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60" windowWidth="25820" windowHeight="12290" tabRatio="711"/>
  </bookViews>
  <sheets>
    <sheet name="集計" sheetId="5" r:id="rId1"/>
    <sheet name="ストックデータ貼り付け用" sheetId="17" r:id="rId2"/>
    <sheet name="iStock用" sheetId="15" r:id="rId3"/>
    <sheet name="ストックデータ整理" sheetId="10" r:id="rId4"/>
    <sheet name="ストック日毎集計" sheetId="4" r:id="rId5"/>
    <sheet name="ブログデータ貼り付け用" sheetId="11" r:id="rId6"/>
    <sheet name="Amazonアソシエイト用" sheetId="18" r:id="rId7"/>
    <sheet name="ブログデータ整理" sheetId="12" r:id="rId8"/>
    <sheet name="ブログ日毎集計" sheetId="7" r:id="rId9"/>
    <sheet name="その他サイト報酬入力" sheetId="8" r:id="rId10"/>
    <sheet name="経費入力" sheetId="3" r:id="rId11"/>
    <sheet name="換金・振込管理" sheetId="2" r:id="rId12"/>
    <sheet name="【白色・雑所得】確定申告参考用" sheetId="19" r:id="rId13"/>
  </sheets>
  <definedNames>
    <definedName name="_xlnm._FilterDatabase" localSheetId="2" hidden="1">iStock用!$AC$2:$AC$502</definedName>
    <definedName name="_xlnm._FilterDatabase" localSheetId="11" hidden="1">換金・振込管理!$I$1:$I$198</definedName>
    <definedName name="_xlnm.Print_Area" localSheetId="9">その他サイト報酬入力!$A:$J</definedName>
    <definedName name="_xlnm.Print_Area" localSheetId="11">換金・振込管理!$A$1:$J$198</definedName>
    <definedName name="_xlnm.Print_Area" localSheetId="10">経費入力!$A$1:$J$198</definedName>
  </definedNames>
  <calcPr calcId="145621"/>
</workbook>
</file>

<file path=xl/calcChain.xml><?xml version="1.0" encoding="utf-8"?>
<calcChain xmlns="http://schemas.openxmlformats.org/spreadsheetml/2006/main">
  <c r="B172" i="19" l="1"/>
  <c r="B174" i="19"/>
  <c r="B185" i="19"/>
  <c r="B187" i="19"/>
  <c r="EZ37" i="15"/>
  <c r="K4" i="17" l="1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157" i="17"/>
  <c r="K158" i="17"/>
  <c r="K159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80" i="17"/>
  <c r="K181" i="17"/>
  <c r="K182" i="17"/>
  <c r="K183" i="17"/>
  <c r="K184" i="17"/>
  <c r="K185" i="17"/>
  <c r="K186" i="17"/>
  <c r="K187" i="17"/>
  <c r="K188" i="17"/>
  <c r="K189" i="17"/>
  <c r="K190" i="17"/>
  <c r="K191" i="17"/>
  <c r="K192" i="17"/>
  <c r="K193" i="17"/>
  <c r="K194" i="17"/>
  <c r="K195" i="17"/>
  <c r="K196" i="17"/>
  <c r="K197" i="17"/>
  <c r="K198" i="17"/>
  <c r="K199" i="17"/>
  <c r="K200" i="17"/>
  <c r="K201" i="17"/>
  <c r="K202" i="17"/>
  <c r="K203" i="17"/>
  <c r="K204" i="17"/>
  <c r="K205" i="17"/>
  <c r="K206" i="17"/>
  <c r="K207" i="17"/>
  <c r="K208" i="17"/>
  <c r="K209" i="17"/>
  <c r="K210" i="17"/>
  <c r="K211" i="17"/>
  <c r="K212" i="17"/>
  <c r="K213" i="17"/>
  <c r="K214" i="17"/>
  <c r="K215" i="17"/>
  <c r="K216" i="17"/>
  <c r="K217" i="17"/>
  <c r="K218" i="17"/>
  <c r="K219" i="17"/>
  <c r="K220" i="17"/>
  <c r="K221" i="17"/>
  <c r="K222" i="17"/>
  <c r="K223" i="17"/>
  <c r="K224" i="17"/>
  <c r="K225" i="17"/>
  <c r="K226" i="17"/>
  <c r="K227" i="17"/>
  <c r="K228" i="17"/>
  <c r="K229" i="17"/>
  <c r="K230" i="17"/>
  <c r="K231" i="17"/>
  <c r="K232" i="17"/>
  <c r="K233" i="17"/>
  <c r="K234" i="17"/>
  <c r="K235" i="17"/>
  <c r="K236" i="17"/>
  <c r="K237" i="17"/>
  <c r="K238" i="17"/>
  <c r="K239" i="17"/>
  <c r="K240" i="17"/>
  <c r="K241" i="17"/>
  <c r="K242" i="17"/>
  <c r="K243" i="17"/>
  <c r="K244" i="17"/>
  <c r="K245" i="17"/>
  <c r="K246" i="17"/>
  <c r="K247" i="17"/>
  <c r="K248" i="17"/>
  <c r="K249" i="17"/>
  <c r="K250" i="17"/>
  <c r="K251" i="17"/>
  <c r="K252" i="17"/>
  <c r="K253" i="17"/>
  <c r="K254" i="17"/>
  <c r="K255" i="17"/>
  <c r="K256" i="17"/>
  <c r="K257" i="17"/>
  <c r="K258" i="17"/>
  <c r="K259" i="17"/>
  <c r="K260" i="17"/>
  <c r="K261" i="17"/>
  <c r="K262" i="17"/>
  <c r="K263" i="17"/>
  <c r="K264" i="17"/>
  <c r="K265" i="17"/>
  <c r="K266" i="17"/>
  <c r="K267" i="17"/>
  <c r="K268" i="17"/>
  <c r="K269" i="17"/>
  <c r="K270" i="17"/>
  <c r="K271" i="17"/>
  <c r="K272" i="17"/>
  <c r="K273" i="17"/>
  <c r="K274" i="17"/>
  <c r="K275" i="17"/>
  <c r="K276" i="17"/>
  <c r="K277" i="17"/>
  <c r="K278" i="17"/>
  <c r="K279" i="17"/>
  <c r="K280" i="17"/>
  <c r="K281" i="17"/>
  <c r="K282" i="17"/>
  <c r="K283" i="17"/>
  <c r="K284" i="17"/>
  <c r="K285" i="17"/>
  <c r="K286" i="17"/>
  <c r="K287" i="17"/>
  <c r="K288" i="17"/>
  <c r="K289" i="17"/>
  <c r="K290" i="17"/>
  <c r="K291" i="17"/>
  <c r="K292" i="17"/>
  <c r="K293" i="17"/>
  <c r="K294" i="17"/>
  <c r="K295" i="17"/>
  <c r="K296" i="17"/>
  <c r="K297" i="17"/>
  <c r="K298" i="17"/>
  <c r="K299" i="17"/>
  <c r="K300" i="17"/>
  <c r="K301" i="17"/>
  <c r="K302" i="17"/>
  <c r="K303" i="17"/>
  <c r="K304" i="17"/>
  <c r="K305" i="17"/>
  <c r="K306" i="17"/>
  <c r="K307" i="17"/>
  <c r="K308" i="17"/>
  <c r="K309" i="17"/>
  <c r="K310" i="17"/>
  <c r="K311" i="17"/>
  <c r="K312" i="17"/>
  <c r="K313" i="17"/>
  <c r="K314" i="17"/>
  <c r="K315" i="17"/>
  <c r="K316" i="17"/>
  <c r="K317" i="17"/>
  <c r="K318" i="17"/>
  <c r="K319" i="17"/>
  <c r="K320" i="17"/>
  <c r="K321" i="17"/>
  <c r="K322" i="17"/>
  <c r="K323" i="17"/>
  <c r="K324" i="17"/>
  <c r="K325" i="17"/>
  <c r="K326" i="17"/>
  <c r="K327" i="17"/>
  <c r="K328" i="17"/>
  <c r="K329" i="17"/>
  <c r="K330" i="17"/>
  <c r="K331" i="17"/>
  <c r="K332" i="17"/>
  <c r="K333" i="17"/>
  <c r="K334" i="17"/>
  <c r="K335" i="17"/>
  <c r="K336" i="17"/>
  <c r="K337" i="17"/>
  <c r="K338" i="17"/>
  <c r="K339" i="17"/>
  <c r="K340" i="17"/>
  <c r="K341" i="17"/>
  <c r="K342" i="17"/>
  <c r="K343" i="17"/>
  <c r="K344" i="17"/>
  <c r="K345" i="17"/>
  <c r="K346" i="17"/>
  <c r="K347" i="17"/>
  <c r="K348" i="17"/>
  <c r="K349" i="17"/>
  <c r="K350" i="17"/>
  <c r="K351" i="17"/>
  <c r="K352" i="17"/>
  <c r="K353" i="17"/>
  <c r="K354" i="17"/>
  <c r="K355" i="17"/>
  <c r="K356" i="17"/>
  <c r="K357" i="17"/>
  <c r="K358" i="17"/>
  <c r="K359" i="17"/>
  <c r="K360" i="17"/>
  <c r="K361" i="17"/>
  <c r="K362" i="17"/>
  <c r="K363" i="17"/>
  <c r="K364" i="17"/>
  <c r="K365" i="17"/>
  <c r="K366" i="17"/>
  <c r="K367" i="17"/>
  <c r="K368" i="17"/>
  <c r="K369" i="17"/>
  <c r="K370" i="17"/>
  <c r="K371" i="17"/>
  <c r="K372" i="17"/>
  <c r="K373" i="17"/>
  <c r="K374" i="17"/>
  <c r="K375" i="17"/>
  <c r="K376" i="17"/>
  <c r="K377" i="17"/>
  <c r="K378" i="17"/>
  <c r="K379" i="17"/>
  <c r="K380" i="17"/>
  <c r="K381" i="17"/>
  <c r="K382" i="17"/>
  <c r="K383" i="17"/>
  <c r="K384" i="17"/>
  <c r="K385" i="17"/>
  <c r="K386" i="17"/>
  <c r="K387" i="17"/>
  <c r="K388" i="17"/>
  <c r="K389" i="17"/>
  <c r="K390" i="17"/>
  <c r="K391" i="17"/>
  <c r="K392" i="17"/>
  <c r="K393" i="17"/>
  <c r="K394" i="17"/>
  <c r="K395" i="17"/>
  <c r="K396" i="17"/>
  <c r="K397" i="17"/>
  <c r="K398" i="17"/>
  <c r="K399" i="17"/>
  <c r="K400" i="17"/>
  <c r="K401" i="17"/>
  <c r="K402" i="17"/>
  <c r="K403" i="17"/>
  <c r="K404" i="17"/>
  <c r="K405" i="17"/>
  <c r="K406" i="17"/>
  <c r="K407" i="17"/>
  <c r="K408" i="17"/>
  <c r="K409" i="17"/>
  <c r="K410" i="17"/>
  <c r="K411" i="17"/>
  <c r="K412" i="17"/>
  <c r="K413" i="17"/>
  <c r="K414" i="17"/>
  <c r="K415" i="17"/>
  <c r="K416" i="17"/>
  <c r="K417" i="17"/>
  <c r="K418" i="17"/>
  <c r="K419" i="17"/>
  <c r="K420" i="17"/>
  <c r="K421" i="17"/>
  <c r="K422" i="17"/>
  <c r="K423" i="17"/>
  <c r="K424" i="17"/>
  <c r="K425" i="17"/>
  <c r="K426" i="17"/>
  <c r="K427" i="17"/>
  <c r="K428" i="17"/>
  <c r="K429" i="17"/>
  <c r="K430" i="17"/>
  <c r="K431" i="17"/>
  <c r="K432" i="17"/>
  <c r="K433" i="17"/>
  <c r="K434" i="17"/>
  <c r="K435" i="17"/>
  <c r="K436" i="17"/>
  <c r="K437" i="17"/>
  <c r="K438" i="17"/>
  <c r="K439" i="17"/>
  <c r="K440" i="17"/>
  <c r="K441" i="17"/>
  <c r="K442" i="17"/>
  <c r="K443" i="17"/>
  <c r="K444" i="17"/>
  <c r="K445" i="17"/>
  <c r="K446" i="17"/>
  <c r="K447" i="17"/>
  <c r="K448" i="17"/>
  <c r="K449" i="17"/>
  <c r="K450" i="17"/>
  <c r="K451" i="17"/>
  <c r="K452" i="17"/>
  <c r="K453" i="17"/>
  <c r="K454" i="17"/>
  <c r="K455" i="17"/>
  <c r="K456" i="17"/>
  <c r="K457" i="17"/>
  <c r="K458" i="17"/>
  <c r="K459" i="17"/>
  <c r="K460" i="17"/>
  <c r="K461" i="17"/>
  <c r="K462" i="17"/>
  <c r="K463" i="17"/>
  <c r="K464" i="17"/>
  <c r="K465" i="17"/>
  <c r="K466" i="17"/>
  <c r="K467" i="17"/>
  <c r="K468" i="17"/>
  <c r="K469" i="17"/>
  <c r="K470" i="17"/>
  <c r="K471" i="17"/>
  <c r="K472" i="17"/>
  <c r="K473" i="17"/>
  <c r="K474" i="17"/>
  <c r="K475" i="17"/>
  <c r="K476" i="17"/>
  <c r="K477" i="17"/>
  <c r="K478" i="17"/>
  <c r="K479" i="17"/>
  <c r="K480" i="17"/>
  <c r="K481" i="17"/>
  <c r="K482" i="17"/>
  <c r="K483" i="17"/>
  <c r="K484" i="17"/>
  <c r="K485" i="17"/>
  <c r="K486" i="17"/>
  <c r="K487" i="17"/>
  <c r="K488" i="17"/>
  <c r="K489" i="17"/>
  <c r="K490" i="17"/>
  <c r="K491" i="17"/>
  <c r="K492" i="17"/>
  <c r="K493" i="17"/>
  <c r="K494" i="17"/>
  <c r="K495" i="17"/>
  <c r="K496" i="17"/>
  <c r="K497" i="17"/>
  <c r="K498" i="17"/>
  <c r="K499" i="17"/>
  <c r="K500" i="17"/>
  <c r="K501" i="17"/>
  <c r="K502" i="17"/>
  <c r="K503" i="17"/>
  <c r="K504" i="17"/>
  <c r="K505" i="17"/>
  <c r="K506" i="17"/>
  <c r="K507" i="17"/>
  <c r="K508" i="17"/>
  <c r="K509" i="17"/>
  <c r="K510" i="17"/>
  <c r="K511" i="17"/>
  <c r="K512" i="17"/>
  <c r="K513" i="17"/>
  <c r="K514" i="17"/>
  <c r="K515" i="17"/>
  <c r="K516" i="17"/>
  <c r="K517" i="17"/>
  <c r="K518" i="17"/>
  <c r="K519" i="17"/>
  <c r="K520" i="17"/>
  <c r="K521" i="17"/>
  <c r="K522" i="17"/>
  <c r="K523" i="17"/>
  <c r="K524" i="17"/>
  <c r="K525" i="17"/>
  <c r="K526" i="17"/>
  <c r="K527" i="17"/>
  <c r="K528" i="17"/>
  <c r="K529" i="17"/>
  <c r="K530" i="17"/>
  <c r="K531" i="17"/>
  <c r="K532" i="17"/>
  <c r="K533" i="17"/>
  <c r="K534" i="17"/>
  <c r="K535" i="17"/>
  <c r="K536" i="17"/>
  <c r="K537" i="17"/>
  <c r="K538" i="17"/>
  <c r="K539" i="17"/>
  <c r="K540" i="17"/>
  <c r="K541" i="17"/>
  <c r="K542" i="17"/>
  <c r="K543" i="17"/>
  <c r="K544" i="17"/>
  <c r="K545" i="17"/>
  <c r="K546" i="17"/>
  <c r="K547" i="17"/>
  <c r="K548" i="17"/>
  <c r="K549" i="17"/>
  <c r="K550" i="17"/>
  <c r="K551" i="17"/>
  <c r="K552" i="17"/>
  <c r="K553" i="17"/>
  <c r="K554" i="17"/>
  <c r="K555" i="17"/>
  <c r="K556" i="17"/>
  <c r="K557" i="17"/>
  <c r="K558" i="17"/>
  <c r="K559" i="17"/>
  <c r="K560" i="17"/>
  <c r="K561" i="17"/>
  <c r="K562" i="17"/>
  <c r="K563" i="17"/>
  <c r="K564" i="17"/>
  <c r="K565" i="17"/>
  <c r="K566" i="17"/>
  <c r="K567" i="17"/>
  <c r="K568" i="17"/>
  <c r="K569" i="17"/>
  <c r="K570" i="17"/>
  <c r="K571" i="17"/>
  <c r="K572" i="17"/>
  <c r="K573" i="17"/>
  <c r="K574" i="17"/>
  <c r="K575" i="17"/>
  <c r="K576" i="17"/>
  <c r="K577" i="17"/>
  <c r="K578" i="17"/>
  <c r="K579" i="17"/>
  <c r="K580" i="17"/>
  <c r="K581" i="17"/>
  <c r="K582" i="17"/>
  <c r="K583" i="17"/>
  <c r="K584" i="17"/>
  <c r="K585" i="17"/>
  <c r="K586" i="17"/>
  <c r="K587" i="17"/>
  <c r="K588" i="17"/>
  <c r="K589" i="17"/>
  <c r="K590" i="17"/>
  <c r="K591" i="17"/>
  <c r="K592" i="17"/>
  <c r="K593" i="17"/>
  <c r="K594" i="17"/>
  <c r="K595" i="17"/>
  <c r="K596" i="17"/>
  <c r="K597" i="17"/>
  <c r="K598" i="17"/>
  <c r="K599" i="17"/>
  <c r="K600" i="17"/>
  <c r="K601" i="17"/>
  <c r="K602" i="17"/>
  <c r="K603" i="17"/>
  <c r="K604" i="17"/>
  <c r="K605" i="17"/>
  <c r="K606" i="17"/>
  <c r="K607" i="17"/>
  <c r="K608" i="17"/>
  <c r="K609" i="17"/>
  <c r="K610" i="17"/>
  <c r="K611" i="17"/>
  <c r="K612" i="17"/>
  <c r="K613" i="17"/>
  <c r="K614" i="17"/>
  <c r="K615" i="17"/>
  <c r="K616" i="17"/>
  <c r="K617" i="17"/>
  <c r="K618" i="17"/>
  <c r="K619" i="17"/>
  <c r="K620" i="17"/>
  <c r="K621" i="17"/>
  <c r="K622" i="17"/>
  <c r="K623" i="17"/>
  <c r="K624" i="17"/>
  <c r="K625" i="17"/>
  <c r="K626" i="17"/>
  <c r="K627" i="17"/>
  <c r="K628" i="17"/>
  <c r="K629" i="17"/>
  <c r="K630" i="17"/>
  <c r="K631" i="17"/>
  <c r="K632" i="17"/>
  <c r="K633" i="17"/>
  <c r="K634" i="17"/>
  <c r="K635" i="17"/>
  <c r="K636" i="17"/>
  <c r="K637" i="17"/>
  <c r="K638" i="17"/>
  <c r="K639" i="17"/>
  <c r="K640" i="17"/>
  <c r="K641" i="17"/>
  <c r="K642" i="17"/>
  <c r="K643" i="17"/>
  <c r="K644" i="17"/>
  <c r="K645" i="17"/>
  <c r="K646" i="17"/>
  <c r="K647" i="17"/>
  <c r="K648" i="17"/>
  <c r="K649" i="17"/>
  <c r="K650" i="17"/>
  <c r="K651" i="17"/>
  <c r="K652" i="17"/>
  <c r="K653" i="17"/>
  <c r="K654" i="17"/>
  <c r="K655" i="17"/>
  <c r="K656" i="17"/>
  <c r="K657" i="17"/>
  <c r="K658" i="17"/>
  <c r="K659" i="17"/>
  <c r="K660" i="17"/>
  <c r="K661" i="17"/>
  <c r="K662" i="17"/>
  <c r="K663" i="17"/>
  <c r="K664" i="17"/>
  <c r="K665" i="17"/>
  <c r="K666" i="17"/>
  <c r="K667" i="17"/>
  <c r="K668" i="17"/>
  <c r="K669" i="17"/>
  <c r="K670" i="17"/>
  <c r="K671" i="17"/>
  <c r="K672" i="17"/>
  <c r="K673" i="17"/>
  <c r="K674" i="17"/>
  <c r="K675" i="17"/>
  <c r="K676" i="17"/>
  <c r="K677" i="17"/>
  <c r="K678" i="17"/>
  <c r="K679" i="17"/>
  <c r="K680" i="17"/>
  <c r="K681" i="17"/>
  <c r="K682" i="17"/>
  <c r="K683" i="17"/>
  <c r="K684" i="17"/>
  <c r="K685" i="17"/>
  <c r="K686" i="17"/>
  <c r="K687" i="17"/>
  <c r="K688" i="17"/>
  <c r="K689" i="17"/>
  <c r="K690" i="17"/>
  <c r="K691" i="17"/>
  <c r="K692" i="17"/>
  <c r="K693" i="17"/>
  <c r="K694" i="17"/>
  <c r="K695" i="17"/>
  <c r="K696" i="17"/>
  <c r="K697" i="17"/>
  <c r="K698" i="17"/>
  <c r="K699" i="17"/>
  <c r="K700" i="17"/>
  <c r="K701" i="17"/>
  <c r="K702" i="17"/>
  <c r="K703" i="17"/>
  <c r="K704" i="17"/>
  <c r="K705" i="17"/>
  <c r="K706" i="17"/>
  <c r="K707" i="17"/>
  <c r="K708" i="17"/>
  <c r="K709" i="17"/>
  <c r="K710" i="17"/>
  <c r="K711" i="17"/>
  <c r="K712" i="17"/>
  <c r="K713" i="17"/>
  <c r="K714" i="17"/>
  <c r="K715" i="17"/>
  <c r="K716" i="17"/>
  <c r="K717" i="17"/>
  <c r="K718" i="17"/>
  <c r="K719" i="17"/>
  <c r="K720" i="17"/>
  <c r="K721" i="17"/>
  <c r="K722" i="17"/>
  <c r="K723" i="17"/>
  <c r="K724" i="17"/>
  <c r="K725" i="17"/>
  <c r="K726" i="17"/>
  <c r="K727" i="17"/>
  <c r="K728" i="17"/>
  <c r="K729" i="17"/>
  <c r="K730" i="17"/>
  <c r="K731" i="17"/>
  <c r="K732" i="17"/>
  <c r="K733" i="17"/>
  <c r="K734" i="17"/>
  <c r="K735" i="17"/>
  <c r="K736" i="17"/>
  <c r="K737" i="17"/>
  <c r="K738" i="17"/>
  <c r="K739" i="17"/>
  <c r="K740" i="17"/>
  <c r="K741" i="17"/>
  <c r="K742" i="17"/>
  <c r="K743" i="17"/>
  <c r="K744" i="17"/>
  <c r="K745" i="17"/>
  <c r="K746" i="17"/>
  <c r="K747" i="17"/>
  <c r="K748" i="17"/>
  <c r="K749" i="17"/>
  <c r="K750" i="17"/>
  <c r="K751" i="17"/>
  <c r="K752" i="17"/>
  <c r="K753" i="17"/>
  <c r="K754" i="17"/>
  <c r="K755" i="17"/>
  <c r="K756" i="17"/>
  <c r="K757" i="17"/>
  <c r="K758" i="17"/>
  <c r="K759" i="17"/>
  <c r="K760" i="17"/>
  <c r="K761" i="17"/>
  <c r="K762" i="17"/>
  <c r="K763" i="17"/>
  <c r="K764" i="17"/>
  <c r="K765" i="17"/>
  <c r="K766" i="17"/>
  <c r="K767" i="17"/>
  <c r="K768" i="17"/>
  <c r="K769" i="17"/>
  <c r="K770" i="17"/>
  <c r="K771" i="17"/>
  <c r="K772" i="17"/>
  <c r="K773" i="17"/>
  <c r="K774" i="17"/>
  <c r="K775" i="17"/>
  <c r="K776" i="17"/>
  <c r="K777" i="17"/>
  <c r="K778" i="17"/>
  <c r="K779" i="17"/>
  <c r="K780" i="17"/>
  <c r="K781" i="17"/>
  <c r="K782" i="17"/>
  <c r="K783" i="17"/>
  <c r="K784" i="17"/>
  <c r="K785" i="17"/>
  <c r="K786" i="17"/>
  <c r="K787" i="17"/>
  <c r="K788" i="17"/>
  <c r="K789" i="17"/>
  <c r="K790" i="17"/>
  <c r="K791" i="17"/>
  <c r="K792" i="17"/>
  <c r="K793" i="17"/>
  <c r="K794" i="17"/>
  <c r="K795" i="17"/>
  <c r="K796" i="17"/>
  <c r="K797" i="17"/>
  <c r="K798" i="17"/>
  <c r="K799" i="17"/>
  <c r="K800" i="17"/>
  <c r="K801" i="17"/>
  <c r="K802" i="17"/>
  <c r="K803" i="17"/>
  <c r="K804" i="17"/>
  <c r="K805" i="17"/>
  <c r="K806" i="17"/>
  <c r="K807" i="17"/>
  <c r="K808" i="17"/>
  <c r="K809" i="17"/>
  <c r="K810" i="17"/>
  <c r="K811" i="17"/>
  <c r="K812" i="17"/>
  <c r="K813" i="17"/>
  <c r="K814" i="17"/>
  <c r="K815" i="17"/>
  <c r="K816" i="17"/>
  <c r="K817" i="17"/>
  <c r="K818" i="17"/>
  <c r="K819" i="17"/>
  <c r="K820" i="17"/>
  <c r="K821" i="17"/>
  <c r="K822" i="17"/>
  <c r="K823" i="17"/>
  <c r="K824" i="17"/>
  <c r="K825" i="17"/>
  <c r="K826" i="17"/>
  <c r="K827" i="17"/>
  <c r="K828" i="17"/>
  <c r="K829" i="17"/>
  <c r="K830" i="17"/>
  <c r="K831" i="17"/>
  <c r="K832" i="17"/>
  <c r="K833" i="17"/>
  <c r="K834" i="17"/>
  <c r="K835" i="17"/>
  <c r="K836" i="17"/>
  <c r="K837" i="17"/>
  <c r="K838" i="17"/>
  <c r="K839" i="17"/>
  <c r="K840" i="17"/>
  <c r="K841" i="17"/>
  <c r="K842" i="17"/>
  <c r="K843" i="17"/>
  <c r="K844" i="17"/>
  <c r="K845" i="17"/>
  <c r="K846" i="17"/>
  <c r="K847" i="17"/>
  <c r="K848" i="17"/>
  <c r="K849" i="17"/>
  <c r="K850" i="17"/>
  <c r="K851" i="17"/>
  <c r="K852" i="17"/>
  <c r="K853" i="17"/>
  <c r="K854" i="17"/>
  <c r="K855" i="17"/>
  <c r="K856" i="17"/>
  <c r="K857" i="17"/>
  <c r="K858" i="17"/>
  <c r="K859" i="17"/>
  <c r="K860" i="17"/>
  <c r="K861" i="17"/>
  <c r="K862" i="17"/>
  <c r="K863" i="17"/>
  <c r="K864" i="17"/>
  <c r="K865" i="17"/>
  <c r="K866" i="17"/>
  <c r="K867" i="17"/>
  <c r="K868" i="17"/>
  <c r="K869" i="17"/>
  <c r="K870" i="17"/>
  <c r="K871" i="17"/>
  <c r="K872" i="17"/>
  <c r="K873" i="17"/>
  <c r="K874" i="17"/>
  <c r="K875" i="17"/>
  <c r="K876" i="17"/>
  <c r="K877" i="17"/>
  <c r="K878" i="17"/>
  <c r="K879" i="17"/>
  <c r="K880" i="17"/>
  <c r="K881" i="17"/>
  <c r="K882" i="17"/>
  <c r="K883" i="17"/>
  <c r="K884" i="17"/>
  <c r="K885" i="17"/>
  <c r="K886" i="17"/>
  <c r="K887" i="17"/>
  <c r="K888" i="17"/>
  <c r="K889" i="17"/>
  <c r="K890" i="17"/>
  <c r="K891" i="17"/>
  <c r="K892" i="17"/>
  <c r="K893" i="17"/>
  <c r="K894" i="17"/>
  <c r="K895" i="17"/>
  <c r="K896" i="17"/>
  <c r="K897" i="17"/>
  <c r="K898" i="17"/>
  <c r="K899" i="17"/>
  <c r="K900" i="17"/>
  <c r="K901" i="17"/>
  <c r="K902" i="17"/>
  <c r="K903" i="17"/>
  <c r="K904" i="17"/>
  <c r="K905" i="17"/>
  <c r="K906" i="17"/>
  <c r="K907" i="17"/>
  <c r="K908" i="17"/>
  <c r="K909" i="17"/>
  <c r="K910" i="17"/>
  <c r="K911" i="17"/>
  <c r="K912" i="17"/>
  <c r="K913" i="17"/>
  <c r="K914" i="17"/>
  <c r="K915" i="17"/>
  <c r="K916" i="17"/>
  <c r="K917" i="17"/>
  <c r="K918" i="17"/>
  <c r="K919" i="17"/>
  <c r="K920" i="17"/>
  <c r="K921" i="17"/>
  <c r="K922" i="17"/>
  <c r="K923" i="17"/>
  <c r="K924" i="17"/>
  <c r="K925" i="17"/>
  <c r="K926" i="17"/>
  <c r="K927" i="17"/>
  <c r="K928" i="17"/>
  <c r="K929" i="17"/>
  <c r="K930" i="17"/>
  <c r="K931" i="17"/>
  <c r="K932" i="17"/>
  <c r="K933" i="17"/>
  <c r="K934" i="17"/>
  <c r="K935" i="17"/>
  <c r="K936" i="17"/>
  <c r="K937" i="17"/>
  <c r="K938" i="17"/>
  <c r="K939" i="17"/>
  <c r="K940" i="17"/>
  <c r="K941" i="17"/>
  <c r="K942" i="17"/>
  <c r="K943" i="17"/>
  <c r="K944" i="17"/>
  <c r="K945" i="17"/>
  <c r="K946" i="17"/>
  <c r="K947" i="17"/>
  <c r="K948" i="17"/>
  <c r="K949" i="17"/>
  <c r="K950" i="17"/>
  <c r="K951" i="17"/>
  <c r="K952" i="17"/>
  <c r="K953" i="17"/>
  <c r="K954" i="17"/>
  <c r="K955" i="17"/>
  <c r="K956" i="17"/>
  <c r="K957" i="17"/>
  <c r="K958" i="17"/>
  <c r="K959" i="17"/>
  <c r="K960" i="17"/>
  <c r="K961" i="17"/>
  <c r="K962" i="17"/>
  <c r="K963" i="17"/>
  <c r="K964" i="17"/>
  <c r="K965" i="17"/>
  <c r="K966" i="17"/>
  <c r="K967" i="17"/>
  <c r="K968" i="17"/>
  <c r="K969" i="17"/>
  <c r="K970" i="17"/>
  <c r="K971" i="17"/>
  <c r="K972" i="17"/>
  <c r="K973" i="17"/>
  <c r="K974" i="17"/>
  <c r="K975" i="17"/>
  <c r="K976" i="17"/>
  <c r="K977" i="17"/>
  <c r="K978" i="17"/>
  <c r="K979" i="17"/>
  <c r="K980" i="17"/>
  <c r="K981" i="17"/>
  <c r="K982" i="17"/>
  <c r="K983" i="17"/>
  <c r="K984" i="17"/>
  <c r="K985" i="17"/>
  <c r="K986" i="17"/>
  <c r="K987" i="17"/>
  <c r="K988" i="17"/>
  <c r="K989" i="17"/>
  <c r="K990" i="17"/>
  <c r="K991" i="17"/>
  <c r="K992" i="17"/>
  <c r="K993" i="17"/>
  <c r="K994" i="17"/>
  <c r="K995" i="17"/>
  <c r="K996" i="17"/>
  <c r="K997" i="17"/>
  <c r="K998" i="17"/>
  <c r="K999" i="17"/>
  <c r="K1000" i="17"/>
  <c r="K1001" i="17"/>
  <c r="K1002" i="17"/>
  <c r="K1003" i="17"/>
  <c r="K1004" i="17"/>
  <c r="K1005" i="17"/>
  <c r="K1006" i="17"/>
  <c r="K1007" i="17"/>
  <c r="K1008" i="17"/>
  <c r="K1009" i="17"/>
  <c r="K1010" i="17"/>
  <c r="K1011" i="17"/>
  <c r="K1012" i="17"/>
  <c r="K1013" i="17"/>
  <c r="K1014" i="17"/>
  <c r="K1015" i="17"/>
  <c r="K1016" i="17"/>
  <c r="K1017" i="17"/>
  <c r="K1018" i="17"/>
  <c r="K1019" i="17"/>
  <c r="K1020" i="17"/>
  <c r="K1021" i="17"/>
  <c r="K1022" i="17"/>
  <c r="K1023" i="17"/>
  <c r="K1024" i="17"/>
  <c r="K1025" i="17"/>
  <c r="K1026" i="17"/>
  <c r="K1027" i="17"/>
  <c r="K1028" i="17"/>
  <c r="K1029" i="17"/>
  <c r="K1030" i="17"/>
  <c r="K1031" i="17"/>
  <c r="K1032" i="17"/>
  <c r="K1033" i="17"/>
  <c r="K1034" i="17"/>
  <c r="K1035" i="17"/>
  <c r="K1036" i="17"/>
  <c r="K1037" i="17"/>
  <c r="K1038" i="17"/>
  <c r="K1039" i="17"/>
  <c r="K1040" i="17"/>
  <c r="K1041" i="17"/>
  <c r="K1042" i="17"/>
  <c r="K1043" i="17"/>
  <c r="K1044" i="17"/>
  <c r="K1045" i="17"/>
  <c r="K1046" i="17"/>
  <c r="K1047" i="17"/>
  <c r="K1048" i="17"/>
  <c r="K1049" i="17"/>
  <c r="K1050" i="17"/>
  <c r="K1051" i="17"/>
  <c r="K1052" i="17"/>
  <c r="K1053" i="17"/>
  <c r="K1054" i="17"/>
  <c r="K1055" i="17"/>
  <c r="K1056" i="17"/>
  <c r="K1057" i="17"/>
  <c r="K1058" i="17"/>
  <c r="K1059" i="17"/>
  <c r="K1060" i="17"/>
  <c r="K1061" i="17"/>
  <c r="K1062" i="17"/>
  <c r="K1063" i="17"/>
  <c r="K1064" i="17"/>
  <c r="K1065" i="17"/>
  <c r="K1066" i="17"/>
  <c r="K1067" i="17"/>
  <c r="K1068" i="17"/>
  <c r="K1069" i="17"/>
  <c r="K1070" i="17"/>
  <c r="K1071" i="17"/>
  <c r="K1072" i="17"/>
  <c r="K1073" i="17"/>
  <c r="K1074" i="17"/>
  <c r="K1075" i="17"/>
  <c r="K1076" i="17"/>
  <c r="K1077" i="17"/>
  <c r="K1078" i="17"/>
  <c r="K1079" i="17"/>
  <c r="K1080" i="17"/>
  <c r="K1081" i="17"/>
  <c r="K1082" i="17"/>
  <c r="K1083" i="17"/>
  <c r="K1084" i="17"/>
  <c r="K1085" i="17"/>
  <c r="K1086" i="17"/>
  <c r="K1087" i="17"/>
  <c r="K1088" i="17"/>
  <c r="K1089" i="17"/>
  <c r="K1090" i="17"/>
  <c r="K1091" i="17"/>
  <c r="K1092" i="17"/>
  <c r="K1093" i="17"/>
  <c r="K1094" i="17"/>
  <c r="K1095" i="17"/>
  <c r="K1096" i="17"/>
  <c r="K1097" i="17"/>
  <c r="K1098" i="17"/>
  <c r="K1099" i="17"/>
  <c r="K1100" i="17"/>
  <c r="K1101" i="17"/>
  <c r="K1102" i="17"/>
  <c r="K1103" i="17"/>
  <c r="K1104" i="17"/>
  <c r="K1105" i="17"/>
  <c r="K1106" i="17"/>
  <c r="K1107" i="17"/>
  <c r="K1108" i="17"/>
  <c r="K1109" i="17"/>
  <c r="K1110" i="17"/>
  <c r="K1111" i="17"/>
  <c r="K1112" i="17"/>
  <c r="K1113" i="17"/>
  <c r="K1114" i="17"/>
  <c r="K1115" i="17"/>
  <c r="K1116" i="17"/>
  <c r="K1117" i="17"/>
  <c r="K1118" i="17"/>
  <c r="K1119" i="17"/>
  <c r="K1120" i="17"/>
  <c r="K1121" i="17"/>
  <c r="K1122" i="17"/>
  <c r="K1123" i="17"/>
  <c r="K1124" i="17"/>
  <c r="K1125" i="17"/>
  <c r="K1126" i="17"/>
  <c r="K1127" i="17"/>
  <c r="K1128" i="17"/>
  <c r="K1129" i="17"/>
  <c r="K1130" i="17"/>
  <c r="K1131" i="17"/>
  <c r="K1132" i="17"/>
  <c r="K1133" i="17"/>
  <c r="K1134" i="17"/>
  <c r="K1135" i="17"/>
  <c r="K1136" i="17"/>
  <c r="K1137" i="17"/>
  <c r="K1138" i="17"/>
  <c r="K1139" i="17"/>
  <c r="K1140" i="17"/>
  <c r="K1141" i="17"/>
  <c r="K1142" i="17"/>
  <c r="K1143" i="17"/>
  <c r="K1144" i="17"/>
  <c r="K1145" i="17"/>
  <c r="K1146" i="17"/>
  <c r="K1147" i="17"/>
  <c r="K1148" i="17"/>
  <c r="K1149" i="17"/>
  <c r="K1150" i="17"/>
  <c r="K1151" i="17"/>
  <c r="K1152" i="17"/>
  <c r="K1153" i="17"/>
  <c r="K1154" i="17"/>
  <c r="K1155" i="17"/>
  <c r="K1156" i="17"/>
  <c r="K1157" i="17"/>
  <c r="K1158" i="17"/>
  <c r="K1159" i="17"/>
  <c r="K1160" i="17"/>
  <c r="K1161" i="17"/>
  <c r="K1162" i="17"/>
  <c r="K1163" i="17"/>
  <c r="K1164" i="17"/>
  <c r="K1165" i="17"/>
  <c r="K1166" i="17"/>
  <c r="K1167" i="17"/>
  <c r="K1168" i="17"/>
  <c r="K1169" i="17"/>
  <c r="K1170" i="17"/>
  <c r="K1171" i="17"/>
  <c r="K1172" i="17"/>
  <c r="K1173" i="17"/>
  <c r="K1174" i="17"/>
  <c r="K1175" i="17"/>
  <c r="K1176" i="17"/>
  <c r="K1177" i="17"/>
  <c r="K1178" i="17"/>
  <c r="K1179" i="17"/>
  <c r="K1180" i="17"/>
  <c r="K1181" i="17"/>
  <c r="K1182" i="17"/>
  <c r="K1183" i="17"/>
  <c r="K1184" i="17"/>
  <c r="K1185" i="17"/>
  <c r="K1186" i="17"/>
  <c r="K1187" i="17"/>
  <c r="K1188" i="17"/>
  <c r="K1189" i="17"/>
  <c r="K1190" i="17"/>
  <c r="K1191" i="17"/>
  <c r="K1192" i="17"/>
  <c r="K1193" i="17"/>
  <c r="K1194" i="17"/>
  <c r="K1195" i="17"/>
  <c r="K1196" i="17"/>
  <c r="K1197" i="17"/>
  <c r="K1198" i="17"/>
  <c r="K1199" i="17"/>
  <c r="K1200" i="17"/>
  <c r="K1201" i="17"/>
  <c r="K1202" i="17"/>
  <c r="K1203" i="17"/>
  <c r="K1204" i="17"/>
  <c r="K1205" i="17"/>
  <c r="K1206" i="17"/>
  <c r="K1207" i="17"/>
  <c r="K1208" i="17"/>
  <c r="K1209" i="17"/>
  <c r="K1210" i="17"/>
  <c r="K1211" i="17"/>
  <c r="K1212" i="17"/>
  <c r="K1213" i="17"/>
  <c r="K1214" i="17"/>
  <c r="K1215" i="17"/>
  <c r="K1216" i="17"/>
  <c r="K1217" i="17"/>
  <c r="K1218" i="17"/>
  <c r="K1219" i="17"/>
  <c r="K1220" i="17"/>
  <c r="K1221" i="17"/>
  <c r="K1222" i="17"/>
  <c r="K1223" i="17"/>
  <c r="K1224" i="17"/>
  <c r="K1225" i="17"/>
  <c r="K1226" i="17"/>
  <c r="K1227" i="17"/>
  <c r="K1228" i="17"/>
  <c r="K1229" i="17"/>
  <c r="K1230" i="17"/>
  <c r="K1231" i="17"/>
  <c r="K1232" i="17"/>
  <c r="K1233" i="17"/>
  <c r="K1234" i="17"/>
  <c r="K1235" i="17"/>
  <c r="K1236" i="17"/>
  <c r="K1237" i="17"/>
  <c r="K1238" i="17"/>
  <c r="K1239" i="17"/>
  <c r="K1240" i="17"/>
  <c r="K1241" i="17"/>
  <c r="K1242" i="17"/>
  <c r="K1243" i="17"/>
  <c r="K1244" i="17"/>
  <c r="K1245" i="17"/>
  <c r="K1246" i="17"/>
  <c r="K1247" i="17"/>
  <c r="K1248" i="17"/>
  <c r="K1249" i="17"/>
  <c r="K1250" i="17"/>
  <c r="K1251" i="17"/>
  <c r="K1252" i="17"/>
  <c r="K1253" i="17"/>
  <c r="K1254" i="17"/>
  <c r="K1255" i="17"/>
  <c r="K1256" i="17"/>
  <c r="K1257" i="17"/>
  <c r="K1258" i="17"/>
  <c r="K1259" i="17"/>
  <c r="K1260" i="17"/>
  <c r="K1261" i="17"/>
  <c r="K1262" i="17"/>
  <c r="K1263" i="17"/>
  <c r="K1264" i="17"/>
  <c r="K1265" i="17"/>
  <c r="K1266" i="17"/>
  <c r="K1267" i="17"/>
  <c r="K1268" i="17"/>
  <c r="K1269" i="17"/>
  <c r="K1270" i="17"/>
  <c r="K1271" i="17"/>
  <c r="K1272" i="17"/>
  <c r="K1273" i="17"/>
  <c r="K1274" i="17"/>
  <c r="K1275" i="17"/>
  <c r="K1276" i="17"/>
  <c r="K1277" i="17"/>
  <c r="K1278" i="17"/>
  <c r="K1279" i="17"/>
  <c r="K1280" i="17"/>
  <c r="K1281" i="17"/>
  <c r="K1282" i="17"/>
  <c r="K1283" i="17"/>
  <c r="K1284" i="17"/>
  <c r="K1285" i="17"/>
  <c r="K1286" i="17"/>
  <c r="K1287" i="17"/>
  <c r="K1288" i="17"/>
  <c r="K1289" i="17"/>
  <c r="K1290" i="17"/>
  <c r="K1291" i="17"/>
  <c r="K1292" i="17"/>
  <c r="K1293" i="17"/>
  <c r="K1294" i="17"/>
  <c r="K1295" i="17"/>
  <c r="K1296" i="17"/>
  <c r="K1297" i="17"/>
  <c r="K1298" i="17"/>
  <c r="K1299" i="17"/>
  <c r="K1300" i="17"/>
  <c r="K1301" i="17"/>
  <c r="K1302" i="17"/>
  <c r="K1303" i="17"/>
  <c r="K1304" i="17"/>
  <c r="K1305" i="17"/>
  <c r="K1306" i="17"/>
  <c r="K1307" i="17"/>
  <c r="K1308" i="17"/>
  <c r="K1309" i="17"/>
  <c r="K1310" i="17"/>
  <c r="K1311" i="17"/>
  <c r="K1312" i="17"/>
  <c r="K1313" i="17"/>
  <c r="K1314" i="17"/>
  <c r="K1315" i="17"/>
  <c r="K1316" i="17"/>
  <c r="K1317" i="17"/>
  <c r="K1318" i="17"/>
  <c r="K1319" i="17"/>
  <c r="K1320" i="17"/>
  <c r="K1321" i="17"/>
  <c r="K1322" i="17"/>
  <c r="K1323" i="17"/>
  <c r="K1324" i="17"/>
  <c r="K1325" i="17"/>
  <c r="K1326" i="17"/>
  <c r="K1327" i="17"/>
  <c r="K1328" i="17"/>
  <c r="K1329" i="17"/>
  <c r="K1330" i="17"/>
  <c r="K1331" i="17"/>
  <c r="K1332" i="17"/>
  <c r="K1333" i="17"/>
  <c r="K1334" i="17"/>
  <c r="K1335" i="17"/>
  <c r="K1336" i="17"/>
  <c r="K1337" i="17"/>
  <c r="K1338" i="17"/>
  <c r="K1339" i="17"/>
  <c r="K1340" i="17"/>
  <c r="K1341" i="17"/>
  <c r="K1342" i="17"/>
  <c r="K1343" i="17"/>
  <c r="K1344" i="17"/>
  <c r="K1345" i="17"/>
  <c r="K1346" i="17"/>
  <c r="K1347" i="17"/>
  <c r="K1348" i="17"/>
  <c r="K1349" i="17"/>
  <c r="K1350" i="17"/>
  <c r="K1351" i="17"/>
  <c r="K1352" i="17"/>
  <c r="K1353" i="17"/>
  <c r="K1354" i="17"/>
  <c r="K1355" i="17"/>
  <c r="K1356" i="17"/>
  <c r="K1357" i="17"/>
  <c r="K1358" i="17"/>
  <c r="K1359" i="17"/>
  <c r="K1360" i="17"/>
  <c r="K1361" i="17"/>
  <c r="K1362" i="17"/>
  <c r="K1363" i="17"/>
  <c r="K1364" i="17"/>
  <c r="K1365" i="17"/>
  <c r="K1366" i="17"/>
  <c r="K1367" i="17"/>
  <c r="K1368" i="17"/>
  <c r="K1369" i="17"/>
  <c r="K1370" i="17"/>
  <c r="K1371" i="17"/>
  <c r="K1372" i="17"/>
  <c r="K1373" i="17"/>
  <c r="K1374" i="17"/>
  <c r="K1375" i="17"/>
  <c r="K1376" i="17"/>
  <c r="K1377" i="17"/>
  <c r="K1378" i="17"/>
  <c r="K1379" i="17"/>
  <c r="K1380" i="17"/>
  <c r="K1381" i="17"/>
  <c r="K1382" i="17"/>
  <c r="K1383" i="17"/>
  <c r="K1384" i="17"/>
  <c r="K1385" i="17"/>
  <c r="K1386" i="17"/>
  <c r="K1387" i="17"/>
  <c r="K1388" i="17"/>
  <c r="K1389" i="17"/>
  <c r="K1390" i="17"/>
  <c r="K1391" i="17"/>
  <c r="K1392" i="17"/>
  <c r="K1393" i="17"/>
  <c r="K1394" i="17"/>
  <c r="K1395" i="17"/>
  <c r="K1396" i="17"/>
  <c r="K1397" i="17"/>
  <c r="K1398" i="17"/>
  <c r="K1399" i="17"/>
  <c r="K1400" i="17"/>
  <c r="K1401" i="17"/>
  <c r="K1402" i="17"/>
  <c r="K1403" i="17"/>
  <c r="K1404" i="17"/>
  <c r="K1405" i="17"/>
  <c r="K1406" i="17"/>
  <c r="K1407" i="17"/>
  <c r="K1408" i="17"/>
  <c r="K1409" i="17"/>
  <c r="K1410" i="17"/>
  <c r="K1411" i="17"/>
  <c r="K1412" i="17"/>
  <c r="K1413" i="17"/>
  <c r="K1414" i="17"/>
  <c r="K1415" i="17"/>
  <c r="K1416" i="17"/>
  <c r="K1417" i="17"/>
  <c r="K1418" i="17"/>
  <c r="K1419" i="17"/>
  <c r="K1420" i="17"/>
  <c r="K1421" i="17"/>
  <c r="K1422" i="17"/>
  <c r="K1423" i="17"/>
  <c r="K1424" i="17"/>
  <c r="K1425" i="17"/>
  <c r="K1426" i="17"/>
  <c r="K1427" i="17"/>
  <c r="K1428" i="17"/>
  <c r="K1429" i="17"/>
  <c r="K1430" i="17"/>
  <c r="K1431" i="17"/>
  <c r="K1432" i="17"/>
  <c r="K1433" i="17"/>
  <c r="K1434" i="17"/>
  <c r="K1435" i="17"/>
  <c r="K1436" i="17"/>
  <c r="K1437" i="17"/>
  <c r="K1438" i="17"/>
  <c r="K1439" i="17"/>
  <c r="K1440" i="17"/>
  <c r="K1441" i="17"/>
  <c r="K1442" i="17"/>
  <c r="K1443" i="17"/>
  <c r="K1444" i="17"/>
  <c r="K1445" i="17"/>
  <c r="K1446" i="17"/>
  <c r="K1447" i="17"/>
  <c r="K1448" i="17"/>
  <c r="K1449" i="17"/>
  <c r="K1450" i="17"/>
  <c r="K1451" i="17"/>
  <c r="K1452" i="17"/>
  <c r="K1453" i="17"/>
  <c r="K1454" i="17"/>
  <c r="K1455" i="17"/>
  <c r="K1456" i="17"/>
  <c r="K1457" i="17"/>
  <c r="K1458" i="17"/>
  <c r="K1459" i="17"/>
  <c r="K1460" i="17"/>
  <c r="K1461" i="17"/>
  <c r="K1462" i="17"/>
  <c r="K1463" i="17"/>
  <c r="K1464" i="17"/>
  <c r="K1465" i="17"/>
  <c r="K1466" i="17"/>
  <c r="K1467" i="17"/>
  <c r="K1468" i="17"/>
  <c r="K1469" i="17"/>
  <c r="K1470" i="17"/>
  <c r="K1471" i="17"/>
  <c r="K1472" i="17"/>
  <c r="K1473" i="17"/>
  <c r="K1474" i="17"/>
  <c r="K1475" i="17"/>
  <c r="K1476" i="17"/>
  <c r="K1477" i="17"/>
  <c r="K1478" i="17"/>
  <c r="K1479" i="17"/>
  <c r="K1480" i="17"/>
  <c r="K1481" i="17"/>
  <c r="K1482" i="17"/>
  <c r="K1483" i="17"/>
  <c r="K1484" i="17"/>
  <c r="K1485" i="17"/>
  <c r="K1486" i="17"/>
  <c r="K1487" i="17"/>
  <c r="K1488" i="17"/>
  <c r="K1489" i="17"/>
  <c r="K1490" i="17"/>
  <c r="K1491" i="17"/>
  <c r="K1492" i="17"/>
  <c r="K1493" i="17"/>
  <c r="K1494" i="17"/>
  <c r="K1495" i="17"/>
  <c r="K1496" i="17"/>
  <c r="K1497" i="17"/>
  <c r="K1498" i="17"/>
  <c r="K1499" i="17"/>
  <c r="K1500" i="17"/>
  <c r="K1501" i="17"/>
  <c r="K1502" i="17"/>
  <c r="K1503" i="17"/>
  <c r="K1504" i="17"/>
  <c r="K1505" i="17"/>
  <c r="K1506" i="17"/>
  <c r="K1507" i="17"/>
  <c r="K1508" i="17"/>
  <c r="K1509" i="17"/>
  <c r="K1510" i="17"/>
  <c r="K1511" i="17"/>
  <c r="K1512" i="17"/>
  <c r="K1513" i="17"/>
  <c r="K1514" i="17"/>
  <c r="K1515" i="17"/>
  <c r="K1516" i="17"/>
  <c r="K1517" i="17"/>
  <c r="K1518" i="17"/>
  <c r="K1519" i="17"/>
  <c r="K1520" i="17"/>
  <c r="K1521" i="17"/>
  <c r="K1522" i="17"/>
  <c r="K1523" i="17"/>
  <c r="K1524" i="17"/>
  <c r="K1525" i="17"/>
  <c r="K1526" i="17"/>
  <c r="K1527" i="17"/>
  <c r="K1528" i="17"/>
  <c r="K1529" i="17"/>
  <c r="K1530" i="17"/>
  <c r="K1531" i="17"/>
  <c r="K1532" i="17"/>
  <c r="K1533" i="17"/>
  <c r="K1534" i="17"/>
  <c r="K1535" i="17"/>
  <c r="K1536" i="17"/>
  <c r="K1537" i="17"/>
  <c r="K1538" i="17"/>
  <c r="K1539" i="17"/>
  <c r="K1540" i="17"/>
  <c r="K1541" i="17"/>
  <c r="K1542" i="17"/>
  <c r="K1543" i="17"/>
  <c r="K1544" i="17"/>
  <c r="K1545" i="17"/>
  <c r="K1546" i="17"/>
  <c r="K1547" i="17"/>
  <c r="K1548" i="17"/>
  <c r="K1549" i="17"/>
  <c r="K1550" i="17"/>
  <c r="K1551" i="17"/>
  <c r="K1552" i="17"/>
  <c r="K1553" i="17"/>
  <c r="K1554" i="17"/>
  <c r="K1555" i="17"/>
  <c r="K1556" i="17"/>
  <c r="K1557" i="17"/>
  <c r="K1558" i="17"/>
  <c r="K1559" i="17"/>
  <c r="K1560" i="17"/>
  <c r="K1561" i="17"/>
  <c r="K1562" i="17"/>
  <c r="K1563" i="17"/>
  <c r="K1564" i="17"/>
  <c r="K1565" i="17"/>
  <c r="K1566" i="17"/>
  <c r="K1567" i="17"/>
  <c r="K1568" i="17"/>
  <c r="K1569" i="17"/>
  <c r="K1570" i="17"/>
  <c r="K1571" i="17"/>
  <c r="K1572" i="17"/>
  <c r="K1573" i="17"/>
  <c r="K1574" i="17"/>
  <c r="K1575" i="17"/>
  <c r="K1576" i="17"/>
  <c r="K1577" i="17"/>
  <c r="K1578" i="17"/>
  <c r="K1579" i="17"/>
  <c r="K1580" i="17"/>
  <c r="K1581" i="17"/>
  <c r="K1582" i="17"/>
  <c r="K1583" i="17"/>
  <c r="K1584" i="17"/>
  <c r="K1585" i="17"/>
  <c r="K1586" i="17"/>
  <c r="K1587" i="17"/>
  <c r="K1588" i="17"/>
  <c r="K1589" i="17"/>
  <c r="K1590" i="17"/>
  <c r="K1591" i="17"/>
  <c r="K1592" i="17"/>
  <c r="K1593" i="17"/>
  <c r="K1594" i="17"/>
  <c r="K1595" i="17"/>
  <c r="K1596" i="17"/>
  <c r="K1597" i="17"/>
  <c r="K1598" i="17"/>
  <c r="K1599" i="17"/>
  <c r="K1600" i="17"/>
  <c r="K1601" i="17"/>
  <c r="K1602" i="17"/>
  <c r="K1603" i="17"/>
  <c r="K1604" i="17"/>
  <c r="K1605" i="17"/>
  <c r="K1606" i="17"/>
  <c r="K1607" i="17"/>
  <c r="K1608" i="17"/>
  <c r="K1609" i="17"/>
  <c r="K1610" i="17"/>
  <c r="K1611" i="17"/>
  <c r="K1612" i="17"/>
  <c r="K1613" i="17"/>
  <c r="K1614" i="17"/>
  <c r="K1615" i="17"/>
  <c r="K1616" i="17"/>
  <c r="K1617" i="17"/>
  <c r="K1618" i="17"/>
  <c r="K1619" i="17"/>
  <c r="K1620" i="17"/>
  <c r="K1621" i="17"/>
  <c r="K1622" i="17"/>
  <c r="K1623" i="17"/>
  <c r="K1624" i="17"/>
  <c r="K1625" i="17"/>
  <c r="K1626" i="17"/>
  <c r="K1627" i="17"/>
  <c r="K1628" i="17"/>
  <c r="K1629" i="17"/>
  <c r="K1630" i="17"/>
  <c r="K1631" i="17"/>
  <c r="K1632" i="17"/>
  <c r="K1633" i="17"/>
  <c r="K1634" i="17"/>
  <c r="K1635" i="17"/>
  <c r="K1636" i="17"/>
  <c r="K1637" i="17"/>
  <c r="K1638" i="17"/>
  <c r="K1639" i="17"/>
  <c r="K1640" i="17"/>
  <c r="K1641" i="17"/>
  <c r="K1642" i="17"/>
  <c r="K1643" i="17"/>
  <c r="K1644" i="17"/>
  <c r="K1645" i="17"/>
  <c r="K1646" i="17"/>
  <c r="K1647" i="17"/>
  <c r="K1648" i="17"/>
  <c r="K1649" i="17"/>
  <c r="K1650" i="17"/>
  <c r="K1651" i="17"/>
  <c r="K1652" i="17"/>
  <c r="K1653" i="17"/>
  <c r="K1654" i="17"/>
  <c r="K1655" i="17"/>
  <c r="K1656" i="17"/>
  <c r="K1657" i="17"/>
  <c r="K1658" i="17"/>
  <c r="K1659" i="17"/>
  <c r="K1660" i="17"/>
  <c r="K1661" i="17"/>
  <c r="K1662" i="17"/>
  <c r="K1663" i="17"/>
  <c r="K1664" i="17"/>
  <c r="K1665" i="17"/>
  <c r="K1666" i="17"/>
  <c r="K1667" i="17"/>
  <c r="K1668" i="17"/>
  <c r="K1669" i="17"/>
  <c r="K1670" i="17"/>
  <c r="K1671" i="17"/>
  <c r="K1672" i="17"/>
  <c r="K1673" i="17"/>
  <c r="K1674" i="17"/>
  <c r="K1675" i="17"/>
  <c r="K1676" i="17"/>
  <c r="K1677" i="17"/>
  <c r="K1678" i="17"/>
  <c r="K1679" i="17"/>
  <c r="K1680" i="17"/>
  <c r="K1681" i="17"/>
  <c r="K1682" i="17"/>
  <c r="K1683" i="17"/>
  <c r="K1684" i="17"/>
  <c r="K1685" i="17"/>
  <c r="K1686" i="17"/>
  <c r="K1687" i="17"/>
  <c r="K1688" i="17"/>
  <c r="K1689" i="17"/>
  <c r="K1690" i="17"/>
  <c r="K1691" i="17"/>
  <c r="K1692" i="17"/>
  <c r="K1693" i="17"/>
  <c r="K1694" i="17"/>
  <c r="K1695" i="17"/>
  <c r="K1696" i="17"/>
  <c r="K1697" i="17"/>
  <c r="K1698" i="17"/>
  <c r="K1699" i="17"/>
  <c r="K1700" i="17"/>
  <c r="K1701" i="17"/>
  <c r="K1702" i="17"/>
  <c r="K1703" i="17"/>
  <c r="K1704" i="17"/>
  <c r="K1705" i="17"/>
  <c r="K1706" i="17"/>
  <c r="K1707" i="17"/>
  <c r="K1708" i="17"/>
  <c r="K1709" i="17"/>
  <c r="K1710" i="17"/>
  <c r="K1711" i="17"/>
  <c r="K1712" i="17"/>
  <c r="K1713" i="17"/>
  <c r="K1714" i="17"/>
  <c r="K1715" i="17"/>
  <c r="K1716" i="17"/>
  <c r="K1717" i="17"/>
  <c r="K1718" i="17"/>
  <c r="K1719" i="17"/>
  <c r="K1720" i="17"/>
  <c r="K1721" i="17"/>
  <c r="K1722" i="17"/>
  <c r="K1723" i="17"/>
  <c r="K1724" i="17"/>
  <c r="K1725" i="17"/>
  <c r="K1726" i="17"/>
  <c r="K1727" i="17"/>
  <c r="K1728" i="17"/>
  <c r="K1729" i="17"/>
  <c r="K1730" i="17"/>
  <c r="K1731" i="17"/>
  <c r="K1732" i="17"/>
  <c r="K1733" i="17"/>
  <c r="K1734" i="17"/>
  <c r="K1735" i="17"/>
  <c r="K1736" i="17"/>
  <c r="K1737" i="17"/>
  <c r="K1738" i="17"/>
  <c r="K1739" i="17"/>
  <c r="K1740" i="17"/>
  <c r="K1741" i="17"/>
  <c r="K1742" i="17"/>
  <c r="K1743" i="17"/>
  <c r="K1744" i="17"/>
  <c r="K1745" i="17"/>
  <c r="K1746" i="17"/>
  <c r="K1747" i="17"/>
  <c r="K1748" i="17"/>
  <c r="K1749" i="17"/>
  <c r="K1750" i="17"/>
  <c r="K1751" i="17"/>
  <c r="K1752" i="17"/>
  <c r="K1753" i="17"/>
  <c r="K1754" i="17"/>
  <c r="K1755" i="17"/>
  <c r="K1756" i="17"/>
  <c r="K1757" i="17"/>
  <c r="K1758" i="17"/>
  <c r="K1759" i="17"/>
  <c r="K1760" i="17"/>
  <c r="K1761" i="17"/>
  <c r="K1762" i="17"/>
  <c r="K1763" i="17"/>
  <c r="K1764" i="17"/>
  <c r="K1765" i="17"/>
  <c r="K1766" i="17"/>
  <c r="K1767" i="17"/>
  <c r="K1768" i="17"/>
  <c r="K1769" i="17"/>
  <c r="K1770" i="17"/>
  <c r="K1771" i="17"/>
  <c r="K1772" i="17"/>
  <c r="K1773" i="17"/>
  <c r="K1774" i="17"/>
  <c r="K1775" i="17"/>
  <c r="K1776" i="17"/>
  <c r="K1777" i="17"/>
  <c r="K1778" i="17"/>
  <c r="K1779" i="17"/>
  <c r="K1780" i="17"/>
  <c r="K1781" i="17"/>
  <c r="K1782" i="17"/>
  <c r="K1783" i="17"/>
  <c r="K1784" i="17"/>
  <c r="K1785" i="17"/>
  <c r="K1786" i="17"/>
  <c r="K1787" i="17"/>
  <c r="K1788" i="17"/>
  <c r="K1789" i="17"/>
  <c r="K1790" i="17"/>
  <c r="K1791" i="17"/>
  <c r="K1792" i="17"/>
  <c r="K1793" i="17"/>
  <c r="K1794" i="17"/>
  <c r="K1795" i="17"/>
  <c r="K1796" i="17"/>
  <c r="K1797" i="17"/>
  <c r="K1798" i="17"/>
  <c r="K1799" i="17"/>
  <c r="K1800" i="17"/>
  <c r="K1801" i="17"/>
  <c r="K1802" i="17"/>
  <c r="K1803" i="17"/>
  <c r="K1804" i="17"/>
  <c r="K1805" i="17"/>
  <c r="K1806" i="17"/>
  <c r="K1807" i="17"/>
  <c r="K1808" i="17"/>
  <c r="K1809" i="17"/>
  <c r="K1810" i="17"/>
  <c r="K1811" i="17"/>
  <c r="K1812" i="17"/>
  <c r="K1813" i="17"/>
  <c r="K1814" i="17"/>
  <c r="K1815" i="17"/>
  <c r="K1816" i="17"/>
  <c r="K1817" i="17"/>
  <c r="K1818" i="17"/>
  <c r="K1819" i="17"/>
  <c r="K1820" i="17"/>
  <c r="K1821" i="17"/>
  <c r="K1822" i="17"/>
  <c r="K1823" i="17"/>
  <c r="K1824" i="17"/>
  <c r="K1825" i="17"/>
  <c r="K1826" i="17"/>
  <c r="K1827" i="17"/>
  <c r="K1828" i="17"/>
  <c r="K1829" i="17"/>
  <c r="K1830" i="17"/>
  <c r="K1831" i="17"/>
  <c r="K1832" i="17"/>
  <c r="K1833" i="17"/>
  <c r="K1834" i="17"/>
  <c r="K1835" i="17"/>
  <c r="K1836" i="17"/>
  <c r="K1837" i="17"/>
  <c r="K1838" i="17"/>
  <c r="K1839" i="17"/>
  <c r="K1840" i="17"/>
  <c r="K1841" i="17"/>
  <c r="K1842" i="17"/>
  <c r="K1843" i="17"/>
  <c r="K1844" i="17"/>
  <c r="K1845" i="17"/>
  <c r="K1846" i="17"/>
  <c r="K1847" i="17"/>
  <c r="K1848" i="17"/>
  <c r="K1849" i="17"/>
  <c r="K1850" i="17"/>
  <c r="K1851" i="17"/>
  <c r="K1852" i="17"/>
  <c r="K1853" i="17"/>
  <c r="K1854" i="17"/>
  <c r="K1855" i="17"/>
  <c r="K1856" i="17"/>
  <c r="K1857" i="17"/>
  <c r="K1858" i="17"/>
  <c r="K1859" i="17"/>
  <c r="K1860" i="17"/>
  <c r="K1861" i="17"/>
  <c r="K1862" i="17"/>
  <c r="K1863" i="17"/>
  <c r="K1864" i="17"/>
  <c r="K1865" i="17"/>
  <c r="K1866" i="17"/>
  <c r="K1867" i="17"/>
  <c r="K1868" i="17"/>
  <c r="K1869" i="17"/>
  <c r="K1870" i="17"/>
  <c r="K1871" i="17"/>
  <c r="K1872" i="17"/>
  <c r="K1873" i="17"/>
  <c r="K1874" i="17"/>
  <c r="K1875" i="17"/>
  <c r="K1876" i="17"/>
  <c r="K1877" i="17"/>
  <c r="K1878" i="17"/>
  <c r="K1879" i="17"/>
  <c r="K1880" i="17"/>
  <c r="K1881" i="17"/>
  <c r="K1882" i="17"/>
  <c r="K1883" i="17"/>
  <c r="K1884" i="17"/>
  <c r="K1885" i="17"/>
  <c r="K1886" i="17"/>
  <c r="K1887" i="17"/>
  <c r="K1888" i="17"/>
  <c r="K1889" i="17"/>
  <c r="K1890" i="17"/>
  <c r="K1891" i="17"/>
  <c r="K1892" i="17"/>
  <c r="K1893" i="17"/>
  <c r="K1894" i="17"/>
  <c r="K1895" i="17"/>
  <c r="K1896" i="17"/>
  <c r="K1897" i="17"/>
  <c r="K1898" i="17"/>
  <c r="K1899" i="17"/>
  <c r="K1900" i="17"/>
  <c r="K1901" i="17"/>
  <c r="K1902" i="17"/>
  <c r="K1903" i="17"/>
  <c r="K1904" i="17"/>
  <c r="K1905" i="17"/>
  <c r="K1906" i="17"/>
  <c r="K1907" i="17"/>
  <c r="K1908" i="17"/>
  <c r="K1909" i="17"/>
  <c r="K1910" i="17"/>
  <c r="K1911" i="17"/>
  <c r="K1912" i="17"/>
  <c r="K1913" i="17"/>
  <c r="K1914" i="17"/>
  <c r="K1915" i="17"/>
  <c r="K1916" i="17"/>
  <c r="K1917" i="17"/>
  <c r="K1918" i="17"/>
  <c r="K1919" i="17"/>
  <c r="K1920" i="17"/>
  <c r="K1921" i="17"/>
  <c r="K1922" i="17"/>
  <c r="K1923" i="17"/>
  <c r="K1924" i="17"/>
  <c r="K1925" i="17"/>
  <c r="K1926" i="17"/>
  <c r="K1927" i="17"/>
  <c r="K1928" i="17"/>
  <c r="K1929" i="17"/>
  <c r="K1930" i="17"/>
  <c r="K1931" i="17"/>
  <c r="K1932" i="17"/>
  <c r="K1933" i="17"/>
  <c r="K1934" i="17"/>
  <c r="K1935" i="17"/>
  <c r="K1936" i="17"/>
  <c r="K1937" i="17"/>
  <c r="K1938" i="17"/>
  <c r="K1939" i="17"/>
  <c r="K1940" i="17"/>
  <c r="K1941" i="17"/>
  <c r="K1942" i="17"/>
  <c r="K1943" i="17"/>
  <c r="K1944" i="17"/>
  <c r="K1945" i="17"/>
  <c r="K1946" i="17"/>
  <c r="K1947" i="17"/>
  <c r="K1948" i="17"/>
  <c r="K1949" i="17"/>
  <c r="K1950" i="17"/>
  <c r="K1951" i="17"/>
  <c r="K1952" i="17"/>
  <c r="K1953" i="17"/>
  <c r="K1954" i="17"/>
  <c r="K1955" i="17"/>
  <c r="K1956" i="17"/>
  <c r="K1957" i="17"/>
  <c r="K1958" i="17"/>
  <c r="K1959" i="17"/>
  <c r="K1960" i="17"/>
  <c r="K1961" i="17"/>
  <c r="K1962" i="17"/>
  <c r="K1963" i="17"/>
  <c r="K1964" i="17"/>
  <c r="K1965" i="17"/>
  <c r="K1966" i="17"/>
  <c r="K1967" i="17"/>
  <c r="K1968" i="17"/>
  <c r="K1969" i="17"/>
  <c r="K1970" i="17"/>
  <c r="K1971" i="17"/>
  <c r="K1972" i="17"/>
  <c r="K1973" i="17"/>
  <c r="K1974" i="17"/>
  <c r="K1975" i="17"/>
  <c r="K1976" i="17"/>
  <c r="K1977" i="17"/>
  <c r="K1978" i="17"/>
  <c r="K1979" i="17"/>
  <c r="K1980" i="17"/>
  <c r="K1981" i="17"/>
  <c r="K1982" i="17"/>
  <c r="K1983" i="17"/>
  <c r="K1984" i="17"/>
  <c r="K1985" i="17"/>
  <c r="K1986" i="17"/>
  <c r="K1987" i="17"/>
  <c r="K1988" i="17"/>
  <c r="K1989" i="17"/>
  <c r="K1990" i="17"/>
  <c r="K1991" i="17"/>
  <c r="K1992" i="17"/>
  <c r="K1993" i="17"/>
  <c r="K1994" i="17"/>
  <c r="K1995" i="17"/>
  <c r="K1996" i="17"/>
  <c r="K1997" i="17"/>
  <c r="K1998" i="17"/>
  <c r="K1999" i="17"/>
  <c r="K2000" i="17"/>
  <c r="K2001" i="17"/>
  <c r="K2002" i="17"/>
  <c r="K2003" i="17"/>
  <c r="K2004" i="17"/>
  <c r="K2005" i="17"/>
  <c r="K2006" i="17"/>
  <c r="K2007" i="17"/>
  <c r="K2008" i="17"/>
  <c r="K2009" i="17"/>
  <c r="K2010" i="17"/>
  <c r="K2011" i="17"/>
  <c r="K2012" i="17"/>
  <c r="K2013" i="17"/>
  <c r="K2014" i="17"/>
  <c r="K2015" i="17"/>
  <c r="K2016" i="17"/>
  <c r="K2017" i="17"/>
  <c r="K2018" i="17"/>
  <c r="K2019" i="17"/>
  <c r="K2020" i="17"/>
  <c r="K2021" i="17"/>
  <c r="K2022" i="17"/>
  <c r="K2023" i="17"/>
  <c r="K2024" i="17"/>
  <c r="K2025" i="17"/>
  <c r="K2026" i="17"/>
  <c r="K2027" i="17"/>
  <c r="K2028" i="17"/>
  <c r="K2029" i="17"/>
  <c r="K2030" i="17"/>
  <c r="K2031" i="17"/>
  <c r="K2032" i="17"/>
  <c r="K2033" i="17"/>
  <c r="K2034" i="17"/>
  <c r="K2035" i="17"/>
  <c r="K2036" i="17"/>
  <c r="K2037" i="17"/>
  <c r="K2038" i="17"/>
  <c r="K2039" i="17"/>
  <c r="K2040" i="17"/>
  <c r="K2041" i="17"/>
  <c r="K2042" i="17"/>
  <c r="K2043" i="17"/>
  <c r="K2044" i="17"/>
  <c r="K2045" i="17"/>
  <c r="K2046" i="17"/>
  <c r="K2047" i="17"/>
  <c r="K2048" i="17"/>
  <c r="K2049" i="17"/>
  <c r="K2050" i="17"/>
  <c r="K2051" i="17"/>
  <c r="K2052" i="17"/>
  <c r="K2053" i="17"/>
  <c r="K2054" i="17"/>
  <c r="K2055" i="17"/>
  <c r="K2056" i="17"/>
  <c r="K2057" i="17"/>
  <c r="K2058" i="17"/>
  <c r="K2059" i="17"/>
  <c r="K2060" i="17"/>
  <c r="K2061" i="17"/>
  <c r="K2062" i="17"/>
  <c r="K2063" i="17"/>
  <c r="K2064" i="17"/>
  <c r="K2065" i="17"/>
  <c r="K2066" i="17"/>
  <c r="K2067" i="17"/>
  <c r="K2068" i="17"/>
  <c r="K2069" i="17"/>
  <c r="K2070" i="17"/>
  <c r="K2071" i="17"/>
  <c r="K2072" i="17"/>
  <c r="K2073" i="17"/>
  <c r="K2074" i="17"/>
  <c r="K2075" i="17"/>
  <c r="K2076" i="17"/>
  <c r="K2077" i="17"/>
  <c r="K2078" i="17"/>
  <c r="K2079" i="17"/>
  <c r="K2080" i="17"/>
  <c r="K2081" i="17"/>
  <c r="K2082" i="17"/>
  <c r="K2083" i="17"/>
  <c r="K2084" i="17"/>
  <c r="K2085" i="17"/>
  <c r="K2086" i="17"/>
  <c r="K2087" i="17"/>
  <c r="K2088" i="17"/>
  <c r="K2089" i="17"/>
  <c r="K2090" i="17"/>
  <c r="K2091" i="17"/>
  <c r="K2092" i="17"/>
  <c r="K2093" i="17"/>
  <c r="K2094" i="17"/>
  <c r="K2095" i="17"/>
  <c r="K2096" i="17"/>
  <c r="K2097" i="17"/>
  <c r="K2098" i="17"/>
  <c r="K2099" i="17"/>
  <c r="K2100" i="17"/>
  <c r="K2101" i="17"/>
  <c r="K2102" i="17"/>
  <c r="K2103" i="17"/>
  <c r="K2104" i="17"/>
  <c r="K2105" i="17"/>
  <c r="K2106" i="17"/>
  <c r="K2107" i="17"/>
  <c r="K2108" i="17"/>
  <c r="K2109" i="17"/>
  <c r="K2110" i="17"/>
  <c r="K2111" i="17"/>
  <c r="K2112" i="17"/>
  <c r="K2113" i="17"/>
  <c r="K2114" i="17"/>
  <c r="K2115" i="17"/>
  <c r="K2116" i="17"/>
  <c r="K2117" i="17"/>
  <c r="K2118" i="17"/>
  <c r="K2119" i="17"/>
  <c r="K2120" i="17"/>
  <c r="K2121" i="17"/>
  <c r="K2122" i="17"/>
  <c r="K2123" i="17"/>
  <c r="K2124" i="17"/>
  <c r="K2125" i="17"/>
  <c r="K2126" i="17"/>
  <c r="K2127" i="17"/>
  <c r="K2128" i="17"/>
  <c r="K2129" i="17"/>
  <c r="K2130" i="17"/>
  <c r="K2131" i="17"/>
  <c r="K2132" i="17"/>
  <c r="K2133" i="17"/>
  <c r="K2134" i="17"/>
  <c r="K2135" i="17"/>
  <c r="K2136" i="17"/>
  <c r="K2137" i="17"/>
  <c r="K2138" i="17"/>
  <c r="K2139" i="17"/>
  <c r="K2140" i="17"/>
  <c r="K2141" i="17"/>
  <c r="K2142" i="17"/>
  <c r="K2143" i="17"/>
  <c r="K2144" i="17"/>
  <c r="K2145" i="17"/>
  <c r="K2146" i="17"/>
  <c r="K2147" i="17"/>
  <c r="K2148" i="17"/>
  <c r="K2149" i="17"/>
  <c r="K2150" i="17"/>
  <c r="K2151" i="17"/>
  <c r="K2152" i="17"/>
  <c r="K2153" i="17"/>
  <c r="K2154" i="17"/>
  <c r="K2155" i="17"/>
  <c r="K2156" i="17"/>
  <c r="K2157" i="17"/>
  <c r="K2158" i="17"/>
  <c r="K2159" i="17"/>
  <c r="K2160" i="17"/>
  <c r="K2161" i="17"/>
  <c r="K2162" i="17"/>
  <c r="K2163" i="17"/>
  <c r="K2164" i="17"/>
  <c r="K2165" i="17"/>
  <c r="K2166" i="17"/>
  <c r="K2167" i="17"/>
  <c r="K2168" i="17"/>
  <c r="K2169" i="17"/>
  <c r="K2170" i="17"/>
  <c r="K2171" i="17"/>
  <c r="K2172" i="17"/>
  <c r="K2173" i="17"/>
  <c r="K2174" i="17"/>
  <c r="K2175" i="17"/>
  <c r="K2176" i="17"/>
  <c r="K2177" i="17"/>
  <c r="K2178" i="17"/>
  <c r="K2179" i="17"/>
  <c r="K2180" i="17"/>
  <c r="K2181" i="17"/>
  <c r="K2182" i="17"/>
  <c r="K2183" i="17"/>
  <c r="K2184" i="17"/>
  <c r="K2185" i="17"/>
  <c r="K2186" i="17"/>
  <c r="K2187" i="17"/>
  <c r="K2188" i="17"/>
  <c r="K2189" i="17"/>
  <c r="K2190" i="17"/>
  <c r="K2191" i="17"/>
  <c r="K2192" i="17"/>
  <c r="K2193" i="17"/>
  <c r="K2194" i="17"/>
  <c r="K2195" i="17"/>
  <c r="K2196" i="17"/>
  <c r="K2197" i="17"/>
  <c r="K2198" i="17"/>
  <c r="K2199" i="17"/>
  <c r="K2200" i="17"/>
  <c r="K2201" i="17"/>
  <c r="K2202" i="17"/>
  <c r="K2203" i="17"/>
  <c r="K2204" i="17"/>
  <c r="K2205" i="17"/>
  <c r="K2206" i="17"/>
  <c r="K2207" i="17"/>
  <c r="K2208" i="17"/>
  <c r="K2209" i="17"/>
  <c r="K2210" i="17"/>
  <c r="K2211" i="17"/>
  <c r="K2212" i="17"/>
  <c r="K2213" i="17"/>
  <c r="K2214" i="17"/>
  <c r="K2215" i="17"/>
  <c r="K2216" i="17"/>
  <c r="K2217" i="17"/>
  <c r="K2218" i="17"/>
  <c r="K2219" i="17"/>
  <c r="K2220" i="17"/>
  <c r="K2221" i="17"/>
  <c r="K2222" i="17"/>
  <c r="K2223" i="17"/>
  <c r="K2224" i="17"/>
  <c r="K2225" i="17"/>
  <c r="K2226" i="17"/>
  <c r="K2227" i="17"/>
  <c r="K2228" i="17"/>
  <c r="K2229" i="17"/>
  <c r="K2230" i="17"/>
  <c r="K2231" i="17"/>
  <c r="K2232" i="17"/>
  <c r="K2233" i="17"/>
  <c r="K2234" i="17"/>
  <c r="K2235" i="17"/>
  <c r="K2236" i="17"/>
  <c r="K2237" i="17"/>
  <c r="K2238" i="17"/>
  <c r="K2239" i="17"/>
  <c r="K2240" i="17"/>
  <c r="K2241" i="17"/>
  <c r="K2242" i="17"/>
  <c r="K2243" i="17"/>
  <c r="K2244" i="17"/>
  <c r="K2245" i="17"/>
  <c r="K2246" i="17"/>
  <c r="K2247" i="17"/>
  <c r="K2248" i="17"/>
  <c r="K2249" i="17"/>
  <c r="K2250" i="17"/>
  <c r="K2251" i="17"/>
  <c r="K2252" i="17"/>
  <c r="K2253" i="17"/>
  <c r="K2254" i="17"/>
  <c r="K2255" i="17"/>
  <c r="K2256" i="17"/>
  <c r="K2257" i="17"/>
  <c r="K2258" i="17"/>
  <c r="K2259" i="17"/>
  <c r="K2260" i="17"/>
  <c r="K2261" i="17"/>
  <c r="K2262" i="17"/>
  <c r="K2263" i="17"/>
  <c r="K2264" i="17"/>
  <c r="K2265" i="17"/>
  <c r="K2266" i="17"/>
  <c r="K2267" i="17"/>
  <c r="K2268" i="17"/>
  <c r="K2269" i="17"/>
  <c r="K2270" i="17"/>
  <c r="K2271" i="17"/>
  <c r="K2272" i="17"/>
  <c r="K2273" i="17"/>
  <c r="K2274" i="17"/>
  <c r="K2275" i="17"/>
  <c r="K2276" i="17"/>
  <c r="K2277" i="17"/>
  <c r="K2278" i="17"/>
  <c r="K2279" i="17"/>
  <c r="K2280" i="17"/>
  <c r="K2281" i="17"/>
  <c r="K2282" i="17"/>
  <c r="K2283" i="17"/>
  <c r="K2284" i="17"/>
  <c r="K2285" i="17"/>
  <c r="K2286" i="17"/>
  <c r="K2287" i="17"/>
  <c r="K2288" i="17"/>
  <c r="K2289" i="17"/>
  <c r="K2290" i="17"/>
  <c r="K2291" i="17"/>
  <c r="K2292" i="17"/>
  <c r="K2293" i="17"/>
  <c r="K2294" i="17"/>
  <c r="K2295" i="17"/>
  <c r="K2296" i="17"/>
  <c r="K2297" i="17"/>
  <c r="K2298" i="17"/>
  <c r="K2299" i="17"/>
  <c r="K2300" i="17"/>
  <c r="K2301" i="17"/>
  <c r="K2302" i="17"/>
  <c r="K2303" i="17"/>
  <c r="K2304" i="17"/>
  <c r="K2305" i="17"/>
  <c r="K2306" i="17"/>
  <c r="K2307" i="17"/>
  <c r="K2308" i="17"/>
  <c r="K2309" i="17"/>
  <c r="K2310" i="17"/>
  <c r="K2311" i="17"/>
  <c r="K2312" i="17"/>
  <c r="K2313" i="17"/>
  <c r="K2314" i="17"/>
  <c r="K2315" i="17"/>
  <c r="K2316" i="17"/>
  <c r="K2317" i="17"/>
  <c r="K2318" i="17"/>
  <c r="K2319" i="17"/>
  <c r="K2320" i="17"/>
  <c r="K2321" i="17"/>
  <c r="K2322" i="17"/>
  <c r="K2323" i="17"/>
  <c r="K2324" i="17"/>
  <c r="K2325" i="17"/>
  <c r="K2326" i="17"/>
  <c r="K2327" i="17"/>
  <c r="K2328" i="17"/>
  <c r="K2329" i="17"/>
  <c r="K2330" i="17"/>
  <c r="K2331" i="17"/>
  <c r="K2332" i="17"/>
  <c r="K2333" i="17"/>
  <c r="K2334" i="17"/>
  <c r="K2335" i="17"/>
  <c r="K2336" i="17"/>
  <c r="K2337" i="17"/>
  <c r="K2338" i="17"/>
  <c r="K2339" i="17"/>
  <c r="K2340" i="17"/>
  <c r="K2341" i="17"/>
  <c r="K2342" i="17"/>
  <c r="K2343" i="17"/>
  <c r="K2344" i="17"/>
  <c r="K2345" i="17"/>
  <c r="K2346" i="17"/>
  <c r="K2347" i="17"/>
  <c r="K2348" i="17"/>
  <c r="K2349" i="17"/>
  <c r="K2350" i="17"/>
  <c r="K2351" i="17"/>
  <c r="K2352" i="17"/>
  <c r="K2353" i="17"/>
  <c r="K2354" i="17"/>
  <c r="K2355" i="17"/>
  <c r="K2356" i="17"/>
  <c r="K2357" i="17"/>
  <c r="K2358" i="17"/>
  <c r="K2359" i="17"/>
  <c r="K2360" i="17"/>
  <c r="K2361" i="17"/>
  <c r="K2362" i="17"/>
  <c r="K2363" i="17"/>
  <c r="K2364" i="17"/>
  <c r="K2365" i="17"/>
  <c r="K2366" i="17"/>
  <c r="K2367" i="17"/>
  <c r="K2368" i="17"/>
  <c r="K2369" i="17"/>
  <c r="K2370" i="17"/>
  <c r="K2371" i="17"/>
  <c r="K2372" i="17"/>
  <c r="K2373" i="17"/>
  <c r="K2374" i="17"/>
  <c r="K2375" i="17"/>
  <c r="K2376" i="17"/>
  <c r="K2377" i="17"/>
  <c r="K2378" i="17"/>
  <c r="K2379" i="17"/>
  <c r="K2380" i="17"/>
  <c r="K2381" i="17"/>
  <c r="K2382" i="17"/>
  <c r="K2383" i="17"/>
  <c r="K2384" i="17"/>
  <c r="K2385" i="17"/>
  <c r="K2386" i="17"/>
  <c r="K2387" i="17"/>
  <c r="K2388" i="17"/>
  <c r="K2389" i="17"/>
  <c r="K2390" i="17"/>
  <c r="K2391" i="17"/>
  <c r="K2392" i="17"/>
  <c r="K2393" i="17"/>
  <c r="K2394" i="17"/>
  <c r="K2395" i="17"/>
  <c r="K2396" i="17"/>
  <c r="K2397" i="17"/>
  <c r="K2398" i="17"/>
  <c r="K2399" i="17"/>
  <c r="K2400" i="17"/>
  <c r="K2401" i="17"/>
  <c r="K2402" i="17"/>
  <c r="K2403" i="17"/>
  <c r="K2404" i="17"/>
  <c r="K2405" i="17"/>
  <c r="K2406" i="17"/>
  <c r="K2407" i="17"/>
  <c r="K2408" i="17"/>
  <c r="K2409" i="17"/>
  <c r="K2410" i="17"/>
  <c r="K2411" i="17"/>
  <c r="K2412" i="17"/>
  <c r="K2413" i="17"/>
  <c r="K2414" i="17"/>
  <c r="K2415" i="17"/>
  <c r="K2416" i="17"/>
  <c r="K2417" i="17"/>
  <c r="K2418" i="17"/>
  <c r="K2419" i="17"/>
  <c r="K2420" i="17"/>
  <c r="K2421" i="17"/>
  <c r="K2422" i="17"/>
  <c r="K2423" i="17"/>
  <c r="K2424" i="17"/>
  <c r="K2425" i="17"/>
  <c r="K2426" i="17"/>
  <c r="K2427" i="17"/>
  <c r="K2428" i="17"/>
  <c r="K2429" i="17"/>
  <c r="K2430" i="17"/>
  <c r="K2431" i="17"/>
  <c r="K2432" i="17"/>
  <c r="K2433" i="17"/>
  <c r="K2434" i="17"/>
  <c r="K2435" i="17"/>
  <c r="K2436" i="17"/>
  <c r="K2437" i="17"/>
  <c r="K2438" i="17"/>
  <c r="K2439" i="17"/>
  <c r="K2440" i="17"/>
  <c r="K2441" i="17"/>
  <c r="K2442" i="17"/>
  <c r="K2443" i="17"/>
  <c r="K2444" i="17"/>
  <c r="K2445" i="17"/>
  <c r="K2446" i="17"/>
  <c r="K2447" i="17"/>
  <c r="K2448" i="17"/>
  <c r="K2449" i="17"/>
  <c r="K2450" i="17"/>
  <c r="K2451" i="17"/>
  <c r="K2452" i="17"/>
  <c r="K2453" i="17"/>
  <c r="K2454" i="17"/>
  <c r="K2455" i="17"/>
  <c r="K2456" i="17"/>
  <c r="K2457" i="17"/>
  <c r="K2458" i="17"/>
  <c r="K2459" i="17"/>
  <c r="K2460" i="17"/>
  <c r="K2461" i="17"/>
  <c r="K2462" i="17"/>
  <c r="K2463" i="17"/>
  <c r="K2464" i="17"/>
  <c r="K2465" i="17"/>
  <c r="K2466" i="17"/>
  <c r="K2467" i="17"/>
  <c r="K2468" i="17"/>
  <c r="K2469" i="17"/>
  <c r="K2470" i="17"/>
  <c r="K2471" i="17"/>
  <c r="K2472" i="17"/>
  <c r="K2473" i="17"/>
  <c r="K2474" i="17"/>
  <c r="K2475" i="17"/>
  <c r="K2476" i="17"/>
  <c r="K2477" i="17"/>
  <c r="K2478" i="17"/>
  <c r="K2479" i="17"/>
  <c r="K2480" i="17"/>
  <c r="K2481" i="17"/>
  <c r="K2482" i="17"/>
  <c r="K2483" i="17"/>
  <c r="K2484" i="17"/>
  <c r="K2485" i="17"/>
  <c r="K2486" i="17"/>
  <c r="K2487" i="17"/>
  <c r="K2488" i="17"/>
  <c r="K2489" i="17"/>
  <c r="K2490" i="17"/>
  <c r="K2491" i="17"/>
  <c r="K2492" i="17"/>
  <c r="K2493" i="17"/>
  <c r="K2494" i="17"/>
  <c r="K2495" i="17"/>
  <c r="K2496" i="17"/>
  <c r="K2497" i="17"/>
  <c r="K2498" i="17"/>
  <c r="K2499" i="17"/>
  <c r="K2500" i="17"/>
  <c r="K2501" i="17"/>
  <c r="K2502" i="17"/>
  <c r="K2503" i="17"/>
  <c r="K2504" i="17"/>
  <c r="K2505" i="17"/>
  <c r="K2506" i="17"/>
  <c r="K2507" i="17"/>
  <c r="K2508" i="17"/>
  <c r="K2509" i="17"/>
  <c r="K2510" i="17"/>
  <c r="K2511" i="17"/>
  <c r="K2512" i="17"/>
  <c r="K2513" i="17"/>
  <c r="K2514" i="17"/>
  <c r="K2515" i="17"/>
  <c r="K2516" i="17"/>
  <c r="K2517" i="17"/>
  <c r="K2518" i="17"/>
  <c r="K2519" i="17"/>
  <c r="K2520" i="17"/>
  <c r="K2521" i="17"/>
  <c r="K2522" i="17"/>
  <c r="K2523" i="17"/>
  <c r="K2524" i="17"/>
  <c r="K2525" i="17"/>
  <c r="K2526" i="17"/>
  <c r="K2527" i="17"/>
  <c r="K2528" i="17"/>
  <c r="K2529" i="17"/>
  <c r="K2530" i="17"/>
  <c r="K2531" i="17"/>
  <c r="K2532" i="17"/>
  <c r="K2533" i="17"/>
  <c r="K2534" i="17"/>
  <c r="K2535" i="17"/>
  <c r="K2536" i="17"/>
  <c r="K2537" i="17"/>
  <c r="K2538" i="17"/>
  <c r="K2539" i="17"/>
  <c r="K2540" i="17"/>
  <c r="K2541" i="17"/>
  <c r="K2542" i="17"/>
  <c r="K2543" i="17"/>
  <c r="K2544" i="17"/>
  <c r="K2545" i="17"/>
  <c r="K2546" i="17"/>
  <c r="K2547" i="17"/>
  <c r="K2548" i="17"/>
  <c r="K2549" i="17"/>
  <c r="K2550" i="17"/>
  <c r="K2551" i="17"/>
  <c r="K2552" i="17"/>
  <c r="K2553" i="17"/>
  <c r="K2554" i="17"/>
  <c r="K2555" i="17"/>
  <c r="K2556" i="17"/>
  <c r="K2557" i="17"/>
  <c r="K2558" i="17"/>
  <c r="K2559" i="17"/>
  <c r="K2560" i="17"/>
  <c r="K2561" i="17"/>
  <c r="K2562" i="17"/>
  <c r="K2563" i="17"/>
  <c r="K2564" i="17"/>
  <c r="K2565" i="17"/>
  <c r="K2566" i="17"/>
  <c r="K2567" i="17"/>
  <c r="K2568" i="17"/>
  <c r="K2569" i="17"/>
  <c r="K2570" i="17"/>
  <c r="K2571" i="17"/>
  <c r="K2572" i="17"/>
  <c r="K2573" i="17"/>
  <c r="K2574" i="17"/>
  <c r="K2575" i="17"/>
  <c r="K2576" i="17"/>
  <c r="K2577" i="17"/>
  <c r="K2578" i="17"/>
  <c r="K2579" i="17"/>
  <c r="K2580" i="17"/>
  <c r="K2581" i="17"/>
  <c r="K2582" i="17"/>
  <c r="K2583" i="17"/>
  <c r="K2584" i="17"/>
  <c r="K2585" i="17"/>
  <c r="K2586" i="17"/>
  <c r="K2587" i="17"/>
  <c r="K2588" i="17"/>
  <c r="K2589" i="17"/>
  <c r="K2590" i="17"/>
  <c r="K2591" i="17"/>
  <c r="K2592" i="17"/>
  <c r="K2593" i="17"/>
  <c r="K2594" i="17"/>
  <c r="K2595" i="17"/>
  <c r="K2596" i="17"/>
  <c r="K2597" i="17"/>
  <c r="K2598" i="17"/>
  <c r="K2599" i="17"/>
  <c r="K2600" i="17"/>
  <c r="K2601" i="17"/>
  <c r="K2602" i="17"/>
  <c r="K2603" i="17"/>
  <c r="K2604" i="17"/>
  <c r="K2605" i="17"/>
  <c r="K2606" i="17"/>
  <c r="K2607" i="17"/>
  <c r="K2608" i="17"/>
  <c r="K2609" i="17"/>
  <c r="K2610" i="17"/>
  <c r="K2611" i="17"/>
  <c r="K2612" i="17"/>
  <c r="K2613" i="17"/>
  <c r="K2614" i="17"/>
  <c r="K2615" i="17"/>
  <c r="K2616" i="17"/>
  <c r="K2617" i="17"/>
  <c r="K2618" i="17"/>
  <c r="K2619" i="17"/>
  <c r="K2620" i="17"/>
  <c r="K2621" i="17"/>
  <c r="K2622" i="17"/>
  <c r="K2623" i="17"/>
  <c r="K2624" i="17"/>
  <c r="K2625" i="17"/>
  <c r="K2626" i="17"/>
  <c r="K2627" i="17"/>
  <c r="K2628" i="17"/>
  <c r="K2629" i="17"/>
  <c r="K2630" i="17"/>
  <c r="K2631" i="17"/>
  <c r="K2632" i="17"/>
  <c r="K2633" i="17"/>
  <c r="K2634" i="17"/>
  <c r="K2635" i="17"/>
  <c r="K2636" i="17"/>
  <c r="K2637" i="17"/>
  <c r="K2638" i="17"/>
  <c r="K2639" i="17"/>
  <c r="K2640" i="17"/>
  <c r="K2641" i="17"/>
  <c r="K2642" i="17"/>
  <c r="K2643" i="17"/>
  <c r="K2644" i="17"/>
  <c r="K2645" i="17"/>
  <c r="K2646" i="17"/>
  <c r="K2647" i="17"/>
  <c r="K2648" i="17"/>
  <c r="K2649" i="17"/>
  <c r="K2650" i="17"/>
  <c r="K2651" i="17"/>
  <c r="K2652" i="17"/>
  <c r="K2653" i="17"/>
  <c r="K2654" i="17"/>
  <c r="K2655" i="17"/>
  <c r="K2656" i="17"/>
  <c r="K2657" i="17"/>
  <c r="K2658" i="17"/>
  <c r="K2659" i="17"/>
  <c r="K2660" i="17"/>
  <c r="K2661" i="17"/>
  <c r="K2662" i="17"/>
  <c r="K2663" i="17"/>
  <c r="K2664" i="17"/>
  <c r="K2665" i="17"/>
  <c r="K2666" i="17"/>
  <c r="K2667" i="17"/>
  <c r="K2668" i="17"/>
  <c r="K2669" i="17"/>
  <c r="K2670" i="17"/>
  <c r="K2671" i="17"/>
  <c r="K2672" i="17"/>
  <c r="K2673" i="17"/>
  <c r="K2674" i="17"/>
  <c r="K2675" i="17"/>
  <c r="K2676" i="17"/>
  <c r="K2677" i="17"/>
  <c r="K2678" i="17"/>
  <c r="K2679" i="17"/>
  <c r="K2680" i="17"/>
  <c r="K2681" i="17"/>
  <c r="K2682" i="17"/>
  <c r="K2683" i="17"/>
  <c r="K2684" i="17"/>
  <c r="K2685" i="17"/>
  <c r="K2686" i="17"/>
  <c r="K2687" i="17"/>
  <c r="K2688" i="17"/>
  <c r="K2689" i="17"/>
  <c r="K2690" i="17"/>
  <c r="K2691" i="17"/>
  <c r="K2692" i="17"/>
  <c r="K2693" i="17"/>
  <c r="K2694" i="17"/>
  <c r="K2695" i="17"/>
  <c r="K2696" i="17"/>
  <c r="K2697" i="17"/>
  <c r="K2698" i="17"/>
  <c r="K2699" i="17"/>
  <c r="K2700" i="17"/>
  <c r="K2701" i="17"/>
  <c r="K2702" i="17"/>
  <c r="K2703" i="17"/>
  <c r="K2704" i="17"/>
  <c r="K2705" i="17"/>
  <c r="K2706" i="17"/>
  <c r="K2707" i="17"/>
  <c r="K2708" i="17"/>
  <c r="K2709" i="17"/>
  <c r="K2710" i="17"/>
  <c r="K2711" i="17"/>
  <c r="K2712" i="17"/>
  <c r="K2713" i="17"/>
  <c r="K2714" i="17"/>
  <c r="K2715" i="17"/>
  <c r="K2716" i="17"/>
  <c r="K2717" i="17"/>
  <c r="K2718" i="17"/>
  <c r="K2719" i="17"/>
  <c r="K2720" i="17"/>
  <c r="K2721" i="17"/>
  <c r="K2722" i="17"/>
  <c r="K2723" i="17"/>
  <c r="K2724" i="17"/>
  <c r="K2725" i="17"/>
  <c r="K2726" i="17"/>
  <c r="K2727" i="17"/>
  <c r="K2728" i="17"/>
  <c r="K2729" i="17"/>
  <c r="K2730" i="17"/>
  <c r="K2731" i="17"/>
  <c r="K2732" i="17"/>
  <c r="K2733" i="17"/>
  <c r="K2734" i="17"/>
  <c r="K2735" i="17"/>
  <c r="K2736" i="17"/>
  <c r="K2737" i="17"/>
  <c r="K2738" i="17"/>
  <c r="K2739" i="17"/>
  <c r="K2740" i="17"/>
  <c r="K2741" i="17"/>
  <c r="K2742" i="17"/>
  <c r="K2743" i="17"/>
  <c r="K2744" i="17"/>
  <c r="K2745" i="17"/>
  <c r="K2746" i="17"/>
  <c r="K2747" i="17"/>
  <c r="K2748" i="17"/>
  <c r="K2749" i="17"/>
  <c r="K2750" i="17"/>
  <c r="K2751" i="17"/>
  <c r="K2752" i="17"/>
  <c r="K2753" i="17"/>
  <c r="K2754" i="17"/>
  <c r="K2755" i="17"/>
  <c r="K2756" i="17"/>
  <c r="K2757" i="17"/>
  <c r="K2758" i="17"/>
  <c r="K2759" i="17"/>
  <c r="K2760" i="17"/>
  <c r="K2761" i="17"/>
  <c r="K2762" i="17"/>
  <c r="K2763" i="17"/>
  <c r="K2764" i="17"/>
  <c r="K2765" i="17"/>
  <c r="K2766" i="17"/>
  <c r="K2767" i="17"/>
  <c r="K2768" i="17"/>
  <c r="K2769" i="17"/>
  <c r="K2770" i="17"/>
  <c r="K2771" i="17"/>
  <c r="K2772" i="17"/>
  <c r="K2773" i="17"/>
  <c r="K2774" i="17"/>
  <c r="K2775" i="17"/>
  <c r="K2776" i="17"/>
  <c r="K2777" i="17"/>
  <c r="K2778" i="17"/>
  <c r="K2779" i="17"/>
  <c r="K2780" i="17"/>
  <c r="K2781" i="17"/>
  <c r="K2782" i="17"/>
  <c r="K2783" i="17"/>
  <c r="K2784" i="17"/>
  <c r="K2785" i="17"/>
  <c r="K2786" i="17"/>
  <c r="K2787" i="17"/>
  <c r="K2788" i="17"/>
  <c r="K2789" i="17"/>
  <c r="K2790" i="17"/>
  <c r="K2791" i="17"/>
  <c r="K2792" i="17"/>
  <c r="K2793" i="17"/>
  <c r="K2794" i="17"/>
  <c r="K2795" i="17"/>
  <c r="K2796" i="17"/>
  <c r="K2797" i="17"/>
  <c r="K2798" i="17"/>
  <c r="K2799" i="17"/>
  <c r="K2800" i="17"/>
  <c r="K2801" i="17"/>
  <c r="K2802" i="17"/>
  <c r="K2803" i="17"/>
  <c r="K2804" i="17"/>
  <c r="K2805" i="17"/>
  <c r="K2806" i="17"/>
  <c r="K2807" i="17"/>
  <c r="K2808" i="17"/>
  <c r="K2809" i="17"/>
  <c r="K2810" i="17"/>
  <c r="K2811" i="17"/>
  <c r="K2812" i="17"/>
  <c r="K2813" i="17"/>
  <c r="K2814" i="17"/>
  <c r="K2815" i="17"/>
  <c r="K2816" i="17"/>
  <c r="K2817" i="17"/>
  <c r="K2818" i="17"/>
  <c r="K2819" i="17"/>
  <c r="K2820" i="17"/>
  <c r="K2821" i="17"/>
  <c r="K2822" i="17"/>
  <c r="K2823" i="17"/>
  <c r="K2824" i="17"/>
  <c r="K2825" i="17"/>
  <c r="K2826" i="17"/>
  <c r="K2827" i="17"/>
  <c r="K2828" i="17"/>
  <c r="K2829" i="17"/>
  <c r="K2830" i="17"/>
  <c r="K2831" i="17"/>
  <c r="K2832" i="17"/>
  <c r="K2833" i="17"/>
  <c r="K2834" i="17"/>
  <c r="K2835" i="17"/>
  <c r="K2836" i="17"/>
  <c r="K2837" i="17"/>
  <c r="K2838" i="17"/>
  <c r="K2839" i="17"/>
  <c r="K2840" i="17"/>
  <c r="K2841" i="17"/>
  <c r="K2842" i="17"/>
  <c r="K2843" i="17"/>
  <c r="K2844" i="17"/>
  <c r="K2845" i="17"/>
  <c r="K2846" i="17"/>
  <c r="K2847" i="17"/>
  <c r="K2848" i="17"/>
  <c r="K2849" i="17"/>
  <c r="K2850" i="17"/>
  <c r="K2851" i="17"/>
  <c r="K2852" i="17"/>
  <c r="K2853" i="17"/>
  <c r="K2854" i="17"/>
  <c r="K2855" i="17"/>
  <c r="K2856" i="17"/>
  <c r="K2857" i="17"/>
  <c r="K2858" i="17"/>
  <c r="K2859" i="17"/>
  <c r="K2860" i="17"/>
  <c r="K2861" i="17"/>
  <c r="K2862" i="17"/>
  <c r="K2863" i="17"/>
  <c r="K2864" i="17"/>
  <c r="K2865" i="17"/>
  <c r="K2866" i="17"/>
  <c r="K2867" i="17"/>
  <c r="K2868" i="17"/>
  <c r="K2869" i="17"/>
  <c r="K2870" i="17"/>
  <c r="K2871" i="17"/>
  <c r="K2872" i="17"/>
  <c r="K2873" i="17"/>
  <c r="K2874" i="17"/>
  <c r="K2875" i="17"/>
  <c r="K2876" i="17"/>
  <c r="K2877" i="17"/>
  <c r="K2878" i="17"/>
  <c r="K2879" i="17"/>
  <c r="K2880" i="17"/>
  <c r="K2881" i="17"/>
  <c r="K2882" i="17"/>
  <c r="K2883" i="17"/>
  <c r="K2884" i="17"/>
  <c r="K2885" i="17"/>
  <c r="K2886" i="17"/>
  <c r="K2887" i="17"/>
  <c r="K2888" i="17"/>
  <c r="K2889" i="17"/>
  <c r="K2890" i="17"/>
  <c r="K2891" i="17"/>
  <c r="K2892" i="17"/>
  <c r="K2893" i="17"/>
  <c r="K2894" i="17"/>
  <c r="K2895" i="17"/>
  <c r="K2896" i="17"/>
  <c r="K2897" i="17"/>
  <c r="K2898" i="17"/>
  <c r="K2899" i="17"/>
  <c r="K2900" i="17"/>
  <c r="K2901" i="17"/>
  <c r="K2902" i="17"/>
  <c r="K2903" i="17"/>
  <c r="K2904" i="17"/>
  <c r="K2905" i="17"/>
  <c r="K2906" i="17"/>
  <c r="K2907" i="17"/>
  <c r="K2908" i="17"/>
  <c r="K2909" i="17"/>
  <c r="K2910" i="17"/>
  <c r="K2911" i="17"/>
  <c r="K2912" i="17"/>
  <c r="K2913" i="17"/>
  <c r="K2914" i="17"/>
  <c r="K2915" i="17"/>
  <c r="K2916" i="17"/>
  <c r="K2917" i="17"/>
  <c r="K2918" i="17"/>
  <c r="K2919" i="17"/>
  <c r="K2920" i="17"/>
  <c r="K2921" i="17"/>
  <c r="K2922" i="17"/>
  <c r="K2923" i="17"/>
  <c r="K2924" i="17"/>
  <c r="K2925" i="17"/>
  <c r="K2926" i="17"/>
  <c r="K2927" i="17"/>
  <c r="K2928" i="17"/>
  <c r="K2929" i="17"/>
  <c r="K2930" i="17"/>
  <c r="K2931" i="17"/>
  <c r="K2932" i="17"/>
  <c r="K2933" i="17"/>
  <c r="K2934" i="17"/>
  <c r="K2935" i="17"/>
  <c r="K2936" i="17"/>
  <c r="K2937" i="17"/>
  <c r="K2938" i="17"/>
  <c r="K2939" i="17"/>
  <c r="K2940" i="17"/>
  <c r="K2941" i="17"/>
  <c r="K2942" i="17"/>
  <c r="K2943" i="17"/>
  <c r="K2944" i="17"/>
  <c r="K2945" i="17"/>
  <c r="K2946" i="17"/>
  <c r="K2947" i="17"/>
  <c r="K2948" i="17"/>
  <c r="K2949" i="17"/>
  <c r="K2950" i="17"/>
  <c r="K2951" i="17"/>
  <c r="K2952" i="17"/>
  <c r="K2953" i="17"/>
  <c r="K2954" i="17"/>
  <c r="K2955" i="17"/>
  <c r="K2956" i="17"/>
  <c r="K2957" i="17"/>
  <c r="K2958" i="17"/>
  <c r="K2959" i="17"/>
  <c r="K2960" i="17"/>
  <c r="K2961" i="17"/>
  <c r="K2962" i="17"/>
  <c r="K2963" i="17"/>
  <c r="K2964" i="17"/>
  <c r="K2965" i="17"/>
  <c r="K2966" i="17"/>
  <c r="K2967" i="17"/>
  <c r="K2968" i="17"/>
  <c r="K2969" i="17"/>
  <c r="K2970" i="17"/>
  <c r="K2971" i="17"/>
  <c r="K2972" i="17"/>
  <c r="K2973" i="17"/>
  <c r="K2974" i="17"/>
  <c r="K2975" i="17"/>
  <c r="K2976" i="17"/>
  <c r="K2977" i="17"/>
  <c r="K2978" i="17"/>
  <c r="K2979" i="17"/>
  <c r="K2980" i="17"/>
  <c r="K2981" i="17"/>
  <c r="K2982" i="17"/>
  <c r="K2983" i="17"/>
  <c r="K2984" i="17"/>
  <c r="K2985" i="17"/>
  <c r="K2986" i="17"/>
  <c r="K2987" i="17"/>
  <c r="K2988" i="17"/>
  <c r="K2989" i="17"/>
  <c r="K2990" i="17"/>
  <c r="K2991" i="17"/>
  <c r="K2992" i="17"/>
  <c r="K2993" i="17"/>
  <c r="K2994" i="17"/>
  <c r="K2995" i="17"/>
  <c r="K2996" i="17"/>
  <c r="K2997" i="17"/>
  <c r="K2998" i="17"/>
  <c r="K2999" i="17"/>
  <c r="K3000" i="17"/>
  <c r="K3001" i="17"/>
  <c r="K3002" i="17"/>
  <c r="K3003" i="17"/>
  <c r="K3004" i="17"/>
  <c r="K3005" i="17"/>
  <c r="K3006" i="17"/>
  <c r="K3007" i="17"/>
  <c r="K3008" i="17"/>
  <c r="K3009" i="17"/>
  <c r="K3010" i="17"/>
  <c r="K3011" i="17"/>
  <c r="K3012" i="17"/>
  <c r="K3013" i="17"/>
  <c r="K3014" i="17"/>
  <c r="K3015" i="17"/>
  <c r="K3016" i="17"/>
  <c r="K3017" i="17"/>
  <c r="K3018" i="17"/>
  <c r="K3019" i="17"/>
  <c r="K3020" i="17"/>
  <c r="K3021" i="17"/>
  <c r="K3022" i="17"/>
  <c r="K3023" i="17"/>
  <c r="K3024" i="17"/>
  <c r="K3025" i="17"/>
  <c r="K3026" i="17"/>
  <c r="K3027" i="17"/>
  <c r="K3028" i="17"/>
  <c r="K3029" i="17"/>
  <c r="K3030" i="17"/>
  <c r="K3031" i="17"/>
  <c r="K3032" i="17"/>
  <c r="K3033" i="17"/>
  <c r="K3034" i="17"/>
  <c r="K3035" i="17"/>
  <c r="K3036" i="17"/>
  <c r="K3037" i="17"/>
  <c r="K3038" i="17"/>
  <c r="K3039" i="17"/>
  <c r="K3040" i="17"/>
  <c r="K3041" i="17"/>
  <c r="K3042" i="17"/>
  <c r="K3043" i="17"/>
  <c r="K3044" i="17"/>
  <c r="K3045" i="17"/>
  <c r="K3046" i="17"/>
  <c r="K3047" i="17"/>
  <c r="K3048" i="17"/>
  <c r="K3049" i="17"/>
  <c r="K3050" i="17"/>
  <c r="K3051" i="17"/>
  <c r="K3052" i="17"/>
  <c r="K3053" i="17"/>
  <c r="K3054" i="17"/>
  <c r="K3055" i="17"/>
  <c r="K3056" i="17"/>
  <c r="K3057" i="17"/>
  <c r="K3058" i="17"/>
  <c r="K3059" i="17"/>
  <c r="K3060" i="17"/>
  <c r="K3061" i="17"/>
  <c r="K3062" i="17"/>
  <c r="K3063" i="17"/>
  <c r="K3064" i="17"/>
  <c r="K3065" i="17"/>
  <c r="K3066" i="17"/>
  <c r="K3067" i="17"/>
  <c r="K3068" i="17"/>
  <c r="K3069" i="17"/>
  <c r="K3070" i="17"/>
  <c r="K3071" i="17"/>
  <c r="K3072" i="17"/>
  <c r="K3073" i="17"/>
  <c r="K3074" i="17"/>
  <c r="K3075" i="17"/>
  <c r="K3076" i="17"/>
  <c r="K3077" i="17"/>
  <c r="K3078" i="17"/>
  <c r="K3079" i="17"/>
  <c r="K3080" i="17"/>
  <c r="K3081" i="17"/>
  <c r="K3082" i="17"/>
  <c r="K3083" i="17"/>
  <c r="K3084" i="17"/>
  <c r="K3085" i="17"/>
  <c r="K3086" i="17"/>
  <c r="K3087" i="17"/>
  <c r="K3088" i="17"/>
  <c r="K3089" i="17"/>
  <c r="K3090" i="17"/>
  <c r="K3091" i="17"/>
  <c r="K3092" i="17"/>
  <c r="K3093" i="17"/>
  <c r="K3094" i="17"/>
  <c r="K3095" i="17"/>
  <c r="K3096" i="17"/>
  <c r="K3097" i="17"/>
  <c r="K3098" i="17"/>
  <c r="K3099" i="17"/>
  <c r="K3100" i="17"/>
  <c r="K3101" i="17"/>
  <c r="K3102" i="17"/>
  <c r="K3103" i="17"/>
  <c r="K3104" i="17"/>
  <c r="K3105" i="17"/>
  <c r="K3106" i="17"/>
  <c r="K3107" i="17"/>
  <c r="K3108" i="17"/>
  <c r="K3109" i="17"/>
  <c r="K3110" i="17"/>
  <c r="K3111" i="17"/>
  <c r="K3112" i="17"/>
  <c r="K3113" i="17"/>
  <c r="K3114" i="17"/>
  <c r="K3115" i="17"/>
  <c r="K3116" i="17"/>
  <c r="K3117" i="17"/>
  <c r="K3118" i="17"/>
  <c r="K3119" i="17"/>
  <c r="K3120" i="17"/>
  <c r="K3121" i="17"/>
  <c r="K3122" i="17"/>
  <c r="K3123" i="17"/>
  <c r="K3124" i="17"/>
  <c r="K3125" i="17"/>
  <c r="K3126" i="17"/>
  <c r="K3127" i="17"/>
  <c r="K3128" i="17"/>
  <c r="K3129" i="17"/>
  <c r="K3130" i="17"/>
  <c r="K3131" i="17"/>
  <c r="K3132" i="17"/>
  <c r="K3133" i="17"/>
  <c r="K3134" i="17"/>
  <c r="K3135" i="17"/>
  <c r="K3136" i="17"/>
  <c r="K3137" i="17"/>
  <c r="K3138" i="17"/>
  <c r="K3139" i="17"/>
  <c r="K3140" i="17"/>
  <c r="K3141" i="17"/>
  <c r="K3142" i="17"/>
  <c r="K3143" i="17"/>
  <c r="K3144" i="17"/>
  <c r="K3145" i="17"/>
  <c r="K3146" i="17"/>
  <c r="K3147" i="17"/>
  <c r="K3148" i="17"/>
  <c r="K3149" i="17"/>
  <c r="K3150" i="17"/>
  <c r="K3151" i="17"/>
  <c r="K3152" i="17"/>
  <c r="K3153" i="17"/>
  <c r="K3154" i="17"/>
  <c r="K3155" i="17"/>
  <c r="K3156" i="17"/>
  <c r="K3157" i="17"/>
  <c r="K3158" i="17"/>
  <c r="K3159" i="17"/>
  <c r="K3160" i="17"/>
  <c r="K3161" i="17"/>
  <c r="K3162" i="17"/>
  <c r="K3163" i="17"/>
  <c r="K3164" i="17"/>
  <c r="K3165" i="17"/>
  <c r="K3166" i="17"/>
  <c r="K3167" i="17"/>
  <c r="K3168" i="17"/>
  <c r="K3169" i="17"/>
  <c r="K3170" i="17"/>
  <c r="K3171" i="17"/>
  <c r="K3172" i="17"/>
  <c r="K3173" i="17"/>
  <c r="K3174" i="17"/>
  <c r="K3175" i="17"/>
  <c r="K3176" i="17"/>
  <c r="K3177" i="17"/>
  <c r="K3178" i="17"/>
  <c r="K3179" i="17"/>
  <c r="K3180" i="17"/>
  <c r="K3181" i="17"/>
  <c r="K3182" i="17"/>
  <c r="K3183" i="17"/>
  <c r="K3184" i="17"/>
  <c r="K3185" i="17"/>
  <c r="K3186" i="17"/>
  <c r="K3187" i="17"/>
  <c r="K3188" i="17"/>
  <c r="K3189" i="17"/>
  <c r="K3190" i="17"/>
  <c r="K3191" i="17"/>
  <c r="K3192" i="17"/>
  <c r="K3193" i="17"/>
  <c r="K3194" i="17"/>
  <c r="K3195" i="17"/>
  <c r="K3196" i="17"/>
  <c r="K3197" i="17"/>
  <c r="K3198" i="17"/>
  <c r="K3199" i="17"/>
  <c r="K3200" i="17"/>
  <c r="K3201" i="17"/>
  <c r="K3202" i="17"/>
  <c r="K3203" i="17"/>
  <c r="K3204" i="17"/>
  <c r="K3205" i="17"/>
  <c r="K3206" i="17"/>
  <c r="K3207" i="17"/>
  <c r="K3208" i="17"/>
  <c r="K3209" i="17"/>
  <c r="K3210" i="17"/>
  <c r="K3211" i="17"/>
  <c r="K3212" i="17"/>
  <c r="K3213" i="17"/>
  <c r="K3214" i="17"/>
  <c r="K3215" i="17"/>
  <c r="K3216" i="17"/>
  <c r="K3217" i="17"/>
  <c r="K3218" i="17"/>
  <c r="K3219" i="17"/>
  <c r="K3220" i="17"/>
  <c r="K3221" i="17"/>
  <c r="K3222" i="17"/>
  <c r="K3223" i="17"/>
  <c r="K3224" i="17"/>
  <c r="K3225" i="17"/>
  <c r="K3226" i="17"/>
  <c r="K3227" i="17"/>
  <c r="K3228" i="17"/>
  <c r="K3229" i="17"/>
  <c r="K3230" i="17"/>
  <c r="K3231" i="17"/>
  <c r="K3232" i="17"/>
  <c r="K3233" i="17"/>
  <c r="K3234" i="17"/>
  <c r="K3235" i="17"/>
  <c r="K3236" i="17"/>
  <c r="K3237" i="17"/>
  <c r="K3238" i="17"/>
  <c r="K3239" i="17"/>
  <c r="K3240" i="17"/>
  <c r="K3241" i="17"/>
  <c r="K3242" i="17"/>
  <c r="K3243" i="17"/>
  <c r="K3244" i="17"/>
  <c r="K3245" i="17"/>
  <c r="K3246" i="17"/>
  <c r="K3247" i="17"/>
  <c r="K3248" i="17"/>
  <c r="K3249" i="17"/>
  <c r="K3250" i="17"/>
  <c r="K3251" i="17"/>
  <c r="K3252" i="17"/>
  <c r="K3253" i="17"/>
  <c r="K3254" i="17"/>
  <c r="K3255" i="17"/>
  <c r="K3256" i="17"/>
  <c r="K3257" i="17"/>
  <c r="K3258" i="17"/>
  <c r="K3259" i="17"/>
  <c r="K3260" i="17"/>
  <c r="K3261" i="17"/>
  <c r="K3262" i="17"/>
  <c r="K3263" i="17"/>
  <c r="K3264" i="17"/>
  <c r="K3265" i="17"/>
  <c r="K3266" i="17"/>
  <c r="K3267" i="17"/>
  <c r="K3268" i="17"/>
  <c r="K3269" i="17"/>
  <c r="K3270" i="17"/>
  <c r="K3271" i="17"/>
  <c r="K3272" i="17"/>
  <c r="K3273" i="17"/>
  <c r="K3274" i="17"/>
  <c r="K3275" i="17"/>
  <c r="K3276" i="17"/>
  <c r="K3277" i="17"/>
  <c r="K3278" i="17"/>
  <c r="K3279" i="17"/>
  <c r="K3280" i="17"/>
  <c r="K3281" i="17"/>
  <c r="K3282" i="17"/>
  <c r="K3283" i="17"/>
  <c r="K3284" i="17"/>
  <c r="K3285" i="17"/>
  <c r="K3286" i="17"/>
  <c r="K3287" i="17"/>
  <c r="K3288" i="17"/>
  <c r="K3289" i="17"/>
  <c r="K3290" i="17"/>
  <c r="K3291" i="17"/>
  <c r="K3292" i="17"/>
  <c r="K3293" i="17"/>
  <c r="K3294" i="17"/>
  <c r="K3295" i="17"/>
  <c r="K3296" i="17"/>
  <c r="K3297" i="17"/>
  <c r="K3298" i="17"/>
  <c r="K3299" i="17"/>
  <c r="K3300" i="17"/>
  <c r="K3301" i="17"/>
  <c r="K3302" i="17"/>
  <c r="K3303" i="17"/>
  <c r="K3304" i="17"/>
  <c r="K3305" i="17"/>
  <c r="K3306" i="17"/>
  <c r="K3307" i="17"/>
  <c r="K3308" i="17"/>
  <c r="K3309" i="17"/>
  <c r="K3310" i="17"/>
  <c r="K3311" i="17"/>
  <c r="K3312" i="17"/>
  <c r="K3313" i="17"/>
  <c r="K3314" i="17"/>
  <c r="K3315" i="17"/>
  <c r="K3316" i="17"/>
  <c r="K3317" i="17"/>
  <c r="K3318" i="17"/>
  <c r="K3319" i="17"/>
  <c r="K3320" i="17"/>
  <c r="K3321" i="17"/>
  <c r="K3322" i="17"/>
  <c r="K3323" i="17"/>
  <c r="K3324" i="17"/>
  <c r="K3325" i="17"/>
  <c r="K3326" i="17"/>
  <c r="K3327" i="17"/>
  <c r="K3328" i="17"/>
  <c r="K3329" i="17"/>
  <c r="K3330" i="17"/>
  <c r="K3331" i="17"/>
  <c r="K3332" i="17"/>
  <c r="K3333" i="17"/>
  <c r="K3334" i="17"/>
  <c r="K3335" i="17"/>
  <c r="K3336" i="17"/>
  <c r="K3337" i="17"/>
  <c r="K3338" i="17"/>
  <c r="K3339" i="17"/>
  <c r="K3340" i="17"/>
  <c r="K3341" i="17"/>
  <c r="K3342" i="17"/>
  <c r="K3343" i="17"/>
  <c r="K3344" i="17"/>
  <c r="K3345" i="17"/>
  <c r="K3346" i="17"/>
  <c r="K3347" i="17"/>
  <c r="K3348" i="17"/>
  <c r="K3349" i="17"/>
  <c r="K3350" i="17"/>
  <c r="K3351" i="17"/>
  <c r="K3352" i="17"/>
  <c r="K3353" i="17"/>
  <c r="K3354" i="17"/>
  <c r="K3355" i="17"/>
  <c r="K3356" i="17"/>
  <c r="K3357" i="17"/>
  <c r="K3358" i="17"/>
  <c r="K3359" i="17"/>
  <c r="K3360" i="17"/>
  <c r="K3361" i="17"/>
  <c r="K3362" i="17"/>
  <c r="K3363" i="17"/>
  <c r="K3364" i="17"/>
  <c r="K3365" i="17"/>
  <c r="K3366" i="17"/>
  <c r="K3367" i="17"/>
  <c r="K3368" i="17"/>
  <c r="K3369" i="17"/>
  <c r="K3370" i="17"/>
  <c r="K3371" i="17"/>
  <c r="K3372" i="17"/>
  <c r="K3373" i="17"/>
  <c r="K3374" i="17"/>
  <c r="K3375" i="17"/>
  <c r="K3376" i="17"/>
  <c r="K3377" i="17"/>
  <c r="K3378" i="17"/>
  <c r="K3379" i="17"/>
  <c r="K3380" i="17"/>
  <c r="K3381" i="17"/>
  <c r="K3382" i="17"/>
  <c r="K3383" i="17"/>
  <c r="K3384" i="17"/>
  <c r="K3385" i="17"/>
  <c r="K3386" i="17"/>
  <c r="K3387" i="17"/>
  <c r="K3388" i="17"/>
  <c r="K3389" i="17"/>
  <c r="K3390" i="17"/>
  <c r="K3391" i="17"/>
  <c r="K3392" i="17"/>
  <c r="K3393" i="17"/>
  <c r="K3394" i="17"/>
  <c r="K3395" i="17"/>
  <c r="K3396" i="17"/>
  <c r="K3397" i="17"/>
  <c r="K3398" i="17"/>
  <c r="K3399" i="17"/>
  <c r="K3400" i="17"/>
  <c r="K3401" i="17"/>
  <c r="K3402" i="17"/>
  <c r="K3403" i="17"/>
  <c r="K3404" i="17"/>
  <c r="K3405" i="17"/>
  <c r="K3406" i="17"/>
  <c r="K3407" i="17"/>
  <c r="K3408" i="17"/>
  <c r="K3409" i="17"/>
  <c r="K3410" i="17"/>
  <c r="K3411" i="17"/>
  <c r="K3412" i="17"/>
  <c r="K3413" i="17"/>
  <c r="K3414" i="17"/>
  <c r="K3415" i="17"/>
  <c r="K3416" i="17"/>
  <c r="K3417" i="17"/>
  <c r="K3418" i="17"/>
  <c r="K3419" i="17"/>
  <c r="K3420" i="17"/>
  <c r="K3421" i="17"/>
  <c r="K3422" i="17"/>
  <c r="K3423" i="17"/>
  <c r="K3424" i="17"/>
  <c r="K3425" i="17"/>
  <c r="K3426" i="17"/>
  <c r="K3427" i="17"/>
  <c r="K3428" i="17"/>
  <c r="K3429" i="17"/>
  <c r="K3430" i="17"/>
  <c r="K3431" i="17"/>
  <c r="K3432" i="17"/>
  <c r="K3433" i="17"/>
  <c r="K3434" i="17"/>
  <c r="K3435" i="17"/>
  <c r="K3436" i="17"/>
  <c r="K3437" i="17"/>
  <c r="K3438" i="17"/>
  <c r="K3439" i="17"/>
  <c r="K3440" i="17"/>
  <c r="K3441" i="17"/>
  <c r="K3442" i="17"/>
  <c r="K3443" i="17"/>
  <c r="K3444" i="17"/>
  <c r="K3445" i="17"/>
  <c r="K3446" i="17"/>
  <c r="K3447" i="17"/>
  <c r="K3448" i="17"/>
  <c r="K3449" i="17"/>
  <c r="K3450" i="17"/>
  <c r="K3451" i="17"/>
  <c r="K3452" i="17"/>
  <c r="K3453" i="17"/>
  <c r="K3454" i="17"/>
  <c r="K3455" i="17"/>
  <c r="K3456" i="17"/>
  <c r="K3457" i="17"/>
  <c r="K3458" i="17"/>
  <c r="K3459" i="17"/>
  <c r="K3460" i="17"/>
  <c r="K3461" i="17"/>
  <c r="K3462" i="17"/>
  <c r="K3463" i="17"/>
  <c r="K3464" i="17"/>
  <c r="K3465" i="17"/>
  <c r="K3466" i="17"/>
  <c r="K3467" i="17"/>
  <c r="K3468" i="17"/>
  <c r="K3469" i="17"/>
  <c r="K3470" i="17"/>
  <c r="K3471" i="17"/>
  <c r="K3472" i="17"/>
  <c r="K3473" i="17"/>
  <c r="K3474" i="17"/>
  <c r="K3475" i="17"/>
  <c r="K3476" i="17"/>
  <c r="K3477" i="17"/>
  <c r="K3478" i="17"/>
  <c r="K3479" i="17"/>
  <c r="K3480" i="17"/>
  <c r="K3481" i="17"/>
  <c r="K3482" i="17"/>
  <c r="K3483" i="17"/>
  <c r="K3484" i="17"/>
  <c r="K3485" i="17"/>
  <c r="K3486" i="17"/>
  <c r="K3487" i="17"/>
  <c r="K3488" i="17"/>
  <c r="K3489" i="17"/>
  <c r="K3490" i="17"/>
  <c r="K3491" i="17"/>
  <c r="K3492" i="17"/>
  <c r="K3493" i="17"/>
  <c r="K3494" i="17"/>
  <c r="K3495" i="17"/>
  <c r="K3496" i="17"/>
  <c r="K3497" i="17"/>
  <c r="K3498" i="17"/>
  <c r="K3499" i="17"/>
  <c r="K3500" i="17"/>
  <c r="K3501" i="17"/>
  <c r="K3502" i="17"/>
  <c r="K3503" i="17"/>
  <c r="K3504" i="17"/>
  <c r="K3505" i="17"/>
  <c r="K3506" i="17"/>
  <c r="K3507" i="17"/>
  <c r="K3508" i="17"/>
  <c r="K3509" i="17"/>
  <c r="K3510" i="17"/>
  <c r="K3511" i="17"/>
  <c r="K3512" i="17"/>
  <c r="K3513" i="17"/>
  <c r="K3514" i="17"/>
  <c r="K3515" i="17"/>
  <c r="K3516" i="17"/>
  <c r="K3517" i="17"/>
  <c r="K3518" i="17"/>
  <c r="K3519" i="17"/>
  <c r="K3520" i="17"/>
  <c r="K3521" i="17"/>
  <c r="K3522" i="17"/>
  <c r="K3523" i="17"/>
  <c r="K3524" i="17"/>
  <c r="K3525" i="17"/>
  <c r="K3526" i="17"/>
  <c r="K3527" i="17"/>
  <c r="K3528" i="17"/>
  <c r="K3529" i="17"/>
  <c r="K3530" i="17"/>
  <c r="K3531" i="17"/>
  <c r="K3532" i="17"/>
  <c r="K3533" i="17"/>
  <c r="K3534" i="17"/>
  <c r="K3535" i="17"/>
  <c r="K3536" i="17"/>
  <c r="K3537" i="17"/>
  <c r="K3538" i="17"/>
  <c r="K3539" i="17"/>
  <c r="K3540" i="17"/>
  <c r="K3541" i="17"/>
  <c r="K3542" i="17"/>
  <c r="K3543" i="17"/>
  <c r="K3544" i="17"/>
  <c r="K3545" i="17"/>
  <c r="K3546" i="17"/>
  <c r="K3547" i="17"/>
  <c r="K3548" i="17"/>
  <c r="K3549" i="17"/>
  <c r="K3550" i="17"/>
  <c r="K3551" i="17"/>
  <c r="K3552" i="17"/>
  <c r="K3553" i="17"/>
  <c r="K3554" i="17"/>
  <c r="K3555" i="17"/>
  <c r="K3556" i="17"/>
  <c r="K3557" i="17"/>
  <c r="K3558" i="17"/>
  <c r="K3559" i="17"/>
  <c r="K3560" i="17"/>
  <c r="K3561" i="17"/>
  <c r="K3562" i="17"/>
  <c r="K3563" i="17"/>
  <c r="K3564" i="17"/>
  <c r="K3565" i="17"/>
  <c r="K3566" i="17"/>
  <c r="K3567" i="17"/>
  <c r="K3568" i="17"/>
  <c r="K3569" i="17"/>
  <c r="K3570" i="17"/>
  <c r="K3571" i="17"/>
  <c r="K3572" i="17"/>
  <c r="K3573" i="17"/>
  <c r="K3574" i="17"/>
  <c r="K3575" i="17"/>
  <c r="K3576" i="17"/>
  <c r="K3577" i="17"/>
  <c r="K3578" i="17"/>
  <c r="K3579" i="17"/>
  <c r="K3580" i="17"/>
  <c r="K3581" i="17"/>
  <c r="K3582" i="17"/>
  <c r="K3583" i="17"/>
  <c r="K3584" i="17"/>
  <c r="K3585" i="17"/>
  <c r="K3586" i="17"/>
  <c r="K3587" i="17"/>
  <c r="K3588" i="17"/>
  <c r="K3589" i="17"/>
  <c r="K3590" i="17"/>
  <c r="K3591" i="17"/>
  <c r="K3592" i="17"/>
  <c r="K3593" i="17"/>
  <c r="K3594" i="17"/>
  <c r="K3595" i="17"/>
  <c r="K3596" i="17"/>
  <c r="K3597" i="17"/>
  <c r="K3598" i="17"/>
  <c r="K3599" i="17"/>
  <c r="K3600" i="17"/>
  <c r="K3601" i="17"/>
  <c r="K3602" i="17"/>
  <c r="K3603" i="17"/>
  <c r="K3604" i="17"/>
  <c r="K3605" i="17"/>
  <c r="K3606" i="17"/>
  <c r="K3607" i="17"/>
  <c r="K3608" i="17"/>
  <c r="K3609" i="17"/>
  <c r="K3610" i="17"/>
  <c r="K3611" i="17"/>
  <c r="K3612" i="17"/>
  <c r="K3613" i="17"/>
  <c r="K3614" i="17"/>
  <c r="K3615" i="17"/>
  <c r="K3616" i="17"/>
  <c r="K3617" i="17"/>
  <c r="K3618" i="17"/>
  <c r="K3619" i="17"/>
  <c r="K3620" i="17"/>
  <c r="K3621" i="17"/>
  <c r="K3622" i="17"/>
  <c r="K3623" i="17"/>
  <c r="K3624" i="17"/>
  <c r="K3625" i="17"/>
  <c r="K3626" i="17"/>
  <c r="K3627" i="17"/>
  <c r="K3628" i="17"/>
  <c r="K3629" i="17"/>
  <c r="K3630" i="17"/>
  <c r="K3631" i="17"/>
  <c r="K3632" i="17"/>
  <c r="K3633" i="17"/>
  <c r="K3634" i="17"/>
  <c r="K3635" i="17"/>
  <c r="K3636" i="17"/>
  <c r="K3637" i="17"/>
  <c r="K3638" i="17"/>
  <c r="K3639" i="17"/>
  <c r="K3640" i="17"/>
  <c r="K3641" i="17"/>
  <c r="K3642" i="17"/>
  <c r="K3643" i="17"/>
  <c r="K3644" i="17"/>
  <c r="K3645" i="17"/>
  <c r="K3646" i="17"/>
  <c r="K3647" i="17"/>
  <c r="K3648" i="17"/>
  <c r="K3649" i="17"/>
  <c r="K3650" i="17"/>
  <c r="K3651" i="17"/>
  <c r="K3652" i="17"/>
  <c r="K3653" i="17"/>
  <c r="K3654" i="17"/>
  <c r="K3655" i="17"/>
  <c r="K3656" i="17"/>
  <c r="K3657" i="17"/>
  <c r="K3658" i="17"/>
  <c r="K3659" i="17"/>
  <c r="K3660" i="17"/>
  <c r="K3661" i="17"/>
  <c r="K3662" i="17"/>
  <c r="K3663" i="17"/>
  <c r="K3664" i="17"/>
  <c r="K3665" i="17"/>
  <c r="K3666" i="17"/>
  <c r="K3667" i="17"/>
  <c r="K3668" i="17"/>
  <c r="K3669" i="17"/>
  <c r="K3670" i="17"/>
  <c r="K3671" i="17"/>
  <c r="K3672" i="17"/>
  <c r="K3673" i="17"/>
  <c r="K3674" i="17"/>
  <c r="K3675" i="17"/>
  <c r="K3676" i="17"/>
  <c r="K3677" i="17"/>
  <c r="K3678" i="17"/>
  <c r="K3679" i="17"/>
  <c r="K3680" i="17"/>
  <c r="K3681" i="17"/>
  <c r="K3682" i="17"/>
  <c r="K3683" i="17"/>
  <c r="K3684" i="17"/>
  <c r="K3685" i="17"/>
  <c r="K3686" i="17"/>
  <c r="K3687" i="17"/>
  <c r="K3688" i="17"/>
  <c r="K3689" i="17"/>
  <c r="K3690" i="17"/>
  <c r="K3691" i="17"/>
  <c r="K3692" i="17"/>
  <c r="K3693" i="17"/>
  <c r="K3694" i="17"/>
  <c r="K3695" i="17"/>
  <c r="K3696" i="17"/>
  <c r="K3697" i="17"/>
  <c r="K3698" i="17"/>
  <c r="K3699" i="17"/>
  <c r="K3700" i="17"/>
  <c r="K3701" i="17"/>
  <c r="K3702" i="17"/>
  <c r="K3703" i="17"/>
  <c r="K3704" i="17"/>
  <c r="K3705" i="17"/>
  <c r="K3706" i="17"/>
  <c r="K3707" i="17"/>
  <c r="K3708" i="17"/>
  <c r="K3709" i="17"/>
  <c r="K3710" i="17"/>
  <c r="K3711" i="17"/>
  <c r="K3712" i="17"/>
  <c r="K3713" i="17"/>
  <c r="K3714" i="17"/>
  <c r="K3715" i="17"/>
  <c r="K3716" i="17"/>
  <c r="K3717" i="17"/>
  <c r="K3718" i="17"/>
  <c r="K3719" i="17"/>
  <c r="K3720" i="17"/>
  <c r="K3721" i="17"/>
  <c r="K3722" i="17"/>
  <c r="K3723" i="17"/>
  <c r="K3724" i="17"/>
  <c r="K3725" i="17"/>
  <c r="K3726" i="17"/>
  <c r="K3727" i="17"/>
  <c r="K3728" i="17"/>
  <c r="K3729" i="17"/>
  <c r="K3730" i="17"/>
  <c r="K3731" i="17"/>
  <c r="K3732" i="17"/>
  <c r="K3733" i="17"/>
  <c r="K3734" i="17"/>
  <c r="K3735" i="17"/>
  <c r="K3736" i="17"/>
  <c r="K3737" i="17"/>
  <c r="K3738" i="17"/>
  <c r="K3739" i="17"/>
  <c r="K3740" i="17"/>
  <c r="K3741" i="17"/>
  <c r="K3742" i="17"/>
  <c r="K3743" i="17"/>
  <c r="K3744" i="17"/>
  <c r="K3745" i="17"/>
  <c r="K3746" i="17"/>
  <c r="K3747" i="17"/>
  <c r="K3748" i="17"/>
  <c r="K3749" i="17"/>
  <c r="K3750" i="17"/>
  <c r="K3751" i="17"/>
  <c r="K3752" i="17"/>
  <c r="K3753" i="17"/>
  <c r="K3754" i="17"/>
  <c r="K3755" i="17"/>
  <c r="K3756" i="17"/>
  <c r="K3757" i="17"/>
  <c r="K3758" i="17"/>
  <c r="K3759" i="17"/>
  <c r="K3760" i="17"/>
  <c r="K3761" i="17"/>
  <c r="K3762" i="17"/>
  <c r="K3763" i="17"/>
  <c r="K3764" i="17"/>
  <c r="K3765" i="17"/>
  <c r="K3766" i="17"/>
  <c r="K3767" i="17"/>
  <c r="K3768" i="17"/>
  <c r="K3769" i="17"/>
  <c r="K3770" i="17"/>
  <c r="K3771" i="17"/>
  <c r="K3772" i="17"/>
  <c r="K3773" i="17"/>
  <c r="K3774" i="17"/>
  <c r="K3775" i="17"/>
  <c r="K3776" i="17"/>
  <c r="K3777" i="17"/>
  <c r="K3778" i="17"/>
  <c r="K3779" i="17"/>
  <c r="K3780" i="17"/>
  <c r="K3781" i="17"/>
  <c r="K3782" i="17"/>
  <c r="K3783" i="17"/>
  <c r="K3784" i="17"/>
  <c r="K3785" i="17"/>
  <c r="K3786" i="17"/>
  <c r="K3787" i="17"/>
  <c r="K3788" i="17"/>
  <c r="K3789" i="17"/>
  <c r="K3790" i="17"/>
  <c r="K3791" i="17"/>
  <c r="K3792" i="17"/>
  <c r="K3793" i="17"/>
  <c r="K3794" i="17"/>
  <c r="K3795" i="17"/>
  <c r="K3796" i="17"/>
  <c r="K3797" i="17"/>
  <c r="K3798" i="17"/>
  <c r="K3799" i="17"/>
  <c r="K3800" i="17"/>
  <c r="K3801" i="17"/>
  <c r="K3802" i="17"/>
  <c r="K3803" i="17"/>
  <c r="K3804" i="17"/>
  <c r="K3805" i="17"/>
  <c r="K3806" i="17"/>
  <c r="K3807" i="17"/>
  <c r="K3808" i="17"/>
  <c r="K3809" i="17"/>
  <c r="K3810" i="17"/>
  <c r="K3811" i="17"/>
  <c r="K3812" i="17"/>
  <c r="K3813" i="17"/>
  <c r="K3814" i="17"/>
  <c r="K3815" i="17"/>
  <c r="K3816" i="17"/>
  <c r="K3817" i="17"/>
  <c r="K3818" i="17"/>
  <c r="K3819" i="17"/>
  <c r="K3820" i="17"/>
  <c r="K3821" i="17"/>
  <c r="K3822" i="17"/>
  <c r="K3823" i="17"/>
  <c r="K3824" i="17"/>
  <c r="K3825" i="17"/>
  <c r="K3826" i="17"/>
  <c r="K3827" i="17"/>
  <c r="K3828" i="17"/>
  <c r="K3829" i="17"/>
  <c r="K3830" i="17"/>
  <c r="K3831" i="17"/>
  <c r="K3832" i="17"/>
  <c r="K3833" i="17"/>
  <c r="K3834" i="17"/>
  <c r="K3835" i="17"/>
  <c r="K3836" i="17"/>
  <c r="K3837" i="17"/>
  <c r="K3838" i="17"/>
  <c r="K3839" i="17"/>
  <c r="K3840" i="17"/>
  <c r="K3841" i="17"/>
  <c r="K3842" i="17"/>
  <c r="K3843" i="17"/>
  <c r="K3844" i="17"/>
  <c r="K3845" i="17"/>
  <c r="K3846" i="17"/>
  <c r="K3847" i="17"/>
  <c r="K3848" i="17"/>
  <c r="K3849" i="17"/>
  <c r="K3850" i="17"/>
  <c r="K3851" i="17"/>
  <c r="K3852" i="17"/>
  <c r="K3853" i="17"/>
  <c r="K3854" i="17"/>
  <c r="K3855" i="17"/>
  <c r="K3856" i="17"/>
  <c r="K3857" i="17"/>
  <c r="K3858" i="17"/>
  <c r="K3859" i="17"/>
  <c r="K3860" i="17"/>
  <c r="K3861" i="17"/>
  <c r="K3862" i="17"/>
  <c r="K3863" i="17"/>
  <c r="K3864" i="17"/>
  <c r="K3865" i="17"/>
  <c r="K3866" i="17"/>
  <c r="K3867" i="17"/>
  <c r="K3868" i="17"/>
  <c r="K3869" i="17"/>
  <c r="K3870" i="17"/>
  <c r="K3871" i="17"/>
  <c r="K3872" i="17"/>
  <c r="K3873" i="17"/>
  <c r="K3874" i="17"/>
  <c r="K3875" i="17"/>
  <c r="K3876" i="17"/>
  <c r="K3877" i="17"/>
  <c r="K3878" i="17"/>
  <c r="K3879" i="17"/>
  <c r="K3880" i="17"/>
  <c r="K3881" i="17"/>
  <c r="K3882" i="17"/>
  <c r="K3883" i="17"/>
  <c r="K3884" i="17"/>
  <c r="K3885" i="17"/>
  <c r="K3886" i="17"/>
  <c r="K3887" i="17"/>
  <c r="K3888" i="17"/>
  <c r="K3889" i="17"/>
  <c r="K3890" i="17"/>
  <c r="K3891" i="17"/>
  <c r="K3892" i="17"/>
  <c r="K3893" i="17"/>
  <c r="K3894" i="17"/>
  <c r="K3895" i="17"/>
  <c r="K3896" i="17"/>
  <c r="K3897" i="17"/>
  <c r="K3898" i="17"/>
  <c r="K3899" i="17"/>
  <c r="K3900" i="17"/>
  <c r="K3901" i="17"/>
  <c r="K3902" i="17"/>
  <c r="K3903" i="17"/>
  <c r="K3904" i="17"/>
  <c r="K3905" i="17"/>
  <c r="K3906" i="17"/>
  <c r="K3907" i="17"/>
  <c r="K3908" i="17"/>
  <c r="K3909" i="17"/>
  <c r="K3910" i="17"/>
  <c r="K3911" i="17"/>
  <c r="K3912" i="17"/>
  <c r="K3913" i="17"/>
  <c r="K3914" i="17"/>
  <c r="K3915" i="17"/>
  <c r="K3916" i="17"/>
  <c r="K3917" i="17"/>
  <c r="K3918" i="17"/>
  <c r="K3919" i="17"/>
  <c r="K3920" i="17"/>
  <c r="K3921" i="17"/>
  <c r="K3922" i="17"/>
  <c r="K3923" i="17"/>
  <c r="K3924" i="17"/>
  <c r="K3925" i="17"/>
  <c r="K3926" i="17"/>
  <c r="K3927" i="17"/>
  <c r="K3928" i="17"/>
  <c r="K3929" i="17"/>
  <c r="K3930" i="17"/>
  <c r="K3931" i="17"/>
  <c r="K3932" i="17"/>
  <c r="K3933" i="17"/>
  <c r="K3934" i="17"/>
  <c r="K3935" i="17"/>
  <c r="K3936" i="17"/>
  <c r="K3937" i="17"/>
  <c r="K3938" i="17"/>
  <c r="K3939" i="17"/>
  <c r="K3940" i="17"/>
  <c r="K3941" i="17"/>
  <c r="K3942" i="17"/>
  <c r="K3943" i="17"/>
  <c r="K3944" i="17"/>
  <c r="K3945" i="17"/>
  <c r="K3946" i="17"/>
  <c r="K3947" i="17"/>
  <c r="K3948" i="17"/>
  <c r="K3949" i="17"/>
  <c r="K3950" i="17"/>
  <c r="K3951" i="17"/>
  <c r="K3952" i="17"/>
  <c r="K3953" i="17"/>
  <c r="K3954" i="17"/>
  <c r="K3955" i="17"/>
  <c r="K3956" i="17"/>
  <c r="K3957" i="17"/>
  <c r="K3958" i="17"/>
  <c r="K3959" i="17"/>
  <c r="K3960" i="17"/>
  <c r="K3961" i="17"/>
  <c r="K3962" i="17"/>
  <c r="K3963" i="17"/>
  <c r="K3964" i="17"/>
  <c r="K3965" i="17"/>
  <c r="K3966" i="17"/>
  <c r="K3967" i="17"/>
  <c r="K3968" i="17"/>
  <c r="K3969" i="17"/>
  <c r="K3970" i="17"/>
  <c r="K3971" i="17"/>
  <c r="K3972" i="17"/>
  <c r="K3973" i="17"/>
  <c r="K3974" i="17"/>
  <c r="K3975" i="17"/>
  <c r="K3976" i="17"/>
  <c r="K3977" i="17"/>
  <c r="K3978" i="17"/>
  <c r="K3979" i="17"/>
  <c r="K3980" i="17"/>
  <c r="K3981" i="17"/>
  <c r="K3982" i="17"/>
  <c r="K3983" i="17"/>
  <c r="K3984" i="17"/>
  <c r="K3985" i="17"/>
  <c r="K3986" i="17"/>
  <c r="K3987" i="17"/>
  <c r="K3988" i="17"/>
  <c r="K3989" i="17"/>
  <c r="K3990" i="17"/>
  <c r="K3991" i="17"/>
  <c r="K3992" i="17"/>
  <c r="K3993" i="17"/>
  <c r="K3994" i="17"/>
  <c r="K3995" i="17"/>
  <c r="K3996" i="17"/>
  <c r="K3997" i="17"/>
  <c r="K3998" i="17"/>
  <c r="K3999" i="17"/>
  <c r="K4000" i="17"/>
  <c r="K4001" i="17"/>
  <c r="K4002" i="17"/>
  <c r="K4003" i="17"/>
  <c r="K4004" i="17"/>
  <c r="K4005" i="17"/>
  <c r="K4006" i="17"/>
  <c r="K4007" i="17"/>
  <c r="K4008" i="17"/>
  <c r="K4009" i="17"/>
  <c r="K4010" i="17"/>
  <c r="K4011" i="17"/>
  <c r="K4012" i="17"/>
  <c r="K4013" i="17"/>
  <c r="K4014" i="17"/>
  <c r="K4015" i="17"/>
  <c r="K4016" i="17"/>
  <c r="K4017" i="17"/>
  <c r="K4018" i="17"/>
  <c r="K4019" i="17"/>
  <c r="K4020" i="17"/>
  <c r="K4021" i="17"/>
  <c r="K4022" i="17"/>
  <c r="K4023" i="17"/>
  <c r="K4024" i="17"/>
  <c r="K4025" i="17"/>
  <c r="K4026" i="17"/>
  <c r="K4027" i="17"/>
  <c r="K4028" i="17"/>
  <c r="K4029" i="17"/>
  <c r="K4030" i="17"/>
  <c r="K4031" i="17"/>
  <c r="K4032" i="17"/>
  <c r="K4033" i="17"/>
  <c r="K4034" i="17"/>
  <c r="K4035" i="17"/>
  <c r="K4036" i="17"/>
  <c r="K4037" i="17"/>
  <c r="K4038" i="17"/>
  <c r="K4039" i="17"/>
  <c r="K4040" i="17"/>
  <c r="K4041" i="17"/>
  <c r="K4042" i="17"/>
  <c r="K4043" i="17"/>
  <c r="K4044" i="17"/>
  <c r="K4045" i="17"/>
  <c r="K4046" i="17"/>
  <c r="K4047" i="17"/>
  <c r="K4048" i="17"/>
  <c r="K4049" i="17"/>
  <c r="K4050" i="17"/>
  <c r="K4051" i="17"/>
  <c r="K4052" i="17"/>
  <c r="K4053" i="17"/>
  <c r="K4054" i="17"/>
  <c r="K4055" i="17"/>
  <c r="K4056" i="17"/>
  <c r="K4057" i="17"/>
  <c r="K4058" i="17"/>
  <c r="K4059" i="17"/>
  <c r="K4060" i="17"/>
  <c r="K4061" i="17"/>
  <c r="K4062" i="17"/>
  <c r="K4063" i="17"/>
  <c r="K4064" i="17"/>
  <c r="K4065" i="17"/>
  <c r="K4066" i="17"/>
  <c r="K4067" i="17"/>
  <c r="K4068" i="17"/>
  <c r="K4069" i="17"/>
  <c r="K4070" i="17"/>
  <c r="K4071" i="17"/>
  <c r="K4072" i="17"/>
  <c r="K4073" i="17"/>
  <c r="K4074" i="17"/>
  <c r="K4075" i="17"/>
  <c r="K4076" i="17"/>
  <c r="K4077" i="17"/>
  <c r="K4078" i="17"/>
  <c r="K4079" i="17"/>
  <c r="K4080" i="17"/>
  <c r="K4081" i="17"/>
  <c r="K4082" i="17"/>
  <c r="K4083" i="17"/>
  <c r="K4084" i="17"/>
  <c r="K4085" i="17"/>
  <c r="K4086" i="17"/>
  <c r="K4087" i="17"/>
  <c r="K4088" i="17"/>
  <c r="K4089" i="17"/>
  <c r="K4090" i="17"/>
  <c r="K4091" i="17"/>
  <c r="K4092" i="17"/>
  <c r="K4093" i="17"/>
  <c r="K4094" i="17"/>
  <c r="K4095" i="17"/>
  <c r="K4096" i="17"/>
  <c r="K4097" i="17"/>
  <c r="K4098" i="17"/>
  <c r="K4099" i="17"/>
  <c r="K4100" i="17"/>
  <c r="K4101" i="17"/>
  <c r="K4102" i="17"/>
  <c r="K4103" i="17"/>
  <c r="K4104" i="17"/>
  <c r="K4105" i="17"/>
  <c r="K4106" i="17"/>
  <c r="K4107" i="17"/>
  <c r="K4108" i="17"/>
  <c r="K4109" i="17"/>
  <c r="K4110" i="17"/>
  <c r="K4111" i="17"/>
  <c r="K4112" i="17"/>
  <c r="K4113" i="17"/>
  <c r="K4114" i="17"/>
  <c r="K4115" i="17"/>
  <c r="K4116" i="17"/>
  <c r="K4117" i="17"/>
  <c r="K4118" i="17"/>
  <c r="K4119" i="17"/>
  <c r="K4120" i="17"/>
  <c r="K4121" i="17"/>
  <c r="K4122" i="17"/>
  <c r="K4123" i="17"/>
  <c r="K4124" i="17"/>
  <c r="K4125" i="17"/>
  <c r="K4126" i="17"/>
  <c r="K4127" i="17"/>
  <c r="K4128" i="17"/>
  <c r="K4129" i="17"/>
  <c r="K4130" i="17"/>
  <c r="K4131" i="17"/>
  <c r="K4132" i="17"/>
  <c r="K4133" i="17"/>
  <c r="K4134" i="17"/>
  <c r="K4135" i="17"/>
  <c r="K4136" i="17"/>
  <c r="K4137" i="17"/>
  <c r="K4138" i="17"/>
  <c r="K4139" i="17"/>
  <c r="K4140" i="17"/>
  <c r="K4141" i="17"/>
  <c r="K4142" i="17"/>
  <c r="K4143" i="17"/>
  <c r="K4144" i="17"/>
  <c r="K4145" i="17"/>
  <c r="K4146" i="17"/>
  <c r="K4147" i="17"/>
  <c r="K4148" i="17"/>
  <c r="K4149" i="17"/>
  <c r="K4150" i="17"/>
  <c r="K4151" i="17"/>
  <c r="K4152" i="17"/>
  <c r="K4153" i="17"/>
  <c r="K4154" i="17"/>
  <c r="K4155" i="17"/>
  <c r="K4156" i="17"/>
  <c r="K4157" i="17"/>
  <c r="K4158" i="17"/>
  <c r="K4159" i="17"/>
  <c r="K4160" i="17"/>
  <c r="K4161" i="17"/>
  <c r="K4162" i="17"/>
  <c r="K4163" i="17"/>
  <c r="K4164" i="17"/>
  <c r="K4165" i="17"/>
  <c r="K4166" i="17"/>
  <c r="K4167" i="17"/>
  <c r="K4168" i="17"/>
  <c r="K4169" i="17"/>
  <c r="K4170" i="17"/>
  <c r="K4171" i="17"/>
  <c r="K4172" i="17"/>
  <c r="K4173" i="17"/>
  <c r="K4174" i="17"/>
  <c r="K4175" i="17"/>
  <c r="K4176" i="17"/>
  <c r="K4177" i="17"/>
  <c r="K4178" i="17"/>
  <c r="K4179" i="17"/>
  <c r="K4180" i="17"/>
  <c r="K4181" i="17"/>
  <c r="K4182" i="17"/>
  <c r="K4183" i="17"/>
  <c r="K4184" i="17"/>
  <c r="K4185" i="17"/>
  <c r="K4186" i="17"/>
  <c r="K4187" i="17"/>
  <c r="K4188" i="17"/>
  <c r="K4189" i="17"/>
  <c r="K4190" i="17"/>
  <c r="K4191" i="17"/>
  <c r="K4192" i="17"/>
  <c r="K4193" i="17"/>
  <c r="K4194" i="17"/>
  <c r="K4195" i="17"/>
  <c r="K4196" i="17"/>
  <c r="K4197" i="17"/>
  <c r="K4198" i="17"/>
  <c r="K4199" i="17"/>
  <c r="K4200" i="17"/>
  <c r="K4201" i="17"/>
  <c r="K4202" i="17"/>
  <c r="K4203" i="17"/>
  <c r="K4204" i="17"/>
  <c r="K4205" i="17"/>
  <c r="K4206" i="17"/>
  <c r="K4207" i="17"/>
  <c r="K4208" i="17"/>
  <c r="K4209" i="17"/>
  <c r="K4210" i="17"/>
  <c r="K4211" i="17"/>
  <c r="K4212" i="17"/>
  <c r="K4213" i="17"/>
  <c r="K4214" i="17"/>
  <c r="K4215" i="17"/>
  <c r="K4216" i="17"/>
  <c r="K4217" i="17"/>
  <c r="K4218" i="17"/>
  <c r="K4219" i="17"/>
  <c r="K4220" i="17"/>
  <c r="K4221" i="17"/>
  <c r="K4222" i="17"/>
  <c r="K4223" i="17"/>
  <c r="K4224" i="17"/>
  <c r="K4225" i="17"/>
  <c r="K4226" i="17"/>
  <c r="K4227" i="17"/>
  <c r="K4228" i="17"/>
  <c r="K4229" i="17"/>
  <c r="K4230" i="17"/>
  <c r="K4231" i="17"/>
  <c r="K4232" i="17"/>
  <c r="K4233" i="17"/>
  <c r="K4234" i="17"/>
  <c r="K4235" i="17"/>
  <c r="K4236" i="17"/>
  <c r="K4237" i="17"/>
  <c r="K4238" i="17"/>
  <c r="K4239" i="17"/>
  <c r="K4240" i="17"/>
  <c r="K4241" i="17"/>
  <c r="K4242" i="17"/>
  <c r="K4243" i="17"/>
  <c r="K4244" i="17"/>
  <c r="K4245" i="17"/>
  <c r="K4246" i="17"/>
  <c r="K4247" i="17"/>
  <c r="K4248" i="17"/>
  <c r="K4249" i="17"/>
  <c r="K4250" i="17"/>
  <c r="K4251" i="17"/>
  <c r="K4252" i="17"/>
  <c r="K4253" i="17"/>
  <c r="K4254" i="17"/>
  <c r="K4255" i="17"/>
  <c r="K4256" i="17"/>
  <c r="K4257" i="17"/>
  <c r="K4258" i="17"/>
  <c r="K4259" i="17"/>
  <c r="K4260" i="17"/>
  <c r="K4261" i="17"/>
  <c r="K4262" i="17"/>
  <c r="K4263" i="17"/>
  <c r="K4264" i="17"/>
  <c r="K4265" i="17"/>
  <c r="K4266" i="17"/>
  <c r="K4267" i="17"/>
  <c r="K4268" i="17"/>
  <c r="K4269" i="17"/>
  <c r="K4270" i="17"/>
  <c r="K4271" i="17"/>
  <c r="K4272" i="17"/>
  <c r="K4273" i="17"/>
  <c r="K4274" i="17"/>
  <c r="K4275" i="17"/>
  <c r="K4276" i="17"/>
  <c r="K4277" i="17"/>
  <c r="K4278" i="17"/>
  <c r="K4279" i="17"/>
  <c r="K4280" i="17"/>
  <c r="K4281" i="17"/>
  <c r="K4282" i="17"/>
  <c r="K4283" i="17"/>
  <c r="K4284" i="17"/>
  <c r="K4285" i="17"/>
  <c r="K4286" i="17"/>
  <c r="K4287" i="17"/>
  <c r="K4288" i="17"/>
  <c r="K4289" i="17"/>
  <c r="K4290" i="17"/>
  <c r="K4291" i="17"/>
  <c r="K4292" i="17"/>
  <c r="K4293" i="17"/>
  <c r="K4294" i="17"/>
  <c r="K4295" i="17"/>
  <c r="K4296" i="17"/>
  <c r="K4297" i="17"/>
  <c r="K4298" i="17"/>
  <c r="K4299" i="17"/>
  <c r="K4300" i="17"/>
  <c r="K4301" i="17"/>
  <c r="K4302" i="17"/>
  <c r="K4303" i="17"/>
  <c r="K4304" i="17"/>
  <c r="K4305" i="17"/>
  <c r="K4306" i="17"/>
  <c r="K4307" i="17"/>
  <c r="K4308" i="17"/>
  <c r="K4309" i="17"/>
  <c r="K4310" i="17"/>
  <c r="K4311" i="17"/>
  <c r="K4312" i="17"/>
  <c r="K4313" i="17"/>
  <c r="K4314" i="17"/>
  <c r="K4315" i="17"/>
  <c r="K4316" i="17"/>
  <c r="K4317" i="17"/>
  <c r="K4318" i="17"/>
  <c r="K4319" i="17"/>
  <c r="K4320" i="17"/>
  <c r="K4321" i="17"/>
  <c r="K4322" i="17"/>
  <c r="K4323" i="17"/>
  <c r="K4324" i="17"/>
  <c r="K4325" i="17"/>
  <c r="K4326" i="17"/>
  <c r="K4327" i="17"/>
  <c r="K4328" i="17"/>
  <c r="K4329" i="17"/>
  <c r="K4330" i="17"/>
  <c r="K4331" i="17"/>
  <c r="K4332" i="17"/>
  <c r="K4333" i="17"/>
  <c r="K4334" i="17"/>
  <c r="K4335" i="17"/>
  <c r="K4336" i="17"/>
  <c r="K4337" i="17"/>
  <c r="K4338" i="17"/>
  <c r="K4339" i="17"/>
  <c r="K4340" i="17"/>
  <c r="K4341" i="17"/>
  <c r="K4342" i="17"/>
  <c r="K4343" i="17"/>
  <c r="K4344" i="17"/>
  <c r="K4345" i="17"/>
  <c r="K4346" i="17"/>
  <c r="K4347" i="17"/>
  <c r="K4348" i="17"/>
  <c r="K4349" i="17"/>
  <c r="K4350" i="17"/>
  <c r="K4351" i="17"/>
  <c r="K4352" i="17"/>
  <c r="K4353" i="17"/>
  <c r="K4354" i="17"/>
  <c r="K4355" i="17"/>
  <c r="K4356" i="17"/>
  <c r="K4357" i="17"/>
  <c r="K4358" i="17"/>
  <c r="K4359" i="17"/>
  <c r="K4360" i="17"/>
  <c r="K4361" i="17"/>
  <c r="K4362" i="17"/>
  <c r="K4363" i="17"/>
  <c r="K4364" i="17"/>
  <c r="K4365" i="17"/>
  <c r="K4366" i="17"/>
  <c r="K4367" i="17"/>
  <c r="K4368" i="17"/>
  <c r="K4369" i="17"/>
  <c r="K4370" i="17"/>
  <c r="K4371" i="17"/>
  <c r="K4372" i="17"/>
  <c r="K4373" i="17"/>
  <c r="K4374" i="17"/>
  <c r="K4375" i="17"/>
  <c r="K4376" i="17"/>
  <c r="K4377" i="17"/>
  <c r="K4378" i="17"/>
  <c r="K4379" i="17"/>
  <c r="K4380" i="17"/>
  <c r="K4381" i="17"/>
  <c r="K4382" i="17"/>
  <c r="K4383" i="17"/>
  <c r="K4384" i="17"/>
  <c r="K4385" i="17"/>
  <c r="K4386" i="17"/>
  <c r="K4387" i="17"/>
  <c r="K4388" i="17"/>
  <c r="K4389" i="17"/>
  <c r="K4390" i="17"/>
  <c r="K4391" i="17"/>
  <c r="K4392" i="17"/>
  <c r="K4393" i="17"/>
  <c r="K4394" i="17"/>
  <c r="K4395" i="17"/>
  <c r="K4396" i="17"/>
  <c r="K4397" i="17"/>
  <c r="K4398" i="17"/>
  <c r="K4399" i="17"/>
  <c r="K4400" i="17"/>
  <c r="K4401" i="17"/>
  <c r="K4402" i="17"/>
  <c r="K4403" i="17"/>
  <c r="K4404" i="17"/>
  <c r="K4405" i="17"/>
  <c r="K4406" i="17"/>
  <c r="K4407" i="17"/>
  <c r="K4408" i="17"/>
  <c r="K4409" i="17"/>
  <c r="K4410" i="17"/>
  <c r="K4411" i="17"/>
  <c r="K4412" i="17"/>
  <c r="K4413" i="17"/>
  <c r="K4414" i="17"/>
  <c r="K4415" i="17"/>
  <c r="K4416" i="17"/>
  <c r="K4417" i="17"/>
  <c r="K4418" i="17"/>
  <c r="K4419" i="17"/>
  <c r="K4420" i="17"/>
  <c r="K4421" i="17"/>
  <c r="K4422" i="17"/>
  <c r="K4423" i="17"/>
  <c r="K4424" i="17"/>
  <c r="K4425" i="17"/>
  <c r="K4426" i="17"/>
  <c r="K4427" i="17"/>
  <c r="K4428" i="17"/>
  <c r="K4429" i="17"/>
  <c r="K4430" i="17"/>
  <c r="K4431" i="17"/>
  <c r="K4432" i="17"/>
  <c r="K4433" i="17"/>
  <c r="K4434" i="17"/>
  <c r="K4435" i="17"/>
  <c r="K4436" i="17"/>
  <c r="K4437" i="17"/>
  <c r="K4438" i="17"/>
  <c r="K4439" i="17"/>
  <c r="K4440" i="17"/>
  <c r="K4441" i="17"/>
  <c r="K4442" i="17"/>
  <c r="K4443" i="17"/>
  <c r="K4444" i="17"/>
  <c r="K4445" i="17"/>
  <c r="K4446" i="17"/>
  <c r="K4447" i="17"/>
  <c r="K4448" i="17"/>
  <c r="K4449" i="17"/>
  <c r="K4450" i="17"/>
  <c r="K4451" i="17"/>
  <c r="K4452" i="17"/>
  <c r="K4453" i="17"/>
  <c r="K4454" i="17"/>
  <c r="K4455" i="17"/>
  <c r="K4456" i="17"/>
  <c r="K4457" i="17"/>
  <c r="K4458" i="17"/>
  <c r="K4459" i="17"/>
  <c r="K4460" i="17"/>
  <c r="K4461" i="17"/>
  <c r="K4462" i="17"/>
  <c r="K4463" i="17"/>
  <c r="K4464" i="17"/>
  <c r="K4465" i="17"/>
  <c r="K4466" i="17"/>
  <c r="K4467" i="17"/>
  <c r="K4468" i="17"/>
  <c r="K4469" i="17"/>
  <c r="K4470" i="17"/>
  <c r="K4471" i="17"/>
  <c r="K4472" i="17"/>
  <c r="K4473" i="17"/>
  <c r="K4474" i="17"/>
  <c r="K4475" i="17"/>
  <c r="K4476" i="17"/>
  <c r="K4477" i="17"/>
  <c r="K4478" i="17"/>
  <c r="K4479" i="17"/>
  <c r="K4480" i="17"/>
  <c r="K4481" i="17"/>
  <c r="K4482" i="17"/>
  <c r="K4483" i="17"/>
  <c r="K4484" i="17"/>
  <c r="K4485" i="17"/>
  <c r="K4486" i="17"/>
  <c r="K4487" i="17"/>
  <c r="K4488" i="17"/>
  <c r="K4489" i="17"/>
  <c r="K4490" i="17"/>
  <c r="K4491" i="17"/>
  <c r="K4492" i="17"/>
  <c r="K4493" i="17"/>
  <c r="K4494" i="17"/>
  <c r="K4495" i="17"/>
  <c r="K4496" i="17"/>
  <c r="K4497" i="17"/>
  <c r="K4498" i="17"/>
  <c r="K4499" i="17"/>
  <c r="K4500" i="17"/>
  <c r="K4501" i="17"/>
  <c r="K4502" i="17"/>
  <c r="K4503" i="17"/>
  <c r="K4504" i="17"/>
  <c r="K4505" i="17"/>
  <c r="K4506" i="17"/>
  <c r="K4507" i="17"/>
  <c r="K4508" i="17"/>
  <c r="K4509" i="17"/>
  <c r="K4510" i="17"/>
  <c r="K4511" i="17"/>
  <c r="K4512" i="17"/>
  <c r="K4513" i="17"/>
  <c r="K4514" i="17"/>
  <c r="K4515" i="17"/>
  <c r="K4516" i="17"/>
  <c r="K4517" i="17"/>
  <c r="K4518" i="17"/>
  <c r="K4519" i="17"/>
  <c r="K4520" i="17"/>
  <c r="K4521" i="17"/>
  <c r="K4522" i="17"/>
  <c r="K4523" i="17"/>
  <c r="K4524" i="17"/>
  <c r="K4525" i="17"/>
  <c r="K4526" i="17"/>
  <c r="K4527" i="17"/>
  <c r="K4528" i="17"/>
  <c r="K4529" i="17"/>
  <c r="K4530" i="17"/>
  <c r="K4531" i="17"/>
  <c r="K4532" i="17"/>
  <c r="K4533" i="17"/>
  <c r="K4534" i="17"/>
  <c r="K4535" i="17"/>
  <c r="K4536" i="17"/>
  <c r="K4537" i="17"/>
  <c r="K4538" i="17"/>
  <c r="K4539" i="17"/>
  <c r="K4540" i="17"/>
  <c r="K4541" i="17"/>
  <c r="K4542" i="17"/>
  <c r="K4543" i="17"/>
  <c r="K4544" i="17"/>
  <c r="K4545" i="17"/>
  <c r="K4546" i="17"/>
  <c r="K4547" i="17"/>
  <c r="K4548" i="17"/>
  <c r="K4549" i="17"/>
  <c r="K4550" i="17"/>
  <c r="K4551" i="17"/>
  <c r="K4552" i="17"/>
  <c r="K4553" i="17"/>
  <c r="K4554" i="17"/>
  <c r="K4555" i="17"/>
  <c r="K4556" i="17"/>
  <c r="K4557" i="17"/>
  <c r="K4558" i="17"/>
  <c r="K4559" i="17"/>
  <c r="K4560" i="17"/>
  <c r="K4561" i="17"/>
  <c r="K4562" i="17"/>
  <c r="K4563" i="17"/>
  <c r="K4564" i="17"/>
  <c r="K4565" i="17"/>
  <c r="K4566" i="17"/>
  <c r="K4567" i="17"/>
  <c r="K4568" i="17"/>
  <c r="K4569" i="17"/>
  <c r="K4570" i="17"/>
  <c r="K4571" i="17"/>
  <c r="K4572" i="17"/>
  <c r="K4573" i="17"/>
  <c r="K4574" i="17"/>
  <c r="K4575" i="17"/>
  <c r="K4576" i="17"/>
  <c r="K4577" i="17"/>
  <c r="K4578" i="17"/>
  <c r="K4579" i="17"/>
  <c r="K4580" i="17"/>
  <c r="K4581" i="17"/>
  <c r="K4582" i="17"/>
  <c r="K4583" i="17"/>
  <c r="K4584" i="17"/>
  <c r="K4585" i="17"/>
  <c r="K4586" i="17"/>
  <c r="K4587" i="17"/>
  <c r="K4588" i="17"/>
  <c r="K4589" i="17"/>
  <c r="K4590" i="17"/>
  <c r="K4591" i="17"/>
  <c r="K4592" i="17"/>
  <c r="K4593" i="17"/>
  <c r="K4594" i="17"/>
  <c r="K4595" i="17"/>
  <c r="K4596" i="17"/>
  <c r="K4597" i="17"/>
  <c r="K4598" i="17"/>
  <c r="K4599" i="17"/>
  <c r="K4600" i="17"/>
  <c r="K4601" i="17"/>
  <c r="K4602" i="17"/>
  <c r="K4603" i="17"/>
  <c r="K4604" i="17"/>
  <c r="K4605" i="17"/>
  <c r="K4606" i="17"/>
  <c r="K4607" i="17"/>
  <c r="K4608" i="17"/>
  <c r="K4609" i="17"/>
  <c r="K4610" i="17"/>
  <c r="K4611" i="17"/>
  <c r="K4612" i="17"/>
  <c r="K4613" i="17"/>
  <c r="K4614" i="17"/>
  <c r="K4615" i="17"/>
  <c r="K4616" i="17"/>
  <c r="K4617" i="17"/>
  <c r="K4618" i="17"/>
  <c r="K4619" i="17"/>
  <c r="K4620" i="17"/>
  <c r="K4621" i="17"/>
  <c r="K4622" i="17"/>
  <c r="K4623" i="17"/>
  <c r="K4624" i="17"/>
  <c r="K4625" i="17"/>
  <c r="K4626" i="17"/>
  <c r="K4627" i="17"/>
  <c r="K4628" i="17"/>
  <c r="K4629" i="17"/>
  <c r="K4630" i="17"/>
  <c r="K4631" i="17"/>
  <c r="K4632" i="17"/>
  <c r="K4633" i="17"/>
  <c r="K4634" i="17"/>
  <c r="K4635" i="17"/>
  <c r="K4636" i="17"/>
  <c r="K4637" i="17"/>
  <c r="K4638" i="17"/>
  <c r="K4639" i="17"/>
  <c r="K4640" i="17"/>
  <c r="K4641" i="17"/>
  <c r="K4642" i="17"/>
  <c r="K4643" i="17"/>
  <c r="K4644" i="17"/>
  <c r="K4645" i="17"/>
  <c r="K4646" i="17"/>
  <c r="K4647" i="17"/>
  <c r="K4648" i="17"/>
  <c r="K4649" i="17"/>
  <c r="K4650" i="17"/>
  <c r="K4651" i="17"/>
  <c r="K4652" i="17"/>
  <c r="K4653" i="17"/>
  <c r="K4654" i="17"/>
  <c r="K4655" i="17"/>
  <c r="K4656" i="17"/>
  <c r="K4657" i="17"/>
  <c r="K4658" i="17"/>
  <c r="K4659" i="17"/>
  <c r="K4660" i="17"/>
  <c r="K4661" i="17"/>
  <c r="K4662" i="17"/>
  <c r="K4663" i="17"/>
  <c r="K4664" i="17"/>
  <c r="K4665" i="17"/>
  <c r="K4666" i="17"/>
  <c r="K4667" i="17"/>
  <c r="K4668" i="17"/>
  <c r="K4669" i="17"/>
  <c r="K4670" i="17"/>
  <c r="K4671" i="17"/>
  <c r="K4672" i="17"/>
  <c r="K4673" i="17"/>
  <c r="K4674" i="17"/>
  <c r="K4675" i="17"/>
  <c r="K4676" i="17"/>
  <c r="K4677" i="17"/>
  <c r="K4678" i="17"/>
  <c r="K4679" i="17"/>
  <c r="K4680" i="17"/>
  <c r="K4681" i="17"/>
  <c r="K4682" i="17"/>
  <c r="K4683" i="17"/>
  <c r="K4684" i="17"/>
  <c r="K4685" i="17"/>
  <c r="K4686" i="17"/>
  <c r="K4687" i="17"/>
  <c r="K4688" i="17"/>
  <c r="K4689" i="17"/>
  <c r="K4690" i="17"/>
  <c r="K4691" i="17"/>
  <c r="K4692" i="17"/>
  <c r="K4693" i="17"/>
  <c r="K4694" i="17"/>
  <c r="K4695" i="17"/>
  <c r="K4696" i="17"/>
  <c r="K4697" i="17"/>
  <c r="K4698" i="17"/>
  <c r="K4699" i="17"/>
  <c r="K4700" i="17"/>
  <c r="K4701" i="17"/>
  <c r="K4702" i="17"/>
  <c r="K4703" i="17"/>
  <c r="K4704" i="17"/>
  <c r="K4705" i="17"/>
  <c r="K4706" i="17"/>
  <c r="K4707" i="17"/>
  <c r="K4708" i="17"/>
  <c r="K4709" i="17"/>
  <c r="K4710" i="17"/>
  <c r="K4711" i="17"/>
  <c r="K4712" i="17"/>
  <c r="K4713" i="17"/>
  <c r="K4714" i="17"/>
  <c r="K4715" i="17"/>
  <c r="K4716" i="17"/>
  <c r="K4717" i="17"/>
  <c r="K4718" i="17"/>
  <c r="K4719" i="17"/>
  <c r="K4720" i="17"/>
  <c r="K4721" i="17"/>
  <c r="K4722" i="17"/>
  <c r="K4723" i="17"/>
  <c r="K4724" i="17"/>
  <c r="K4725" i="17"/>
  <c r="K4726" i="17"/>
  <c r="K4727" i="17"/>
  <c r="K4728" i="17"/>
  <c r="K4729" i="17"/>
  <c r="K4730" i="17"/>
  <c r="K4731" i="17"/>
  <c r="K4732" i="17"/>
  <c r="K4733" i="17"/>
  <c r="K4734" i="17"/>
  <c r="K4735" i="17"/>
  <c r="K4736" i="17"/>
  <c r="K4737" i="17"/>
  <c r="K4738" i="17"/>
  <c r="K4739" i="17"/>
  <c r="K4740" i="17"/>
  <c r="K4741" i="17"/>
  <c r="K4742" i="17"/>
  <c r="K4743" i="17"/>
  <c r="K4744" i="17"/>
  <c r="K4745" i="17"/>
  <c r="K4746" i="17"/>
  <c r="K4747" i="17"/>
  <c r="K4748" i="17"/>
  <c r="K4749" i="17"/>
  <c r="K4750" i="17"/>
  <c r="K4751" i="17"/>
  <c r="K4752" i="17"/>
  <c r="K4753" i="17"/>
  <c r="K4754" i="17"/>
  <c r="K4755" i="17"/>
  <c r="K4756" i="17"/>
  <c r="K4757" i="17"/>
  <c r="K4758" i="17"/>
  <c r="K4759" i="17"/>
  <c r="K4760" i="17"/>
  <c r="K4761" i="17"/>
  <c r="K4762" i="17"/>
  <c r="K4763" i="17"/>
  <c r="K4764" i="17"/>
  <c r="K4765" i="17"/>
  <c r="K4766" i="17"/>
  <c r="K4767" i="17"/>
  <c r="K4768" i="17"/>
  <c r="K4769" i="17"/>
  <c r="K4770" i="17"/>
  <c r="K4771" i="17"/>
  <c r="K4772" i="17"/>
  <c r="K4773" i="17"/>
  <c r="K4774" i="17"/>
  <c r="K4775" i="17"/>
  <c r="K4776" i="17"/>
  <c r="K4777" i="17"/>
  <c r="K4778" i="17"/>
  <c r="K4779" i="17"/>
  <c r="K4780" i="17"/>
  <c r="K4781" i="17"/>
  <c r="K4782" i="17"/>
  <c r="K4783" i="17"/>
  <c r="K4784" i="17"/>
  <c r="K4785" i="17"/>
  <c r="K4786" i="17"/>
  <c r="K4787" i="17"/>
  <c r="K4788" i="17"/>
  <c r="K4789" i="17"/>
  <c r="K4790" i="17"/>
  <c r="K4791" i="17"/>
  <c r="K4792" i="17"/>
  <c r="K4793" i="17"/>
  <c r="K4794" i="17"/>
  <c r="K4795" i="17"/>
  <c r="K4796" i="17"/>
  <c r="K4797" i="17"/>
  <c r="K4798" i="17"/>
  <c r="K4799" i="17"/>
  <c r="K4800" i="17"/>
  <c r="K4801" i="17"/>
  <c r="K4802" i="17"/>
  <c r="K4803" i="17"/>
  <c r="K4804" i="17"/>
  <c r="K4805" i="17"/>
  <c r="K4806" i="17"/>
  <c r="K4807" i="17"/>
  <c r="K4808" i="17"/>
  <c r="K4809" i="17"/>
  <c r="K4810" i="17"/>
  <c r="K4811" i="17"/>
  <c r="K4812" i="17"/>
  <c r="K4813" i="17"/>
  <c r="K4814" i="17"/>
  <c r="K4815" i="17"/>
  <c r="K4816" i="17"/>
  <c r="K4817" i="17"/>
  <c r="K4818" i="17"/>
  <c r="K4819" i="17"/>
  <c r="K4820" i="17"/>
  <c r="K4821" i="17"/>
  <c r="K4822" i="17"/>
  <c r="K4823" i="17"/>
  <c r="K4824" i="17"/>
  <c r="K4825" i="17"/>
  <c r="K4826" i="17"/>
  <c r="K4827" i="17"/>
  <c r="K4828" i="17"/>
  <c r="K4829" i="17"/>
  <c r="K4830" i="17"/>
  <c r="K4831" i="17"/>
  <c r="K4832" i="17"/>
  <c r="K4833" i="17"/>
  <c r="K4834" i="17"/>
  <c r="K4835" i="17"/>
  <c r="K4836" i="17"/>
  <c r="K4837" i="17"/>
  <c r="K4838" i="17"/>
  <c r="K4839" i="17"/>
  <c r="K4840" i="17"/>
  <c r="K4841" i="17"/>
  <c r="K4842" i="17"/>
  <c r="K4843" i="17"/>
  <c r="K4844" i="17"/>
  <c r="K4845" i="17"/>
  <c r="K4846" i="17"/>
  <c r="K4847" i="17"/>
  <c r="K4848" i="17"/>
  <c r="K4849" i="17"/>
  <c r="K4850" i="17"/>
  <c r="K4851" i="17"/>
  <c r="K4852" i="17"/>
  <c r="K4853" i="17"/>
  <c r="K4854" i="17"/>
  <c r="K4855" i="17"/>
  <c r="K4856" i="17"/>
  <c r="K4857" i="17"/>
  <c r="K4858" i="17"/>
  <c r="K4859" i="17"/>
  <c r="K4860" i="17"/>
  <c r="K4861" i="17"/>
  <c r="K4862" i="17"/>
  <c r="K4863" i="17"/>
  <c r="K4864" i="17"/>
  <c r="K4865" i="17"/>
  <c r="K4866" i="17"/>
  <c r="K4867" i="17"/>
  <c r="K4868" i="17"/>
  <c r="K4869" i="17"/>
  <c r="K4870" i="17"/>
  <c r="K4871" i="17"/>
  <c r="K4872" i="17"/>
  <c r="K4873" i="17"/>
  <c r="K4874" i="17"/>
  <c r="K4875" i="17"/>
  <c r="K4876" i="17"/>
  <c r="K4877" i="17"/>
  <c r="K4878" i="17"/>
  <c r="K4879" i="17"/>
  <c r="K4880" i="17"/>
  <c r="K4881" i="17"/>
  <c r="K4882" i="17"/>
  <c r="K4883" i="17"/>
  <c r="K4884" i="17"/>
  <c r="K4885" i="17"/>
  <c r="K4886" i="17"/>
  <c r="K4887" i="17"/>
  <c r="K4888" i="17"/>
  <c r="K4889" i="17"/>
  <c r="K4890" i="17"/>
  <c r="K4891" i="17"/>
  <c r="K4892" i="17"/>
  <c r="K4893" i="17"/>
  <c r="K4894" i="17"/>
  <c r="K4895" i="17"/>
  <c r="K4896" i="17"/>
  <c r="K4897" i="17"/>
  <c r="K4898" i="17"/>
  <c r="K4899" i="17"/>
  <c r="K4900" i="17"/>
  <c r="K4901" i="17"/>
  <c r="K4902" i="17"/>
  <c r="K4903" i="17"/>
  <c r="K4904" i="17"/>
  <c r="K4905" i="17"/>
  <c r="K4906" i="17"/>
  <c r="K4907" i="17"/>
  <c r="K4908" i="17"/>
  <c r="K4909" i="17"/>
  <c r="K4910" i="17"/>
  <c r="K4911" i="17"/>
  <c r="K4912" i="17"/>
  <c r="K4913" i="17"/>
  <c r="K4914" i="17"/>
  <c r="K4915" i="17"/>
  <c r="K4916" i="17"/>
  <c r="K4917" i="17"/>
  <c r="K4918" i="17"/>
  <c r="K4919" i="17"/>
  <c r="K4920" i="17"/>
  <c r="K4921" i="17"/>
  <c r="K4922" i="17"/>
  <c r="K4923" i="17"/>
  <c r="K4924" i="17"/>
  <c r="K4925" i="17"/>
  <c r="K4926" i="17"/>
  <c r="K4927" i="17"/>
  <c r="K4928" i="17"/>
  <c r="K4929" i="17"/>
  <c r="K4930" i="17"/>
  <c r="K4931" i="17"/>
  <c r="K4932" i="17"/>
  <c r="K4933" i="17"/>
  <c r="K4934" i="17"/>
  <c r="K4935" i="17"/>
  <c r="K4936" i="17"/>
  <c r="K4937" i="17"/>
  <c r="K4938" i="17"/>
  <c r="K4939" i="17"/>
  <c r="K4940" i="17"/>
  <c r="K4941" i="17"/>
  <c r="K4942" i="17"/>
  <c r="K4943" i="17"/>
  <c r="K4944" i="17"/>
  <c r="K4945" i="17"/>
  <c r="K4946" i="17"/>
  <c r="K4947" i="17"/>
  <c r="K4948" i="17"/>
  <c r="K4949" i="17"/>
  <c r="K4950" i="17"/>
  <c r="K4951" i="17"/>
  <c r="K4952" i="17"/>
  <c r="K4953" i="17"/>
  <c r="K4954" i="17"/>
  <c r="K4955" i="17"/>
  <c r="K4956" i="17"/>
  <c r="K4957" i="17"/>
  <c r="K4958" i="17"/>
  <c r="K4959" i="17"/>
  <c r="K4960" i="17"/>
  <c r="K4961" i="17"/>
  <c r="K4962" i="17"/>
  <c r="K4963" i="17"/>
  <c r="K4964" i="17"/>
  <c r="K4965" i="17"/>
  <c r="K4966" i="17"/>
  <c r="K4967" i="17"/>
  <c r="K4968" i="17"/>
  <c r="K4969" i="17"/>
  <c r="K4970" i="17"/>
  <c r="K4971" i="17"/>
  <c r="K4972" i="17"/>
  <c r="K4973" i="17"/>
  <c r="K4974" i="17"/>
  <c r="K4975" i="17"/>
  <c r="K4976" i="17"/>
  <c r="K4977" i="17"/>
  <c r="K4978" i="17"/>
  <c r="K4979" i="17"/>
  <c r="K4980" i="17"/>
  <c r="K4981" i="17"/>
  <c r="K4982" i="17"/>
  <c r="K4983" i="17"/>
  <c r="K4984" i="17"/>
  <c r="K4985" i="17"/>
  <c r="K4986" i="17"/>
  <c r="K4987" i="17"/>
  <c r="K4988" i="17"/>
  <c r="K4989" i="17"/>
  <c r="K4990" i="17"/>
  <c r="K4991" i="17"/>
  <c r="K4992" i="17"/>
  <c r="K4993" i="17"/>
  <c r="K4994" i="17"/>
  <c r="K4995" i="17"/>
  <c r="K4996" i="17"/>
  <c r="K4997" i="17"/>
  <c r="K4998" i="17"/>
  <c r="K4999" i="17"/>
  <c r="K5000" i="17"/>
  <c r="K5001" i="17"/>
  <c r="K5002" i="17"/>
  <c r="K5003" i="17"/>
  <c r="K5004" i="17"/>
  <c r="K5005" i="17"/>
  <c r="K5006" i="17"/>
  <c r="K5007" i="17"/>
  <c r="K5008" i="17"/>
  <c r="K5009" i="17"/>
  <c r="K5010" i="17"/>
  <c r="K5011" i="17"/>
  <c r="K5012" i="17"/>
  <c r="K5013" i="17"/>
  <c r="K5014" i="17"/>
  <c r="K5015" i="17"/>
  <c r="K5016" i="17"/>
  <c r="K5017" i="17"/>
  <c r="K5018" i="17"/>
  <c r="K5019" i="17"/>
  <c r="K5020" i="17"/>
  <c r="K5021" i="17"/>
  <c r="K5022" i="17"/>
  <c r="K5023" i="17"/>
  <c r="K5024" i="17"/>
  <c r="K5025" i="17"/>
  <c r="K5026" i="17"/>
  <c r="K5027" i="17"/>
  <c r="K5028" i="17"/>
  <c r="K5029" i="17"/>
  <c r="K5030" i="17"/>
  <c r="K5031" i="17"/>
  <c r="K5032" i="17"/>
  <c r="K5033" i="17"/>
  <c r="K5034" i="17"/>
  <c r="K5035" i="17"/>
  <c r="K5036" i="17"/>
  <c r="K5037" i="17"/>
  <c r="K5038" i="17"/>
  <c r="K5039" i="17"/>
  <c r="K5040" i="17"/>
  <c r="K5041" i="17"/>
  <c r="K5042" i="17"/>
  <c r="K5043" i="17"/>
  <c r="K5044" i="17"/>
  <c r="K5045" i="17"/>
  <c r="K5046" i="17"/>
  <c r="K5047" i="17"/>
  <c r="K5048" i="17"/>
  <c r="K5049" i="17"/>
  <c r="K5050" i="17"/>
  <c r="K5051" i="17"/>
  <c r="K5052" i="17"/>
  <c r="K5053" i="17"/>
  <c r="K5054" i="17"/>
  <c r="K5055" i="17"/>
  <c r="K5056" i="17"/>
  <c r="K5057" i="17"/>
  <c r="K5058" i="17"/>
  <c r="K5059" i="17"/>
  <c r="K5060" i="17"/>
  <c r="K5061" i="17"/>
  <c r="K5062" i="17"/>
  <c r="K5063" i="17"/>
  <c r="K5064" i="17"/>
  <c r="K5065" i="17"/>
  <c r="K5066" i="17"/>
  <c r="K5067" i="17"/>
  <c r="K5068" i="17"/>
  <c r="K5069" i="17"/>
  <c r="K5070" i="17"/>
  <c r="K5071" i="17"/>
  <c r="K5072" i="17"/>
  <c r="K5073" i="17"/>
  <c r="K5074" i="17"/>
  <c r="K5075" i="17"/>
  <c r="K5076" i="17"/>
  <c r="K5077" i="17"/>
  <c r="K5078" i="17"/>
  <c r="K5079" i="17"/>
  <c r="K5080" i="17"/>
  <c r="K5081" i="17"/>
  <c r="K5082" i="17"/>
  <c r="K5083" i="17"/>
  <c r="K5084" i="17"/>
  <c r="K5085" i="17"/>
  <c r="K5086" i="17"/>
  <c r="K5087" i="17"/>
  <c r="K5088" i="17"/>
  <c r="K5089" i="17"/>
  <c r="K5090" i="17"/>
  <c r="K5091" i="17"/>
  <c r="K5092" i="17"/>
  <c r="K5093" i="17"/>
  <c r="K5094" i="17"/>
  <c r="K5095" i="17"/>
  <c r="K5096" i="17"/>
  <c r="K5097" i="17"/>
  <c r="K5098" i="17"/>
  <c r="K5099" i="17"/>
  <c r="K5100" i="17"/>
  <c r="K5101" i="17"/>
  <c r="K5102" i="17"/>
  <c r="K5103" i="17"/>
  <c r="K5104" i="17"/>
  <c r="K5105" i="17"/>
  <c r="K5106" i="17"/>
  <c r="K5107" i="17"/>
  <c r="K5108" i="17"/>
  <c r="K5109" i="17"/>
  <c r="K5110" i="17"/>
  <c r="K5111" i="17"/>
  <c r="K5112" i="17"/>
  <c r="K5113" i="17"/>
  <c r="K5114" i="17"/>
  <c r="K5115" i="17"/>
  <c r="K5116" i="17"/>
  <c r="K5117" i="17"/>
  <c r="K5118" i="17"/>
  <c r="K5119" i="17"/>
  <c r="K5120" i="17"/>
  <c r="K5121" i="17"/>
  <c r="K5122" i="17"/>
  <c r="K5123" i="17"/>
  <c r="K5124" i="17"/>
  <c r="K5125" i="17"/>
  <c r="K5126" i="17"/>
  <c r="K5127" i="17"/>
  <c r="K5128" i="17"/>
  <c r="K5129" i="17"/>
  <c r="K5130" i="17"/>
  <c r="K5131" i="17"/>
  <c r="K5132" i="17"/>
  <c r="K5133" i="17"/>
  <c r="K5134" i="17"/>
  <c r="K5135" i="17"/>
  <c r="K5136" i="17"/>
  <c r="K5137" i="17"/>
  <c r="K5138" i="17"/>
  <c r="K5139" i="17"/>
  <c r="K5140" i="17"/>
  <c r="K5141" i="17"/>
  <c r="K5142" i="17"/>
  <c r="K5143" i="17"/>
  <c r="K5144" i="17"/>
  <c r="K5145" i="17"/>
  <c r="K5146" i="17"/>
  <c r="K5147" i="17"/>
  <c r="K5148" i="17"/>
  <c r="K5149" i="17"/>
  <c r="K5150" i="17"/>
  <c r="K5151" i="17"/>
  <c r="K5152" i="17"/>
  <c r="K5153" i="17"/>
  <c r="K5154" i="17"/>
  <c r="K5155" i="17"/>
  <c r="K5156" i="17"/>
  <c r="K5157" i="17"/>
  <c r="K5158" i="17"/>
  <c r="K5159" i="17"/>
  <c r="K5160" i="17"/>
  <c r="K5161" i="17"/>
  <c r="K5162" i="17"/>
  <c r="K5163" i="17"/>
  <c r="K5164" i="17"/>
  <c r="K5165" i="17"/>
  <c r="K5166" i="17"/>
  <c r="K5167" i="17"/>
  <c r="K5168" i="17"/>
  <c r="K5169" i="17"/>
  <c r="K5170" i="17"/>
  <c r="K5171" i="17"/>
  <c r="K5172" i="17"/>
  <c r="K5173" i="17"/>
  <c r="K5174" i="17"/>
  <c r="K5175" i="17"/>
  <c r="K5176" i="17"/>
  <c r="K5177" i="17"/>
  <c r="K5178" i="17"/>
  <c r="K5179" i="17"/>
  <c r="K5180" i="17"/>
  <c r="K5181" i="17"/>
  <c r="K5182" i="17"/>
  <c r="K5183" i="17"/>
  <c r="K5184" i="17"/>
  <c r="K5185" i="17"/>
  <c r="K5186" i="17"/>
  <c r="K5187" i="17"/>
  <c r="K5188" i="17"/>
  <c r="K5189" i="17"/>
  <c r="K5190" i="17"/>
  <c r="K5191" i="17"/>
  <c r="K5192" i="17"/>
  <c r="K5193" i="17"/>
  <c r="K5194" i="17"/>
  <c r="K5195" i="17"/>
  <c r="K5196" i="17"/>
  <c r="K5197" i="17"/>
  <c r="K5198" i="17"/>
  <c r="K5199" i="17"/>
  <c r="K5200" i="17"/>
  <c r="K5201" i="17"/>
  <c r="K5202" i="17"/>
  <c r="K5203" i="17"/>
  <c r="K5204" i="17"/>
  <c r="K5205" i="17"/>
  <c r="K5206" i="17"/>
  <c r="K5207" i="17"/>
  <c r="K5208" i="17"/>
  <c r="K5209" i="17"/>
  <c r="K5210" i="17"/>
  <c r="K5211" i="17"/>
  <c r="K5212" i="17"/>
  <c r="K5213" i="17"/>
  <c r="K5214" i="17"/>
  <c r="K5215" i="17"/>
  <c r="K5216" i="17"/>
  <c r="K5217" i="17"/>
  <c r="K5218" i="17"/>
  <c r="K5219" i="17"/>
  <c r="K5220" i="17"/>
  <c r="K5221" i="17"/>
  <c r="K5222" i="17"/>
  <c r="K5223" i="17"/>
  <c r="K5224" i="17"/>
  <c r="K5225" i="17"/>
  <c r="K5226" i="17"/>
  <c r="K5227" i="17"/>
  <c r="K5228" i="17"/>
  <c r="K5229" i="17"/>
  <c r="K5230" i="17"/>
  <c r="K5231" i="17"/>
  <c r="K5232" i="17"/>
  <c r="K5233" i="17"/>
  <c r="K5234" i="17"/>
  <c r="K5235" i="17"/>
  <c r="K5236" i="17"/>
  <c r="K5237" i="17"/>
  <c r="K5238" i="17"/>
  <c r="K5239" i="17"/>
  <c r="K5240" i="17"/>
  <c r="K5241" i="17"/>
  <c r="K5242" i="17"/>
  <c r="K5243" i="17"/>
  <c r="K5244" i="17"/>
  <c r="K5245" i="17"/>
  <c r="K5246" i="17"/>
  <c r="K5247" i="17"/>
  <c r="K5248" i="17"/>
  <c r="K5249" i="17"/>
  <c r="K5250" i="17"/>
  <c r="K5251" i="17"/>
  <c r="K5252" i="17"/>
  <c r="K5253" i="17"/>
  <c r="K5254" i="17"/>
  <c r="K5255" i="17"/>
  <c r="K5256" i="17"/>
  <c r="K5257" i="17"/>
  <c r="K5258" i="17"/>
  <c r="K5259" i="17"/>
  <c r="K5260" i="17"/>
  <c r="K5261" i="17"/>
  <c r="K5262" i="17"/>
  <c r="K5263" i="17"/>
  <c r="K5264" i="17"/>
  <c r="K5265" i="17"/>
  <c r="K5266" i="17"/>
  <c r="K5267" i="17"/>
  <c r="K5268" i="17"/>
  <c r="K5269" i="17"/>
  <c r="K5270" i="17"/>
  <c r="K5271" i="17"/>
  <c r="K5272" i="17"/>
  <c r="K5273" i="17"/>
  <c r="K5274" i="17"/>
  <c r="K5275" i="17"/>
  <c r="K5276" i="17"/>
  <c r="K5277" i="17"/>
  <c r="K5278" i="17"/>
  <c r="K5279" i="17"/>
  <c r="K5280" i="17"/>
  <c r="K5281" i="17"/>
  <c r="K5282" i="17"/>
  <c r="K5283" i="17"/>
  <c r="K5284" i="17"/>
  <c r="K5285" i="17"/>
  <c r="K5286" i="17"/>
  <c r="K5287" i="17"/>
  <c r="K5288" i="17"/>
  <c r="K5289" i="17"/>
  <c r="K5290" i="17"/>
  <c r="K5291" i="17"/>
  <c r="K5292" i="17"/>
  <c r="K5293" i="17"/>
  <c r="K5294" i="17"/>
  <c r="K5295" i="17"/>
  <c r="K5296" i="17"/>
  <c r="K5297" i="17"/>
  <c r="K5298" i="17"/>
  <c r="K5299" i="17"/>
  <c r="K5300" i="17"/>
  <c r="K5301" i="17"/>
  <c r="K5302" i="17"/>
  <c r="K5303" i="17"/>
  <c r="K5304" i="17"/>
  <c r="K5305" i="17"/>
  <c r="K5306" i="17"/>
  <c r="K5307" i="17"/>
  <c r="K5308" i="17"/>
  <c r="K5309" i="17"/>
  <c r="K5310" i="17"/>
  <c r="K5311" i="17"/>
  <c r="K5312" i="17"/>
  <c r="K5313" i="17"/>
  <c r="K5314" i="17"/>
  <c r="K5315" i="17"/>
  <c r="K5316" i="17"/>
  <c r="K5317" i="17"/>
  <c r="K5318" i="17"/>
  <c r="K5319" i="17"/>
  <c r="K5320" i="17"/>
  <c r="K5321" i="17"/>
  <c r="K5322" i="17"/>
  <c r="K5323" i="17"/>
  <c r="K5324" i="17"/>
  <c r="K5325" i="17"/>
  <c r="K5326" i="17"/>
  <c r="K5327" i="17"/>
  <c r="K5328" i="17"/>
  <c r="K5329" i="17"/>
  <c r="K5330" i="17"/>
  <c r="K5331" i="17"/>
  <c r="K5332" i="17"/>
  <c r="K5333" i="17"/>
  <c r="K5334" i="17"/>
  <c r="K5335" i="17"/>
  <c r="K5336" i="17"/>
  <c r="K5337" i="17"/>
  <c r="K5338" i="17"/>
  <c r="K5339" i="17"/>
  <c r="K5340" i="17"/>
  <c r="K5341" i="17"/>
  <c r="K5342" i="17"/>
  <c r="K5343" i="17"/>
  <c r="K5344" i="17"/>
  <c r="K5345" i="17"/>
  <c r="K5346" i="17"/>
  <c r="K5347" i="17"/>
  <c r="K5348" i="17"/>
  <c r="K5349" i="17"/>
  <c r="K5350" i="17"/>
  <c r="K5351" i="17"/>
  <c r="K5352" i="17"/>
  <c r="K5353" i="17"/>
  <c r="K5354" i="17"/>
  <c r="K5355" i="17"/>
  <c r="K5356" i="17"/>
  <c r="K5357" i="17"/>
  <c r="K5358" i="17"/>
  <c r="K5359" i="17"/>
  <c r="K5360" i="17"/>
  <c r="K5361" i="17"/>
  <c r="K5362" i="17"/>
  <c r="K5363" i="17"/>
  <c r="K5364" i="17"/>
  <c r="K5365" i="17"/>
  <c r="K5366" i="17"/>
  <c r="K5367" i="17"/>
  <c r="K5368" i="17"/>
  <c r="K5369" i="17"/>
  <c r="K5370" i="17"/>
  <c r="K5371" i="17"/>
  <c r="K5372" i="17"/>
  <c r="K5373" i="17"/>
  <c r="K5374" i="17"/>
  <c r="K5375" i="17"/>
  <c r="K5376" i="17"/>
  <c r="K5377" i="17"/>
  <c r="K5378" i="17"/>
  <c r="K5379" i="17"/>
  <c r="K5380" i="17"/>
  <c r="K5381" i="17"/>
  <c r="K5382" i="17"/>
  <c r="K5383" i="17"/>
  <c r="K5384" i="17"/>
  <c r="K5385" i="17"/>
  <c r="K5386" i="17"/>
  <c r="K5387" i="17"/>
  <c r="K5388" i="17"/>
  <c r="K5389" i="17"/>
  <c r="K5390" i="17"/>
  <c r="K5391" i="17"/>
  <c r="K5392" i="17"/>
  <c r="K5393" i="17"/>
  <c r="K5394" i="17"/>
  <c r="K5395" i="17"/>
  <c r="K5396" i="17"/>
  <c r="K5397" i="17"/>
  <c r="K5398" i="17"/>
  <c r="K5399" i="17"/>
  <c r="K5400" i="17"/>
  <c r="K5401" i="17"/>
  <c r="K5402" i="17"/>
  <c r="K5403" i="17"/>
  <c r="K5404" i="17"/>
  <c r="K5405" i="17"/>
  <c r="K5406" i="17"/>
  <c r="K5407" i="17"/>
  <c r="K5408" i="17"/>
  <c r="K5409" i="17"/>
  <c r="K5410" i="17"/>
  <c r="K5411" i="17"/>
  <c r="K5412" i="17"/>
  <c r="K5413" i="17"/>
  <c r="K5414" i="17"/>
  <c r="K5415" i="17"/>
  <c r="K5416" i="17"/>
  <c r="K5417" i="17"/>
  <c r="K5418" i="17"/>
  <c r="K5419" i="17"/>
  <c r="K5420" i="17"/>
  <c r="K5421" i="17"/>
  <c r="K5422" i="17"/>
  <c r="K5423" i="17"/>
  <c r="K5424" i="17"/>
  <c r="K5425" i="17"/>
  <c r="K5426" i="17"/>
  <c r="K5427" i="17"/>
  <c r="K5428" i="17"/>
  <c r="K5429" i="17"/>
  <c r="K5430" i="17"/>
  <c r="K5431" i="17"/>
  <c r="K5432" i="17"/>
  <c r="K5433" i="17"/>
  <c r="K5434" i="17"/>
  <c r="K5435" i="17"/>
  <c r="K5436" i="17"/>
  <c r="K5437" i="17"/>
  <c r="K5438" i="17"/>
  <c r="K5439" i="17"/>
  <c r="K5440" i="17"/>
  <c r="K5441" i="17"/>
  <c r="K5442" i="17"/>
  <c r="K5443" i="17"/>
  <c r="K5444" i="17"/>
  <c r="K5445" i="17"/>
  <c r="K5446" i="17"/>
  <c r="K5447" i="17"/>
  <c r="K5448" i="17"/>
  <c r="K5449" i="17"/>
  <c r="K5450" i="17"/>
  <c r="K5451" i="17"/>
  <c r="K5452" i="17"/>
  <c r="K5453" i="17"/>
  <c r="K5454" i="17"/>
  <c r="K5455" i="17"/>
  <c r="K5456" i="17"/>
  <c r="K5457" i="17"/>
  <c r="K5458" i="17"/>
  <c r="K5459" i="17"/>
  <c r="K5460" i="17"/>
  <c r="K5461" i="17"/>
  <c r="K5462" i="17"/>
  <c r="K5463" i="17"/>
  <c r="K5464" i="17"/>
  <c r="K5465" i="17"/>
  <c r="K5466" i="17"/>
  <c r="K5467" i="17"/>
  <c r="K5468" i="17"/>
  <c r="K5469" i="17"/>
  <c r="K5470" i="17"/>
  <c r="K5471" i="17"/>
  <c r="K5472" i="17"/>
  <c r="K5473" i="17"/>
  <c r="K5474" i="17"/>
  <c r="K5475" i="17"/>
  <c r="K5476" i="17"/>
  <c r="K5477" i="17"/>
  <c r="K5478" i="17"/>
  <c r="K5479" i="17"/>
  <c r="K5480" i="17"/>
  <c r="K5481" i="17"/>
  <c r="K5482" i="17"/>
  <c r="K5483" i="17"/>
  <c r="K5484" i="17"/>
  <c r="K5485" i="17"/>
  <c r="K5486" i="17"/>
  <c r="K5487" i="17"/>
  <c r="K5488" i="17"/>
  <c r="K5489" i="17"/>
  <c r="K5490" i="17"/>
  <c r="K5491" i="17"/>
  <c r="K5492" i="17"/>
  <c r="K5493" i="17"/>
  <c r="K5494" i="17"/>
  <c r="K5495" i="17"/>
  <c r="K5496" i="17"/>
  <c r="K5497" i="17"/>
  <c r="K5498" i="17"/>
  <c r="K5499" i="17"/>
  <c r="K5500" i="17"/>
  <c r="K5501" i="17"/>
  <c r="K5502" i="17"/>
  <c r="K5503" i="17"/>
  <c r="K5504" i="17"/>
  <c r="K5505" i="17"/>
  <c r="K5506" i="17"/>
  <c r="K5507" i="17"/>
  <c r="K5508" i="17"/>
  <c r="K5509" i="17"/>
  <c r="K5510" i="17"/>
  <c r="K5511" i="17"/>
  <c r="K5512" i="17"/>
  <c r="K5513" i="17"/>
  <c r="K5514" i="17"/>
  <c r="K5515" i="17"/>
  <c r="K5516" i="17"/>
  <c r="K5517" i="17"/>
  <c r="K5518" i="17"/>
  <c r="K5519" i="17"/>
  <c r="K5520" i="17"/>
  <c r="K5521" i="17"/>
  <c r="K5522" i="17"/>
  <c r="K5523" i="17"/>
  <c r="K5524" i="17"/>
  <c r="K5525" i="17"/>
  <c r="K5526" i="17"/>
  <c r="K5527" i="17"/>
  <c r="K5528" i="17"/>
  <c r="K5529" i="17"/>
  <c r="K5530" i="17"/>
  <c r="K5531" i="17"/>
  <c r="K5532" i="17"/>
  <c r="K5533" i="17"/>
  <c r="K5534" i="17"/>
  <c r="K5535" i="17"/>
  <c r="K5536" i="17"/>
  <c r="K5537" i="17"/>
  <c r="K5538" i="17"/>
  <c r="K5539" i="17"/>
  <c r="K5540" i="17"/>
  <c r="K5541" i="17"/>
  <c r="K5542" i="17"/>
  <c r="K5543" i="17"/>
  <c r="K5544" i="17"/>
  <c r="K5545" i="17"/>
  <c r="K5546" i="17"/>
  <c r="K5547" i="17"/>
  <c r="K5548" i="17"/>
  <c r="K5549" i="17"/>
  <c r="K5550" i="17"/>
  <c r="K5551" i="17"/>
  <c r="K5552" i="17"/>
  <c r="K5553" i="17"/>
  <c r="K5554" i="17"/>
  <c r="K5555" i="17"/>
  <c r="K5556" i="17"/>
  <c r="K5557" i="17"/>
  <c r="K5558" i="17"/>
  <c r="K5559" i="17"/>
  <c r="K5560" i="17"/>
  <c r="K5561" i="17"/>
  <c r="K5562" i="17"/>
  <c r="K5563" i="17"/>
  <c r="K5564" i="17"/>
  <c r="K5565" i="17"/>
  <c r="K5566" i="17"/>
  <c r="K5567" i="17"/>
  <c r="K5568" i="17"/>
  <c r="K5569" i="17"/>
  <c r="K5570" i="17"/>
  <c r="K5571" i="17"/>
  <c r="K5572" i="17"/>
  <c r="K5573" i="17"/>
  <c r="K5574" i="17"/>
  <c r="K5575" i="17"/>
  <c r="K5576" i="17"/>
  <c r="K5577" i="17"/>
  <c r="K5578" i="17"/>
  <c r="K5579" i="17"/>
  <c r="K5580" i="17"/>
  <c r="K5581" i="17"/>
  <c r="K5582" i="17"/>
  <c r="K5583" i="17"/>
  <c r="K5584" i="17"/>
  <c r="K5585" i="17"/>
  <c r="K5586" i="17"/>
  <c r="K5587" i="17"/>
  <c r="K5588" i="17"/>
  <c r="K5589" i="17"/>
  <c r="K5590" i="17"/>
  <c r="K5591" i="17"/>
  <c r="K5592" i="17"/>
  <c r="K5593" i="17"/>
  <c r="K5594" i="17"/>
  <c r="K5595" i="17"/>
  <c r="K5596" i="17"/>
  <c r="K5597" i="17"/>
  <c r="K5598" i="17"/>
  <c r="K5599" i="17"/>
  <c r="K5600" i="17"/>
  <c r="K5601" i="17"/>
  <c r="K5602" i="17"/>
  <c r="K5603" i="17"/>
  <c r="K5604" i="17"/>
  <c r="K5605" i="17"/>
  <c r="K5606" i="17"/>
  <c r="K5607" i="17"/>
  <c r="K5608" i="17"/>
  <c r="K5609" i="17"/>
  <c r="K5610" i="17"/>
  <c r="K5611" i="17"/>
  <c r="K5612" i="17"/>
  <c r="K5613" i="17"/>
  <c r="K5614" i="17"/>
  <c r="K5615" i="17"/>
  <c r="K5616" i="17"/>
  <c r="K5617" i="17"/>
  <c r="K5618" i="17"/>
  <c r="K5619" i="17"/>
  <c r="K5620" i="17"/>
  <c r="K5621" i="17"/>
  <c r="K5622" i="17"/>
  <c r="K5623" i="17"/>
  <c r="K5624" i="17"/>
  <c r="K5625" i="17"/>
  <c r="K5626" i="17"/>
  <c r="K5627" i="17"/>
  <c r="K5628" i="17"/>
  <c r="K5629" i="17"/>
  <c r="K5630" i="17"/>
  <c r="K5631" i="17"/>
  <c r="K5632" i="17"/>
  <c r="K5633" i="17"/>
  <c r="K5634" i="17"/>
  <c r="K5635" i="17"/>
  <c r="K5636" i="17"/>
  <c r="K5637" i="17"/>
  <c r="K5638" i="17"/>
  <c r="K5639" i="17"/>
  <c r="K5640" i="17"/>
  <c r="K5641" i="17"/>
  <c r="K5642" i="17"/>
  <c r="K5643" i="17"/>
  <c r="K5644" i="17"/>
  <c r="K5645" i="17"/>
  <c r="K5646" i="17"/>
  <c r="K5647" i="17"/>
  <c r="K5648" i="17"/>
  <c r="K5649" i="17"/>
  <c r="K5650" i="17"/>
  <c r="K5651" i="17"/>
  <c r="K5652" i="17"/>
  <c r="K5653" i="17"/>
  <c r="K5654" i="17"/>
  <c r="K5655" i="17"/>
  <c r="K5656" i="17"/>
  <c r="K5657" i="17"/>
  <c r="K5658" i="17"/>
  <c r="K5659" i="17"/>
  <c r="K5660" i="17"/>
  <c r="K5661" i="17"/>
  <c r="K5662" i="17"/>
  <c r="K5663" i="17"/>
  <c r="K5664" i="17"/>
  <c r="K5665" i="17"/>
  <c r="K5666" i="17"/>
  <c r="K5667" i="17"/>
  <c r="K5668" i="17"/>
  <c r="K5669" i="17"/>
  <c r="K5670" i="17"/>
  <c r="K5671" i="17"/>
  <c r="K5672" i="17"/>
  <c r="K5673" i="17"/>
  <c r="K5674" i="17"/>
  <c r="K5675" i="17"/>
  <c r="K5676" i="17"/>
  <c r="K5677" i="17"/>
  <c r="K5678" i="17"/>
  <c r="K5679" i="17"/>
  <c r="K5680" i="17"/>
  <c r="K5681" i="17"/>
  <c r="K5682" i="17"/>
  <c r="K5683" i="17"/>
  <c r="K5684" i="17"/>
  <c r="K5685" i="17"/>
  <c r="K5686" i="17"/>
  <c r="K5687" i="17"/>
  <c r="K5688" i="17"/>
  <c r="K5689" i="17"/>
  <c r="K5690" i="17"/>
  <c r="K5691" i="17"/>
  <c r="K5692" i="17"/>
  <c r="K5693" i="17"/>
  <c r="K5694" i="17"/>
  <c r="K5695" i="17"/>
  <c r="K5696" i="17"/>
  <c r="K5697" i="17"/>
  <c r="K5698" i="17"/>
  <c r="K5699" i="17"/>
  <c r="K5700" i="17"/>
  <c r="K5701" i="17"/>
  <c r="K5702" i="17"/>
  <c r="K5703" i="17"/>
  <c r="K5704" i="17"/>
  <c r="K5705" i="17"/>
  <c r="K5706" i="17"/>
  <c r="K5707" i="17"/>
  <c r="K5708" i="17"/>
  <c r="K5709" i="17"/>
  <c r="K5710" i="17"/>
  <c r="K5711" i="17"/>
  <c r="K5712" i="17"/>
  <c r="K5713" i="17"/>
  <c r="K5714" i="17"/>
  <c r="K5715" i="17"/>
  <c r="K5716" i="17"/>
  <c r="K5717" i="17"/>
  <c r="K5718" i="17"/>
  <c r="K5719" i="17"/>
  <c r="K5720" i="17"/>
  <c r="K5721" i="17"/>
  <c r="K5722" i="17"/>
  <c r="K5723" i="17"/>
  <c r="K5724" i="17"/>
  <c r="K5725" i="17"/>
  <c r="K5726" i="17"/>
  <c r="K5727" i="17"/>
  <c r="K5728" i="17"/>
  <c r="K5729" i="17"/>
  <c r="K5730" i="17"/>
  <c r="K5731" i="17"/>
  <c r="K5732" i="17"/>
  <c r="K5733" i="17"/>
  <c r="K5734" i="17"/>
  <c r="K5735" i="17"/>
  <c r="K5736" i="17"/>
  <c r="K5737" i="17"/>
  <c r="K5738" i="17"/>
  <c r="K5739" i="17"/>
  <c r="K5740" i="17"/>
  <c r="K5741" i="17"/>
  <c r="K5742" i="17"/>
  <c r="K5743" i="17"/>
  <c r="K5744" i="17"/>
  <c r="K5745" i="17"/>
  <c r="K5746" i="17"/>
  <c r="K5747" i="17"/>
  <c r="K5748" i="17"/>
  <c r="K5749" i="17"/>
  <c r="K5750" i="17"/>
  <c r="K5751" i="17"/>
  <c r="K5752" i="17"/>
  <c r="K5753" i="17"/>
  <c r="K5754" i="17"/>
  <c r="K5755" i="17"/>
  <c r="K5756" i="17"/>
  <c r="K5757" i="17"/>
  <c r="K5758" i="17"/>
  <c r="K5759" i="17"/>
  <c r="K5760" i="17"/>
  <c r="K5761" i="17"/>
  <c r="K5762" i="17"/>
  <c r="K5763" i="17"/>
  <c r="K5764" i="17"/>
  <c r="K5765" i="17"/>
  <c r="K5766" i="17"/>
  <c r="K5767" i="17"/>
  <c r="K5768" i="17"/>
  <c r="K5769" i="17"/>
  <c r="K5770" i="17"/>
  <c r="K5771" i="17"/>
  <c r="K5772" i="17"/>
  <c r="K5773" i="17"/>
  <c r="K5774" i="17"/>
  <c r="K5775" i="17"/>
  <c r="K5776" i="17"/>
  <c r="K5777" i="17"/>
  <c r="K5778" i="17"/>
  <c r="K5779" i="17"/>
  <c r="K5780" i="17"/>
  <c r="K5781" i="17"/>
  <c r="K5782" i="17"/>
  <c r="K5783" i="17"/>
  <c r="K5784" i="17"/>
  <c r="K5785" i="17"/>
  <c r="K5786" i="17"/>
  <c r="K5787" i="17"/>
  <c r="K5788" i="17"/>
  <c r="K5789" i="17"/>
  <c r="K5790" i="17"/>
  <c r="K5791" i="17"/>
  <c r="K5792" i="17"/>
  <c r="K5793" i="17"/>
  <c r="K5794" i="17"/>
  <c r="K5795" i="17"/>
  <c r="K5796" i="17"/>
  <c r="K5797" i="17"/>
  <c r="K5798" i="17"/>
  <c r="K5799" i="17"/>
  <c r="K5800" i="17"/>
  <c r="K5801" i="17"/>
  <c r="K5802" i="17"/>
  <c r="K5803" i="17"/>
  <c r="K5804" i="17"/>
  <c r="K5805" i="17"/>
  <c r="K5806" i="17"/>
  <c r="K5807" i="17"/>
  <c r="K5808" i="17"/>
  <c r="K5809" i="17"/>
  <c r="K5810" i="17"/>
  <c r="K5811" i="17"/>
  <c r="K5812" i="17"/>
  <c r="K5813" i="17"/>
  <c r="K5814" i="17"/>
  <c r="K5815" i="17"/>
  <c r="K5816" i="17"/>
  <c r="K5817" i="17"/>
  <c r="K5818" i="17"/>
  <c r="K5819" i="17"/>
  <c r="K5820" i="17"/>
  <c r="K5821" i="17"/>
  <c r="K5822" i="17"/>
  <c r="K5823" i="17"/>
  <c r="K5824" i="17"/>
  <c r="K5825" i="17"/>
  <c r="K5826" i="17"/>
  <c r="K5827" i="17"/>
  <c r="K5828" i="17"/>
  <c r="K5829" i="17"/>
  <c r="K5830" i="17"/>
  <c r="K5831" i="17"/>
  <c r="K5832" i="17"/>
  <c r="K5833" i="17"/>
  <c r="K5834" i="17"/>
  <c r="K5835" i="17"/>
  <c r="K5836" i="17"/>
  <c r="K5837" i="17"/>
  <c r="K5838" i="17"/>
  <c r="K5839" i="17"/>
  <c r="K5840" i="17"/>
  <c r="K5841" i="17"/>
  <c r="K5842" i="17"/>
  <c r="K5843" i="17"/>
  <c r="K5844" i="17"/>
  <c r="K5845" i="17"/>
  <c r="K5846" i="17"/>
  <c r="K5847" i="17"/>
  <c r="K5848" i="17"/>
  <c r="K5849" i="17"/>
  <c r="K5850" i="17"/>
  <c r="K5851" i="17"/>
  <c r="K5852" i="17"/>
  <c r="K5853" i="17"/>
  <c r="K5854" i="17"/>
  <c r="K5855" i="17"/>
  <c r="K5856" i="17"/>
  <c r="K5857" i="17"/>
  <c r="K5858" i="17"/>
  <c r="K5859" i="17"/>
  <c r="K5860" i="17"/>
  <c r="K5861" i="17"/>
  <c r="K5862" i="17"/>
  <c r="K5863" i="17"/>
  <c r="K5864" i="17"/>
  <c r="K5865" i="17"/>
  <c r="K5866" i="17"/>
  <c r="K5867" i="17"/>
  <c r="K5868" i="17"/>
  <c r="K5869" i="17"/>
  <c r="K5870" i="17"/>
  <c r="K5871" i="17"/>
  <c r="K5872" i="17"/>
  <c r="K5873" i="17"/>
  <c r="K5874" i="17"/>
  <c r="K5875" i="17"/>
  <c r="K5876" i="17"/>
  <c r="K5877" i="17"/>
  <c r="K5878" i="17"/>
  <c r="K5879" i="17"/>
  <c r="K5880" i="17"/>
  <c r="K5881" i="17"/>
  <c r="K5882" i="17"/>
  <c r="K5883" i="17"/>
  <c r="K5884" i="17"/>
  <c r="K5885" i="17"/>
  <c r="K5886" i="17"/>
  <c r="K5887" i="17"/>
  <c r="K5888" i="17"/>
  <c r="K5889" i="17"/>
  <c r="K5890" i="17"/>
  <c r="K5891" i="17"/>
  <c r="K5892" i="17"/>
  <c r="K5893" i="17"/>
  <c r="K5894" i="17"/>
  <c r="K5895" i="17"/>
  <c r="K5896" i="17"/>
  <c r="K5897" i="17"/>
  <c r="K5898" i="17"/>
  <c r="K5899" i="17"/>
  <c r="K5900" i="17"/>
  <c r="K5901" i="17"/>
  <c r="K5902" i="17"/>
  <c r="K5903" i="17"/>
  <c r="K5904" i="17"/>
  <c r="K5905" i="17"/>
  <c r="K5906" i="17"/>
  <c r="K5907" i="17"/>
  <c r="K5908" i="17"/>
  <c r="K5909" i="17"/>
  <c r="K5910" i="17"/>
  <c r="K5911" i="17"/>
  <c r="K5912" i="17"/>
  <c r="K5913" i="17"/>
  <c r="K5914" i="17"/>
  <c r="K5915" i="17"/>
  <c r="K5916" i="17"/>
  <c r="K5917" i="17"/>
  <c r="K5918" i="17"/>
  <c r="K5919" i="17"/>
  <c r="K5920" i="17"/>
  <c r="K5921" i="17"/>
  <c r="K5922" i="17"/>
  <c r="K5923" i="17"/>
  <c r="K5924" i="17"/>
  <c r="K5925" i="17"/>
  <c r="K5926" i="17"/>
  <c r="K5927" i="17"/>
  <c r="K5928" i="17"/>
  <c r="K5929" i="17"/>
  <c r="K5930" i="17"/>
  <c r="K5931" i="17"/>
  <c r="K5932" i="17"/>
  <c r="K5933" i="17"/>
  <c r="K5934" i="17"/>
  <c r="K5935" i="17"/>
  <c r="K5936" i="17"/>
  <c r="K5937" i="17"/>
  <c r="K5938" i="17"/>
  <c r="K5939" i="17"/>
  <c r="K5940" i="17"/>
  <c r="K5941" i="17"/>
  <c r="K5942" i="17"/>
  <c r="K5943" i="17"/>
  <c r="K5944" i="17"/>
  <c r="K5945" i="17"/>
  <c r="K5946" i="17"/>
  <c r="K5947" i="17"/>
  <c r="K5948" i="17"/>
  <c r="K5949" i="17"/>
  <c r="K5950" i="17"/>
  <c r="K5951" i="17"/>
  <c r="K5952" i="17"/>
  <c r="K5953" i="17"/>
  <c r="K5954" i="17"/>
  <c r="K5955" i="17"/>
  <c r="K5956" i="17"/>
  <c r="K5957" i="17"/>
  <c r="K5958" i="17"/>
  <c r="K5959" i="17"/>
  <c r="K5960" i="17"/>
  <c r="K5961" i="17"/>
  <c r="K5962" i="17"/>
  <c r="K5963" i="17"/>
  <c r="K5964" i="17"/>
  <c r="K5965" i="17"/>
  <c r="K5966" i="17"/>
  <c r="K5967" i="17"/>
  <c r="K5968" i="17"/>
  <c r="K5969" i="17"/>
  <c r="K5970" i="17"/>
  <c r="K5971" i="17"/>
  <c r="K5972" i="17"/>
  <c r="K5973" i="17"/>
  <c r="K5974" i="17"/>
  <c r="K5975" i="17"/>
  <c r="K5976" i="17"/>
  <c r="K5977" i="17"/>
  <c r="K5978" i="17"/>
  <c r="K5979" i="17"/>
  <c r="K5980" i="17"/>
  <c r="K5981" i="17"/>
  <c r="K5982" i="17"/>
  <c r="K5983" i="17"/>
  <c r="K5984" i="17"/>
  <c r="K5985" i="17"/>
  <c r="K5986" i="17"/>
  <c r="K5987" i="17"/>
  <c r="K5988" i="17"/>
  <c r="K5989" i="17"/>
  <c r="K5990" i="17"/>
  <c r="K5991" i="17"/>
  <c r="K5992" i="17"/>
  <c r="K5993" i="17"/>
  <c r="K5994" i="17"/>
  <c r="K5995" i="17"/>
  <c r="K5996" i="17"/>
  <c r="K5997" i="17"/>
  <c r="K5998" i="17"/>
  <c r="K5999" i="17"/>
  <c r="K6000" i="17"/>
  <c r="K6001" i="17"/>
  <c r="K6002" i="17"/>
  <c r="K6003" i="17"/>
  <c r="K6004" i="17"/>
  <c r="K6005" i="17"/>
  <c r="K6006" i="17"/>
  <c r="K6007" i="17"/>
  <c r="K6008" i="17"/>
  <c r="K6009" i="17"/>
  <c r="K6010" i="17"/>
  <c r="K6011" i="17"/>
  <c r="K6012" i="17"/>
  <c r="K6013" i="17"/>
  <c r="K6014" i="17"/>
  <c r="K6015" i="17"/>
  <c r="K6016" i="17"/>
  <c r="K6017" i="17"/>
  <c r="K6018" i="17"/>
  <c r="K6019" i="17"/>
  <c r="K6020" i="17"/>
  <c r="K6021" i="17"/>
  <c r="K6022" i="17"/>
  <c r="K6023" i="17"/>
  <c r="K6024" i="17"/>
  <c r="K6025" i="17"/>
  <c r="K6026" i="17"/>
  <c r="K6027" i="17"/>
  <c r="K6028" i="17"/>
  <c r="K6029" i="17"/>
  <c r="K6030" i="17"/>
  <c r="K6031" i="17"/>
  <c r="K6032" i="17"/>
  <c r="K6033" i="17"/>
  <c r="K6034" i="17"/>
  <c r="K6035" i="17"/>
  <c r="K6036" i="17"/>
  <c r="K6037" i="17"/>
  <c r="K6038" i="17"/>
  <c r="K6039" i="17"/>
  <c r="K6040" i="17"/>
  <c r="K6041" i="17"/>
  <c r="K6042" i="17"/>
  <c r="K6043" i="17"/>
  <c r="K6044" i="17"/>
  <c r="K6045" i="17"/>
  <c r="K6046" i="17"/>
  <c r="K6047" i="17"/>
  <c r="K6048" i="17"/>
  <c r="K6049" i="17"/>
  <c r="K6050" i="17"/>
  <c r="K6051" i="17"/>
  <c r="K6052" i="17"/>
  <c r="K6053" i="17"/>
  <c r="K6054" i="17"/>
  <c r="K6055" i="17"/>
  <c r="K6056" i="17"/>
  <c r="K6057" i="17"/>
  <c r="K6058" i="17"/>
  <c r="K6059" i="17"/>
  <c r="K6060" i="17"/>
  <c r="K6061" i="17"/>
  <c r="K6062" i="17"/>
  <c r="K6063" i="17"/>
  <c r="K6064" i="17"/>
  <c r="K6065" i="17"/>
  <c r="K6066" i="17"/>
  <c r="K6067" i="17"/>
  <c r="K6068" i="17"/>
  <c r="K6069" i="17"/>
  <c r="K6070" i="17"/>
  <c r="K6071" i="17"/>
  <c r="K6072" i="17"/>
  <c r="K6073" i="17"/>
  <c r="K6074" i="17"/>
  <c r="K6075" i="17"/>
  <c r="K6076" i="17"/>
  <c r="K6077" i="17"/>
  <c r="K6078" i="17"/>
  <c r="K6079" i="17"/>
  <c r="K6080" i="17"/>
  <c r="K6081" i="17"/>
  <c r="K6082" i="17"/>
  <c r="K6083" i="17"/>
  <c r="K6084" i="17"/>
  <c r="K6085" i="17"/>
  <c r="K6086" i="17"/>
  <c r="K6087" i="17"/>
  <c r="K6088" i="17"/>
  <c r="K6089" i="17"/>
  <c r="K6090" i="17"/>
  <c r="K6091" i="17"/>
  <c r="K6092" i="17"/>
  <c r="K6093" i="17"/>
  <c r="K6094" i="17"/>
  <c r="K6095" i="17"/>
  <c r="K6096" i="17"/>
  <c r="K6097" i="17"/>
  <c r="K6098" i="17"/>
  <c r="K6099" i="17"/>
  <c r="K6100" i="17"/>
  <c r="K6101" i="17"/>
  <c r="K6102" i="17"/>
  <c r="K6103" i="17"/>
  <c r="K6104" i="17"/>
  <c r="K6105" i="17"/>
  <c r="K6106" i="17"/>
  <c r="K6107" i="17"/>
  <c r="K6108" i="17"/>
  <c r="K6109" i="17"/>
  <c r="K6110" i="17"/>
  <c r="K6111" i="17"/>
  <c r="K6112" i="17"/>
  <c r="K6113" i="17"/>
  <c r="K6114" i="17"/>
  <c r="K6115" i="17"/>
  <c r="K6116" i="17"/>
  <c r="K6117" i="17"/>
  <c r="K6118" i="17"/>
  <c r="K6119" i="17"/>
  <c r="K6120" i="17"/>
  <c r="K6121" i="17"/>
  <c r="K6122" i="17"/>
  <c r="K6123" i="17"/>
  <c r="K6124" i="17"/>
  <c r="K6125" i="17"/>
  <c r="K6126" i="17"/>
  <c r="K6127" i="17"/>
  <c r="K6128" i="17"/>
  <c r="K6129" i="17"/>
  <c r="K6130" i="17"/>
  <c r="K6131" i="17"/>
  <c r="K6132" i="17"/>
  <c r="K6133" i="17"/>
  <c r="K6134" i="17"/>
  <c r="K6135" i="17"/>
  <c r="K6136" i="17"/>
  <c r="K6137" i="17"/>
  <c r="K6138" i="17"/>
  <c r="K6139" i="17"/>
  <c r="K6140" i="17"/>
  <c r="K6141" i="17"/>
  <c r="K6142" i="17"/>
  <c r="K6143" i="17"/>
  <c r="K6144" i="17"/>
  <c r="K6145" i="17"/>
  <c r="K6146" i="17"/>
  <c r="K6147" i="17"/>
  <c r="K6148" i="17"/>
  <c r="K6149" i="17"/>
  <c r="K6150" i="17"/>
  <c r="K6151" i="17"/>
  <c r="K6152" i="17"/>
  <c r="K6153" i="17"/>
  <c r="K6154" i="17"/>
  <c r="K6155" i="17"/>
  <c r="K6156" i="17"/>
  <c r="K6157" i="17"/>
  <c r="K6158" i="17"/>
  <c r="K6159" i="17"/>
  <c r="K6160" i="17"/>
  <c r="K6161" i="17"/>
  <c r="K6162" i="17"/>
  <c r="K6163" i="17"/>
  <c r="K6164" i="17"/>
  <c r="K6165" i="17"/>
  <c r="K6166" i="17"/>
  <c r="K6167" i="17"/>
  <c r="K6168" i="17"/>
  <c r="K6169" i="17"/>
  <c r="K6170" i="17"/>
  <c r="K6171" i="17"/>
  <c r="K6172" i="17"/>
  <c r="K6173" i="17"/>
  <c r="K6174" i="17"/>
  <c r="K6175" i="17"/>
  <c r="K6176" i="17"/>
  <c r="K6177" i="17"/>
  <c r="K6178" i="17"/>
  <c r="K6179" i="17"/>
  <c r="K6180" i="17"/>
  <c r="K6181" i="17"/>
  <c r="K6182" i="17"/>
  <c r="K6183" i="17"/>
  <c r="K6184" i="17"/>
  <c r="K6185" i="17"/>
  <c r="K6186" i="17"/>
  <c r="K6187" i="17"/>
  <c r="K6188" i="17"/>
  <c r="K6189" i="17"/>
  <c r="K6190" i="17"/>
  <c r="K6191" i="17"/>
  <c r="K6192" i="17"/>
  <c r="K6193" i="17"/>
  <c r="K6194" i="17"/>
  <c r="K6195" i="17"/>
  <c r="K6196" i="17"/>
  <c r="K6197" i="17"/>
  <c r="K6198" i="17"/>
  <c r="K6199" i="17"/>
  <c r="K6200" i="17"/>
  <c r="K6201" i="17"/>
  <c r="K6202" i="17"/>
  <c r="K6203" i="17"/>
  <c r="K6204" i="17"/>
  <c r="K6205" i="17"/>
  <c r="K6206" i="17"/>
  <c r="K6207" i="17"/>
  <c r="K6208" i="17"/>
  <c r="K6209" i="17"/>
  <c r="K6210" i="17"/>
  <c r="K6211" i="17"/>
  <c r="K6212" i="17"/>
  <c r="K6213" i="17"/>
  <c r="K6214" i="17"/>
  <c r="K6215" i="17"/>
  <c r="K6216" i="17"/>
  <c r="K6217" i="17"/>
  <c r="K6218" i="17"/>
  <c r="K6219" i="17"/>
  <c r="K6220" i="17"/>
  <c r="K6221" i="17"/>
  <c r="K6222" i="17"/>
  <c r="K6223" i="17"/>
  <c r="K6224" i="17"/>
  <c r="K6225" i="17"/>
  <c r="K6226" i="17"/>
  <c r="K6227" i="17"/>
  <c r="K6228" i="17"/>
  <c r="K6229" i="17"/>
  <c r="K6230" i="17"/>
  <c r="K6231" i="17"/>
  <c r="K6232" i="17"/>
  <c r="K6233" i="17"/>
  <c r="K6234" i="17"/>
  <c r="K6235" i="17"/>
  <c r="K6236" i="17"/>
  <c r="K6237" i="17"/>
  <c r="K6238" i="17"/>
  <c r="K6239" i="17"/>
  <c r="K6240" i="17"/>
  <c r="K6241" i="17"/>
  <c r="K6242" i="17"/>
  <c r="K6243" i="17"/>
  <c r="K6244" i="17"/>
  <c r="K6245" i="17"/>
  <c r="K6246" i="17"/>
  <c r="K6247" i="17"/>
  <c r="K6248" i="17"/>
  <c r="K6249" i="17"/>
  <c r="K6250" i="17"/>
  <c r="K6251" i="17"/>
  <c r="K6252" i="17"/>
  <c r="K6253" i="17"/>
  <c r="K6254" i="17"/>
  <c r="K6255" i="17"/>
  <c r="K6256" i="17"/>
  <c r="K6257" i="17"/>
  <c r="K6258" i="17"/>
  <c r="K6259" i="17"/>
  <c r="K6260" i="17"/>
  <c r="K6261" i="17"/>
  <c r="K6262" i="17"/>
  <c r="K6263" i="17"/>
  <c r="K6264" i="17"/>
  <c r="K6265" i="17"/>
  <c r="K6266" i="17"/>
  <c r="K6267" i="17"/>
  <c r="K6268" i="17"/>
  <c r="K6269" i="17"/>
  <c r="K6270" i="17"/>
  <c r="K6271" i="17"/>
  <c r="K6272" i="17"/>
  <c r="K6273" i="17"/>
  <c r="K6274" i="17"/>
  <c r="K6275" i="17"/>
  <c r="K6276" i="17"/>
  <c r="K6277" i="17"/>
  <c r="K6278" i="17"/>
  <c r="K6279" i="17"/>
  <c r="K6280" i="17"/>
  <c r="K6281" i="17"/>
  <c r="K6282" i="17"/>
  <c r="K6283" i="17"/>
  <c r="K6284" i="17"/>
  <c r="K6285" i="17"/>
  <c r="K6286" i="17"/>
  <c r="K6287" i="17"/>
  <c r="K6288" i="17"/>
  <c r="K6289" i="17"/>
  <c r="K6290" i="17"/>
  <c r="K6291" i="17"/>
  <c r="K6292" i="17"/>
  <c r="K6293" i="17"/>
  <c r="K6294" i="17"/>
  <c r="K6295" i="17"/>
  <c r="K6296" i="17"/>
  <c r="K6297" i="17"/>
  <c r="K6298" i="17"/>
  <c r="K6299" i="17"/>
  <c r="K6300" i="17"/>
  <c r="K6301" i="17"/>
  <c r="K6302" i="17"/>
  <c r="K6303" i="17"/>
  <c r="K6304" i="17"/>
  <c r="K6305" i="17"/>
  <c r="K6306" i="17"/>
  <c r="K6307" i="17"/>
  <c r="K6308" i="17"/>
  <c r="K6309" i="17"/>
  <c r="K6310" i="17"/>
  <c r="K6311" i="17"/>
  <c r="K6312" i="17"/>
  <c r="K6313" i="17"/>
  <c r="K6314" i="17"/>
  <c r="K6315" i="17"/>
  <c r="K6316" i="17"/>
  <c r="K6317" i="17"/>
  <c r="K6318" i="17"/>
  <c r="K6319" i="17"/>
  <c r="K6320" i="17"/>
  <c r="K6321" i="17"/>
  <c r="K6322" i="17"/>
  <c r="K6323" i="17"/>
  <c r="K6324" i="17"/>
  <c r="K6325" i="17"/>
  <c r="K6326" i="17"/>
  <c r="K6327" i="17"/>
  <c r="K6328" i="17"/>
  <c r="K6329" i="17"/>
  <c r="K6330" i="17"/>
  <c r="K6331" i="17"/>
  <c r="K6332" i="17"/>
  <c r="K6333" i="17"/>
  <c r="K6334" i="17"/>
  <c r="K6335" i="17"/>
  <c r="K6336" i="17"/>
  <c r="K6337" i="17"/>
  <c r="K6338" i="17"/>
  <c r="K6339" i="17"/>
  <c r="K6340" i="17"/>
  <c r="K6341" i="17"/>
  <c r="K6342" i="17"/>
  <c r="K6343" i="17"/>
  <c r="K6344" i="17"/>
  <c r="K6345" i="17"/>
  <c r="K6346" i="17"/>
  <c r="K6347" i="17"/>
  <c r="K6348" i="17"/>
  <c r="K6349" i="17"/>
  <c r="K6350" i="17"/>
  <c r="K6351" i="17"/>
  <c r="K6352" i="17"/>
  <c r="K6353" i="17"/>
  <c r="K6354" i="17"/>
  <c r="K6355" i="17"/>
  <c r="K6356" i="17"/>
  <c r="K6357" i="17"/>
  <c r="K6358" i="17"/>
  <c r="K6359" i="17"/>
  <c r="K6360" i="17"/>
  <c r="K6361" i="17"/>
  <c r="K6362" i="17"/>
  <c r="K6363" i="17"/>
  <c r="K6364" i="17"/>
  <c r="K6365" i="17"/>
  <c r="K6366" i="17"/>
  <c r="K6367" i="17"/>
  <c r="K6368" i="17"/>
  <c r="K6369" i="17"/>
  <c r="K6370" i="17"/>
  <c r="K6371" i="17"/>
  <c r="K6372" i="17"/>
  <c r="K6373" i="17"/>
  <c r="K6374" i="17"/>
  <c r="K6375" i="17"/>
  <c r="K6376" i="17"/>
  <c r="K6377" i="17"/>
  <c r="K6378" i="17"/>
  <c r="K6379" i="17"/>
  <c r="K6380" i="17"/>
  <c r="K6381" i="17"/>
  <c r="K6382" i="17"/>
  <c r="K6383" i="17"/>
  <c r="K6384" i="17"/>
  <c r="K6385" i="17"/>
  <c r="K6386" i="17"/>
  <c r="K6387" i="17"/>
  <c r="K6388" i="17"/>
  <c r="K6389" i="17"/>
  <c r="K6390" i="17"/>
  <c r="K6391" i="17"/>
  <c r="K6392" i="17"/>
  <c r="K6393" i="17"/>
  <c r="K6394" i="17"/>
  <c r="K6395" i="17"/>
  <c r="K6396" i="17"/>
  <c r="K6397" i="17"/>
  <c r="K6398" i="17"/>
  <c r="K6399" i="17"/>
  <c r="K6400" i="17"/>
  <c r="K6401" i="17"/>
  <c r="K6402" i="17"/>
  <c r="K6403" i="17"/>
  <c r="K6404" i="17"/>
  <c r="K6405" i="17"/>
  <c r="K6406" i="17"/>
  <c r="K6407" i="17"/>
  <c r="K6408" i="17"/>
  <c r="K6409" i="17"/>
  <c r="K6410" i="17"/>
  <c r="K6411" i="17"/>
  <c r="K6412" i="17"/>
  <c r="K6413" i="17"/>
  <c r="K6414" i="17"/>
  <c r="K6415" i="17"/>
  <c r="K6416" i="17"/>
  <c r="K6417" i="17"/>
  <c r="K6418" i="17"/>
  <c r="K6419" i="17"/>
  <c r="K6420" i="17"/>
  <c r="K6421" i="17"/>
  <c r="K6422" i="17"/>
  <c r="K6423" i="17"/>
  <c r="K6424" i="17"/>
  <c r="K6425" i="17"/>
  <c r="K6426" i="17"/>
  <c r="K6427" i="17"/>
  <c r="K6428" i="17"/>
  <c r="K6429" i="17"/>
  <c r="K6430" i="17"/>
  <c r="K6431" i="17"/>
  <c r="K6432" i="17"/>
  <c r="K6433" i="17"/>
  <c r="K6434" i="17"/>
  <c r="K6435" i="17"/>
  <c r="K6436" i="17"/>
  <c r="K6437" i="17"/>
  <c r="K6438" i="17"/>
  <c r="K6439" i="17"/>
  <c r="K6440" i="17"/>
  <c r="K6441" i="17"/>
  <c r="K6442" i="17"/>
  <c r="K6443" i="17"/>
  <c r="K6444" i="17"/>
  <c r="K6445" i="17"/>
  <c r="K6446" i="17"/>
  <c r="K6447" i="17"/>
  <c r="K6448" i="17"/>
  <c r="K6449" i="17"/>
  <c r="K6450" i="17"/>
  <c r="K6451" i="17"/>
  <c r="K6452" i="17"/>
  <c r="K6453" i="17"/>
  <c r="K6454" i="17"/>
  <c r="K6455" i="17"/>
  <c r="K6456" i="17"/>
  <c r="K6457" i="17"/>
  <c r="K6458" i="17"/>
  <c r="K6459" i="17"/>
  <c r="K6460" i="17"/>
  <c r="K6461" i="17"/>
  <c r="K6462" i="17"/>
  <c r="K6463" i="17"/>
  <c r="K6464" i="17"/>
  <c r="K6465" i="17"/>
  <c r="K6466" i="17"/>
  <c r="K6467" i="17"/>
  <c r="K6468" i="17"/>
  <c r="K6469" i="17"/>
  <c r="K6470" i="17"/>
  <c r="K6471" i="17"/>
  <c r="K6472" i="17"/>
  <c r="K6473" i="17"/>
  <c r="K6474" i="17"/>
  <c r="K6475" i="17"/>
  <c r="K6476" i="17"/>
  <c r="K6477" i="17"/>
  <c r="K6478" i="17"/>
  <c r="K6479" i="17"/>
  <c r="K6480" i="17"/>
  <c r="K6481" i="17"/>
  <c r="K6482" i="17"/>
  <c r="K6483" i="17"/>
  <c r="K6484" i="17"/>
  <c r="K6485" i="17"/>
  <c r="K6486" i="17"/>
  <c r="K6487" i="17"/>
  <c r="K6488" i="17"/>
  <c r="K6489" i="17"/>
  <c r="K6490" i="17"/>
  <c r="K6491" i="17"/>
  <c r="K6492" i="17"/>
  <c r="K6493" i="17"/>
  <c r="K6494" i="17"/>
  <c r="K6495" i="17"/>
  <c r="K6496" i="17"/>
  <c r="K6497" i="17"/>
  <c r="K6498" i="17"/>
  <c r="K6499" i="17"/>
  <c r="K6500" i="17"/>
  <c r="K6501" i="17"/>
  <c r="K6502" i="17"/>
  <c r="K6503" i="17"/>
  <c r="K6504" i="17"/>
  <c r="K6505" i="17"/>
  <c r="K6506" i="17"/>
  <c r="K6507" i="17"/>
  <c r="K6508" i="17"/>
  <c r="K6509" i="17"/>
  <c r="K6510" i="17"/>
  <c r="K6511" i="17"/>
  <c r="K6512" i="17"/>
  <c r="K6513" i="17"/>
  <c r="K6514" i="17"/>
  <c r="K6515" i="17"/>
  <c r="K6516" i="17"/>
  <c r="K6517" i="17"/>
  <c r="K6518" i="17"/>
  <c r="K6519" i="17"/>
  <c r="K6520" i="17"/>
  <c r="K6521" i="17"/>
  <c r="K6522" i="17"/>
  <c r="K6523" i="17"/>
  <c r="K6524" i="17"/>
  <c r="K6525" i="17"/>
  <c r="K6526" i="17"/>
  <c r="K6527" i="17"/>
  <c r="K6528" i="17"/>
  <c r="K6529" i="17"/>
  <c r="K6530" i="17"/>
  <c r="K6531" i="17"/>
  <c r="K6532" i="17"/>
  <c r="K6533" i="17"/>
  <c r="K6534" i="17"/>
  <c r="K6535" i="17"/>
  <c r="K6536" i="17"/>
  <c r="K6537" i="17"/>
  <c r="K6538" i="17"/>
  <c r="K6539" i="17"/>
  <c r="K6540" i="17"/>
  <c r="K6541" i="17"/>
  <c r="K6542" i="17"/>
  <c r="K6543" i="17"/>
  <c r="K6544" i="17"/>
  <c r="K6545" i="17"/>
  <c r="K6546" i="17"/>
  <c r="K6547" i="17"/>
  <c r="K6548" i="17"/>
  <c r="K6549" i="17"/>
  <c r="K6550" i="17"/>
  <c r="K6551" i="17"/>
  <c r="K6552" i="17"/>
  <c r="K6553" i="17"/>
  <c r="K6554" i="17"/>
  <c r="K6555" i="17"/>
  <c r="K6556" i="17"/>
  <c r="K6557" i="17"/>
  <c r="K6558" i="17"/>
  <c r="K6559" i="17"/>
  <c r="K6560" i="17"/>
  <c r="K6561" i="17"/>
  <c r="K6562" i="17"/>
  <c r="K6563" i="17"/>
  <c r="K6564" i="17"/>
  <c r="K6565" i="17"/>
  <c r="K6566" i="17"/>
  <c r="K6567" i="17"/>
  <c r="K6568" i="17"/>
  <c r="K6569" i="17"/>
  <c r="K6570" i="17"/>
  <c r="K6571" i="17"/>
  <c r="K6572" i="17"/>
  <c r="K6573" i="17"/>
  <c r="K6574" i="17"/>
  <c r="K6575" i="17"/>
  <c r="K6576" i="17"/>
  <c r="K6577" i="17"/>
  <c r="K6578" i="17"/>
  <c r="K6579" i="17"/>
  <c r="K6580" i="17"/>
  <c r="K6581" i="17"/>
  <c r="K6582" i="17"/>
  <c r="K6583" i="17"/>
  <c r="K6584" i="17"/>
  <c r="K6585" i="17"/>
  <c r="K6586" i="17"/>
  <c r="K6587" i="17"/>
  <c r="K6588" i="17"/>
  <c r="K6589" i="17"/>
  <c r="K6590" i="17"/>
  <c r="K6591" i="17"/>
  <c r="K6592" i="17"/>
  <c r="K6593" i="17"/>
  <c r="K6594" i="17"/>
  <c r="K6595" i="17"/>
  <c r="K6596" i="17"/>
  <c r="K6597" i="17"/>
  <c r="K6598" i="17"/>
  <c r="K6599" i="17"/>
  <c r="K6600" i="17"/>
  <c r="K6601" i="17"/>
  <c r="K6602" i="17"/>
  <c r="K6603" i="17"/>
  <c r="K6604" i="17"/>
  <c r="K6605" i="17"/>
  <c r="K6606" i="17"/>
  <c r="K6607" i="17"/>
  <c r="K6608" i="17"/>
  <c r="K6609" i="17"/>
  <c r="K6610" i="17"/>
  <c r="K6611" i="17"/>
  <c r="K6612" i="17"/>
  <c r="K6613" i="17"/>
  <c r="K6614" i="17"/>
  <c r="K6615" i="17"/>
  <c r="K6616" i="17"/>
  <c r="K6617" i="17"/>
  <c r="K6618" i="17"/>
  <c r="K6619" i="17"/>
  <c r="K6620" i="17"/>
  <c r="K6621" i="17"/>
  <c r="K6622" i="17"/>
  <c r="K6623" i="17"/>
  <c r="K6624" i="17"/>
  <c r="K6625" i="17"/>
  <c r="K6626" i="17"/>
  <c r="K6627" i="17"/>
  <c r="K6628" i="17"/>
  <c r="K6629" i="17"/>
  <c r="K6630" i="17"/>
  <c r="K6631" i="17"/>
  <c r="K6632" i="17"/>
  <c r="K6633" i="17"/>
  <c r="K6634" i="17"/>
  <c r="K6635" i="17"/>
  <c r="K6636" i="17"/>
  <c r="K6637" i="17"/>
  <c r="K6638" i="17"/>
  <c r="K6639" i="17"/>
  <c r="K6640" i="17"/>
  <c r="K6641" i="17"/>
  <c r="K6642" i="17"/>
  <c r="K6643" i="17"/>
  <c r="K6644" i="17"/>
  <c r="K6645" i="17"/>
  <c r="K6646" i="17"/>
  <c r="K6647" i="17"/>
  <c r="K6648" i="17"/>
  <c r="K6649" i="17"/>
  <c r="K6650" i="17"/>
  <c r="K6651" i="17"/>
  <c r="K6652" i="17"/>
  <c r="K6653" i="17"/>
  <c r="K6654" i="17"/>
  <c r="K6655" i="17"/>
  <c r="K6656" i="17"/>
  <c r="K6657" i="17"/>
  <c r="K6658" i="17"/>
  <c r="K6659" i="17"/>
  <c r="K6660" i="17"/>
  <c r="K6661" i="17"/>
  <c r="K6662" i="17"/>
  <c r="K6663" i="17"/>
  <c r="K6664" i="17"/>
  <c r="K6665" i="17"/>
  <c r="K6666" i="17"/>
  <c r="K6667" i="17"/>
  <c r="K6668" i="17"/>
  <c r="K6669" i="17"/>
  <c r="K6670" i="17"/>
  <c r="K6671" i="17"/>
  <c r="K6672" i="17"/>
  <c r="K6673" i="17"/>
  <c r="K6674" i="17"/>
  <c r="K6675" i="17"/>
  <c r="K6676" i="17"/>
  <c r="K6677" i="17"/>
  <c r="K6678" i="17"/>
  <c r="K6679" i="17"/>
  <c r="K6680" i="17"/>
  <c r="K6681" i="17"/>
  <c r="K6682" i="17"/>
  <c r="K6683" i="17"/>
  <c r="K6684" i="17"/>
  <c r="K6685" i="17"/>
  <c r="K6686" i="17"/>
  <c r="K6687" i="17"/>
  <c r="K6688" i="17"/>
  <c r="K6689" i="17"/>
  <c r="K6690" i="17"/>
  <c r="K6691" i="17"/>
  <c r="K6692" i="17"/>
  <c r="K6693" i="17"/>
  <c r="K6694" i="17"/>
  <c r="K6695" i="17"/>
  <c r="K6696" i="17"/>
  <c r="K6697" i="17"/>
  <c r="K6698" i="17"/>
  <c r="K6699" i="17"/>
  <c r="K6700" i="17"/>
  <c r="K6701" i="17"/>
  <c r="K6702" i="17"/>
  <c r="K6703" i="17"/>
  <c r="K6704" i="17"/>
  <c r="K6705" i="17"/>
  <c r="K6706" i="17"/>
  <c r="K6707" i="17"/>
  <c r="K6708" i="17"/>
  <c r="K6709" i="17"/>
  <c r="K6710" i="17"/>
  <c r="K6711" i="17"/>
  <c r="K6712" i="17"/>
  <c r="K6713" i="17"/>
  <c r="K6714" i="17"/>
  <c r="K6715" i="17"/>
  <c r="K6716" i="17"/>
  <c r="K6717" i="17"/>
  <c r="K6718" i="17"/>
  <c r="K6719" i="17"/>
  <c r="K6720" i="17"/>
  <c r="K6721" i="17"/>
  <c r="K6722" i="17"/>
  <c r="K6723" i="17"/>
  <c r="K6724" i="17"/>
  <c r="K6725" i="17"/>
  <c r="K6726" i="17"/>
  <c r="K6727" i="17"/>
  <c r="K6728" i="17"/>
  <c r="K6729" i="17"/>
  <c r="K6730" i="17"/>
  <c r="K6731" i="17"/>
  <c r="K6732" i="17"/>
  <c r="K6733" i="17"/>
  <c r="K6734" i="17"/>
  <c r="K6735" i="17"/>
  <c r="K6736" i="17"/>
  <c r="K6737" i="17"/>
  <c r="K6738" i="17"/>
  <c r="K6739" i="17"/>
  <c r="K6740" i="17"/>
  <c r="K6741" i="17"/>
  <c r="K6742" i="17"/>
  <c r="K6743" i="17"/>
  <c r="K6744" i="17"/>
  <c r="K6745" i="17"/>
  <c r="K6746" i="17"/>
  <c r="K6747" i="17"/>
  <c r="K6748" i="17"/>
  <c r="K6749" i="17"/>
  <c r="K6750" i="17"/>
  <c r="K6751" i="17"/>
  <c r="K6752" i="17"/>
  <c r="K6753" i="17"/>
  <c r="K6754" i="17"/>
  <c r="K6755" i="17"/>
  <c r="K6756" i="17"/>
  <c r="K6757" i="17"/>
  <c r="K6758" i="17"/>
  <c r="K6759" i="17"/>
  <c r="K6760" i="17"/>
  <c r="K6761" i="17"/>
  <c r="K6762" i="17"/>
  <c r="K6763" i="17"/>
  <c r="K6764" i="17"/>
  <c r="K6765" i="17"/>
  <c r="K6766" i="17"/>
  <c r="K6767" i="17"/>
  <c r="K6768" i="17"/>
  <c r="K6769" i="17"/>
  <c r="K6770" i="17"/>
  <c r="K6771" i="17"/>
  <c r="K6772" i="17"/>
  <c r="K6773" i="17"/>
  <c r="K6774" i="17"/>
  <c r="K6775" i="17"/>
  <c r="K6776" i="17"/>
  <c r="K6777" i="17"/>
  <c r="K6778" i="17"/>
  <c r="K6779" i="17"/>
  <c r="K6780" i="17"/>
  <c r="K6781" i="17"/>
  <c r="K6782" i="17"/>
  <c r="K6783" i="17"/>
  <c r="K6784" i="17"/>
  <c r="K6785" i="17"/>
  <c r="K6786" i="17"/>
  <c r="K6787" i="17"/>
  <c r="K6788" i="17"/>
  <c r="K6789" i="17"/>
  <c r="K6790" i="17"/>
  <c r="K6791" i="17"/>
  <c r="K6792" i="17"/>
  <c r="K6793" i="17"/>
  <c r="K6794" i="17"/>
  <c r="K6795" i="17"/>
  <c r="K6796" i="17"/>
  <c r="K6797" i="17"/>
  <c r="K6798" i="17"/>
  <c r="K6799" i="17"/>
  <c r="K6800" i="17"/>
  <c r="K6801" i="17"/>
  <c r="K6802" i="17"/>
  <c r="K6803" i="17"/>
  <c r="K6804" i="17"/>
  <c r="K6805" i="17"/>
  <c r="K6806" i="17"/>
  <c r="K6807" i="17"/>
  <c r="K6808" i="17"/>
  <c r="K6809" i="17"/>
  <c r="K6810" i="17"/>
  <c r="K6811" i="17"/>
  <c r="K6812" i="17"/>
  <c r="K6813" i="17"/>
  <c r="K6814" i="17"/>
  <c r="K6815" i="17"/>
  <c r="K6816" i="17"/>
  <c r="K6817" i="17"/>
  <c r="K6818" i="17"/>
  <c r="K6819" i="17"/>
  <c r="K6820" i="17"/>
  <c r="K6821" i="17"/>
  <c r="K6822" i="17"/>
  <c r="K6823" i="17"/>
  <c r="K6824" i="17"/>
  <c r="K6825" i="17"/>
  <c r="K6826" i="17"/>
  <c r="K6827" i="17"/>
  <c r="K6828" i="17"/>
  <c r="K6829" i="17"/>
  <c r="K6830" i="17"/>
  <c r="K6831" i="17"/>
  <c r="K6832" i="17"/>
  <c r="K6833" i="17"/>
  <c r="K6834" i="17"/>
  <c r="K6835" i="17"/>
  <c r="K6836" i="17"/>
  <c r="K6837" i="17"/>
  <c r="K6838" i="17"/>
  <c r="K6839" i="17"/>
  <c r="K6840" i="17"/>
  <c r="K6841" i="17"/>
  <c r="K6842" i="17"/>
  <c r="K6843" i="17"/>
  <c r="K6844" i="17"/>
  <c r="K6845" i="17"/>
  <c r="K6846" i="17"/>
  <c r="K6847" i="17"/>
  <c r="K6848" i="17"/>
  <c r="K6849" i="17"/>
  <c r="K6850" i="17"/>
  <c r="K6851" i="17"/>
  <c r="K6852" i="17"/>
  <c r="K6853" i="17"/>
  <c r="K6854" i="17"/>
  <c r="K6855" i="17"/>
  <c r="K6856" i="17"/>
  <c r="K6857" i="17"/>
  <c r="K6858" i="17"/>
  <c r="K6859" i="17"/>
  <c r="K6860" i="17"/>
  <c r="K6861" i="17"/>
  <c r="K6862" i="17"/>
  <c r="K6863" i="17"/>
  <c r="K6864" i="17"/>
  <c r="K6865" i="17"/>
  <c r="K6866" i="17"/>
  <c r="K6867" i="17"/>
  <c r="K6868" i="17"/>
  <c r="K6869" i="17"/>
  <c r="K6870" i="17"/>
  <c r="K6871" i="17"/>
  <c r="K6872" i="17"/>
  <c r="K6873" i="17"/>
  <c r="K6874" i="17"/>
  <c r="K6875" i="17"/>
  <c r="K6876" i="17"/>
  <c r="K6877" i="17"/>
  <c r="K6878" i="17"/>
  <c r="K6879" i="17"/>
  <c r="K6880" i="17"/>
  <c r="K6881" i="17"/>
  <c r="K6882" i="17"/>
  <c r="K6883" i="17"/>
  <c r="K6884" i="17"/>
  <c r="K6885" i="17"/>
  <c r="K6886" i="17"/>
  <c r="K6887" i="17"/>
  <c r="K6888" i="17"/>
  <c r="K6889" i="17"/>
  <c r="K6890" i="17"/>
  <c r="K6891" i="17"/>
  <c r="K6892" i="17"/>
  <c r="K6893" i="17"/>
  <c r="K6894" i="17"/>
  <c r="K6895" i="17"/>
  <c r="K6896" i="17"/>
  <c r="K6897" i="17"/>
  <c r="K6898" i="17"/>
  <c r="K6899" i="17"/>
  <c r="K6900" i="17"/>
  <c r="K6901" i="17"/>
  <c r="K6902" i="17"/>
  <c r="K6903" i="17"/>
  <c r="K6904" i="17"/>
  <c r="K6905" i="17"/>
  <c r="K6906" i="17"/>
  <c r="K6907" i="17"/>
  <c r="K6908" i="17"/>
  <c r="K6909" i="17"/>
  <c r="K6910" i="17"/>
  <c r="K6911" i="17"/>
  <c r="K6912" i="17"/>
  <c r="K6913" i="17"/>
  <c r="K6914" i="17"/>
  <c r="K6915" i="17"/>
  <c r="K6916" i="17"/>
  <c r="K6917" i="17"/>
  <c r="K6918" i="17"/>
  <c r="K6919" i="17"/>
  <c r="K6920" i="17"/>
  <c r="K6921" i="17"/>
  <c r="K6922" i="17"/>
  <c r="K6923" i="17"/>
  <c r="K6924" i="17"/>
  <c r="K6925" i="17"/>
  <c r="K6926" i="17"/>
  <c r="K6927" i="17"/>
  <c r="K6928" i="17"/>
  <c r="K6929" i="17"/>
  <c r="K6930" i="17"/>
  <c r="K6931" i="17"/>
  <c r="K6932" i="17"/>
  <c r="K6933" i="17"/>
  <c r="K6934" i="17"/>
  <c r="K6935" i="17"/>
  <c r="K6936" i="17"/>
  <c r="K6937" i="17"/>
  <c r="K6938" i="17"/>
  <c r="K6939" i="17"/>
  <c r="K6940" i="17"/>
  <c r="K6941" i="17"/>
  <c r="K6942" i="17"/>
  <c r="K6943" i="17"/>
  <c r="K6944" i="17"/>
  <c r="K6945" i="17"/>
  <c r="K6946" i="17"/>
  <c r="K6947" i="17"/>
  <c r="K6948" i="17"/>
  <c r="K6949" i="17"/>
  <c r="K6950" i="17"/>
  <c r="K6951" i="17"/>
  <c r="K6952" i="17"/>
  <c r="K6953" i="17"/>
  <c r="K6954" i="17"/>
  <c r="K6955" i="17"/>
  <c r="K6956" i="17"/>
  <c r="K6957" i="17"/>
  <c r="K6958" i="17"/>
  <c r="K6959" i="17"/>
  <c r="K6960" i="17"/>
  <c r="K6961" i="17"/>
  <c r="K6962" i="17"/>
  <c r="K6963" i="17"/>
  <c r="K6964" i="17"/>
  <c r="K6965" i="17"/>
  <c r="K6966" i="17"/>
  <c r="K6967" i="17"/>
  <c r="K6968" i="17"/>
  <c r="K6969" i="17"/>
  <c r="K6970" i="17"/>
  <c r="K6971" i="17"/>
  <c r="K6972" i="17"/>
  <c r="K6973" i="17"/>
  <c r="K6974" i="17"/>
  <c r="K6975" i="17"/>
  <c r="K6976" i="17"/>
  <c r="K6977" i="17"/>
  <c r="K6978" i="17"/>
  <c r="K6979" i="17"/>
  <c r="K6980" i="17"/>
  <c r="K6981" i="17"/>
  <c r="K6982" i="17"/>
  <c r="K6983" i="17"/>
  <c r="K6984" i="17"/>
  <c r="K6985" i="17"/>
  <c r="K6986" i="17"/>
  <c r="K6987" i="17"/>
  <c r="K6988" i="17"/>
  <c r="K6989" i="17"/>
  <c r="K6990" i="17"/>
  <c r="K6991" i="17"/>
  <c r="K6992" i="17"/>
  <c r="K6993" i="17"/>
  <c r="K6994" i="17"/>
  <c r="K6995" i="17"/>
  <c r="K6996" i="17"/>
  <c r="K6997" i="17"/>
  <c r="K6998" i="17"/>
  <c r="K6999" i="17"/>
  <c r="K7000" i="17"/>
  <c r="K7001" i="17"/>
  <c r="K7002" i="17"/>
  <c r="K7003" i="17"/>
  <c r="K7004" i="17"/>
  <c r="K7005" i="17"/>
  <c r="K7006" i="17"/>
  <c r="K7007" i="17"/>
  <c r="K7008" i="17"/>
  <c r="K7009" i="17"/>
  <c r="K7010" i="17"/>
  <c r="K7011" i="17"/>
  <c r="K7012" i="17"/>
  <c r="K7013" i="17"/>
  <c r="K7014" i="17"/>
  <c r="K7015" i="17"/>
  <c r="K7016" i="17"/>
  <c r="K7017" i="17"/>
  <c r="K7018" i="17"/>
  <c r="K7019" i="17"/>
  <c r="K7020" i="17"/>
  <c r="K7021" i="17"/>
  <c r="K7022" i="17"/>
  <c r="K7023" i="17"/>
  <c r="K7024" i="17"/>
  <c r="K7025" i="17"/>
  <c r="K7026" i="17"/>
  <c r="K7027" i="17"/>
  <c r="K7028" i="17"/>
  <c r="K7029" i="17"/>
  <c r="K7030" i="17"/>
  <c r="K7031" i="17"/>
  <c r="K7032" i="17"/>
  <c r="K7033" i="17"/>
  <c r="K7034" i="17"/>
  <c r="K7035" i="17"/>
  <c r="K7036" i="17"/>
  <c r="K7037" i="17"/>
  <c r="K7038" i="17"/>
  <c r="K7039" i="17"/>
  <c r="K7040" i="17"/>
  <c r="K7041" i="17"/>
  <c r="K7042" i="17"/>
  <c r="K7043" i="17"/>
  <c r="K7044" i="17"/>
  <c r="K7045" i="17"/>
  <c r="K7046" i="17"/>
  <c r="K7047" i="17"/>
  <c r="K7048" i="17"/>
  <c r="K7049" i="17"/>
  <c r="K7050" i="17"/>
  <c r="K7051" i="17"/>
  <c r="K7052" i="17"/>
  <c r="K7053" i="17"/>
  <c r="K7054" i="17"/>
  <c r="K7055" i="17"/>
  <c r="K7056" i="17"/>
  <c r="K7057" i="17"/>
  <c r="K7058" i="17"/>
  <c r="K7059" i="17"/>
  <c r="K7060" i="17"/>
  <c r="K7061" i="17"/>
  <c r="K7062" i="17"/>
  <c r="K7063" i="17"/>
  <c r="K7064" i="17"/>
  <c r="K7065" i="17"/>
  <c r="K7066" i="17"/>
  <c r="K7067" i="17"/>
  <c r="K7068" i="17"/>
  <c r="K7069" i="17"/>
  <c r="K7070" i="17"/>
  <c r="K7071" i="17"/>
  <c r="K7072" i="17"/>
  <c r="K7073" i="17"/>
  <c r="K7074" i="17"/>
  <c r="K7075" i="17"/>
  <c r="K7076" i="17"/>
  <c r="K7077" i="17"/>
  <c r="K7078" i="17"/>
  <c r="K7079" i="17"/>
  <c r="K7080" i="17"/>
  <c r="K7081" i="17"/>
  <c r="K7082" i="17"/>
  <c r="K7083" i="17"/>
  <c r="K7084" i="17"/>
  <c r="K7085" i="17"/>
  <c r="K7086" i="17"/>
  <c r="K7087" i="17"/>
  <c r="K7088" i="17"/>
  <c r="K7089" i="17"/>
  <c r="K7090" i="17"/>
  <c r="K7091" i="17"/>
  <c r="K7092" i="17"/>
  <c r="K7093" i="17"/>
  <c r="K7094" i="17"/>
  <c r="K7095" i="17"/>
  <c r="K7096" i="17"/>
  <c r="K7097" i="17"/>
  <c r="K7098" i="17"/>
  <c r="K7099" i="17"/>
  <c r="K7100" i="17"/>
  <c r="K7101" i="17"/>
  <c r="K7102" i="17"/>
  <c r="K7103" i="17"/>
  <c r="K7104" i="17"/>
  <c r="K7105" i="17"/>
  <c r="K7106" i="17"/>
  <c r="K7107" i="17"/>
  <c r="K7108" i="17"/>
  <c r="K7109" i="17"/>
  <c r="K7110" i="17"/>
  <c r="K7111" i="17"/>
  <c r="K7112" i="17"/>
  <c r="K7113" i="17"/>
  <c r="K7114" i="17"/>
  <c r="K7115" i="17"/>
  <c r="K7116" i="17"/>
  <c r="K7117" i="17"/>
  <c r="K7118" i="17"/>
  <c r="K7119" i="17"/>
  <c r="K7120" i="17"/>
  <c r="K7121" i="17"/>
  <c r="K7122" i="17"/>
  <c r="K7123" i="17"/>
  <c r="K7124" i="17"/>
  <c r="K7125" i="17"/>
  <c r="K7126" i="17"/>
  <c r="K7127" i="17"/>
  <c r="K7128" i="17"/>
  <c r="K7129" i="17"/>
  <c r="K7130" i="17"/>
  <c r="K7131" i="17"/>
  <c r="K7132" i="17"/>
  <c r="K7133" i="17"/>
  <c r="K7134" i="17"/>
  <c r="K7135" i="17"/>
  <c r="K7136" i="17"/>
  <c r="K7137" i="17"/>
  <c r="K7138" i="17"/>
  <c r="K7139" i="17"/>
  <c r="K7140" i="17"/>
  <c r="K7141" i="17"/>
  <c r="K7142" i="17"/>
  <c r="K7143" i="17"/>
  <c r="K7144" i="17"/>
  <c r="K7145" i="17"/>
  <c r="K7146" i="17"/>
  <c r="K7147" i="17"/>
  <c r="K7148" i="17"/>
  <c r="K7149" i="17"/>
  <c r="K7150" i="17"/>
  <c r="K7151" i="17"/>
  <c r="K7152" i="17"/>
  <c r="K7153" i="17"/>
  <c r="K7154" i="17"/>
  <c r="K7155" i="17"/>
  <c r="K7156" i="17"/>
  <c r="K7157" i="17"/>
  <c r="K7158" i="17"/>
  <c r="K7159" i="17"/>
  <c r="K7160" i="17"/>
  <c r="K7161" i="17"/>
  <c r="K7162" i="17"/>
  <c r="K7163" i="17"/>
  <c r="K7164" i="17"/>
  <c r="K7165" i="17"/>
  <c r="K7166" i="17"/>
  <c r="K7167" i="17"/>
  <c r="K7168" i="17"/>
  <c r="K7169" i="17"/>
  <c r="K7170" i="17"/>
  <c r="K7171" i="17"/>
  <c r="K7172" i="17"/>
  <c r="K7173" i="17"/>
  <c r="K7174" i="17"/>
  <c r="K7175" i="17"/>
  <c r="K7176" i="17"/>
  <c r="K7177" i="17"/>
  <c r="K7178" i="17"/>
  <c r="K7179" i="17"/>
  <c r="K7180" i="17"/>
  <c r="K7181" i="17"/>
  <c r="K7182" i="17"/>
  <c r="K7183" i="17"/>
  <c r="K7184" i="17"/>
  <c r="K7185" i="17"/>
  <c r="K7186" i="17"/>
  <c r="K7187" i="17"/>
  <c r="K7188" i="17"/>
  <c r="K7189" i="17"/>
  <c r="K7190" i="17"/>
  <c r="K7191" i="17"/>
  <c r="K7192" i="17"/>
  <c r="K7193" i="17"/>
  <c r="K7194" i="17"/>
  <c r="K7195" i="17"/>
  <c r="K7196" i="17"/>
  <c r="K7197" i="17"/>
  <c r="K7198" i="17"/>
  <c r="K7199" i="17"/>
  <c r="K7200" i="17"/>
  <c r="K7201" i="17"/>
  <c r="K7202" i="17"/>
  <c r="K7203" i="17"/>
  <c r="K7204" i="17"/>
  <c r="K7205" i="17"/>
  <c r="K7206" i="17"/>
  <c r="K7207" i="17"/>
  <c r="K7208" i="17"/>
  <c r="K7209" i="17"/>
  <c r="K7210" i="17"/>
  <c r="K7211" i="17"/>
  <c r="K7212" i="17"/>
  <c r="K7213" i="17"/>
  <c r="K7214" i="17"/>
  <c r="K7215" i="17"/>
  <c r="K7216" i="17"/>
  <c r="K7217" i="17"/>
  <c r="K7218" i="17"/>
  <c r="K7219" i="17"/>
  <c r="K7220" i="17"/>
  <c r="K7221" i="17"/>
  <c r="K7222" i="17"/>
  <c r="K7223" i="17"/>
  <c r="K7224" i="17"/>
  <c r="K7225" i="17"/>
  <c r="K7226" i="17"/>
  <c r="K7227" i="17"/>
  <c r="K7228" i="17"/>
  <c r="K7229" i="17"/>
  <c r="K7230" i="17"/>
  <c r="K7231" i="17"/>
  <c r="K7232" i="17"/>
  <c r="K7233" i="17"/>
  <c r="K7234" i="17"/>
  <c r="K7235" i="17"/>
  <c r="K7236" i="17"/>
  <c r="K7237" i="17"/>
  <c r="K7238" i="17"/>
  <c r="K7239" i="17"/>
  <c r="K7240" i="17"/>
  <c r="K7241" i="17"/>
  <c r="K7242" i="17"/>
  <c r="K7243" i="17"/>
  <c r="K7244" i="17"/>
  <c r="K7245" i="17"/>
  <c r="K7246" i="17"/>
  <c r="K7247" i="17"/>
  <c r="K7248" i="17"/>
  <c r="K7249" i="17"/>
  <c r="K7250" i="17"/>
  <c r="K7251" i="17"/>
  <c r="K7252" i="17"/>
  <c r="K7253" i="17"/>
  <c r="K7254" i="17"/>
  <c r="K7255" i="17"/>
  <c r="K7256" i="17"/>
  <c r="K7257" i="17"/>
  <c r="K7258" i="17"/>
  <c r="K7259" i="17"/>
  <c r="K7260" i="17"/>
  <c r="K7261" i="17"/>
  <c r="K7262" i="17"/>
  <c r="K7263" i="17"/>
  <c r="K7264" i="17"/>
  <c r="K7265" i="17"/>
  <c r="K7266" i="17"/>
  <c r="K7267" i="17"/>
  <c r="K7268" i="17"/>
  <c r="K7269" i="17"/>
  <c r="K7270" i="17"/>
  <c r="K7271" i="17"/>
  <c r="K7272" i="17"/>
  <c r="K7273" i="17"/>
  <c r="K7274" i="17"/>
  <c r="K7275" i="17"/>
  <c r="K7276" i="17"/>
  <c r="K7277" i="17"/>
  <c r="K7278" i="17"/>
  <c r="K7279" i="17"/>
  <c r="K7280" i="17"/>
  <c r="K7281" i="17"/>
  <c r="K7282" i="17"/>
  <c r="K7283" i="17"/>
  <c r="K7284" i="17"/>
  <c r="K7285" i="17"/>
  <c r="K7286" i="17"/>
  <c r="K7287" i="17"/>
  <c r="K7288" i="17"/>
  <c r="K7289" i="17"/>
  <c r="K7290" i="17"/>
  <c r="K7291" i="17"/>
  <c r="K7292" i="17"/>
  <c r="K7293" i="17"/>
  <c r="K7294" i="17"/>
  <c r="K7295" i="17"/>
  <c r="K7296" i="17"/>
  <c r="K7297" i="17"/>
  <c r="K7298" i="17"/>
  <c r="K7299" i="17"/>
  <c r="K7300" i="17"/>
  <c r="K7301" i="17"/>
  <c r="K7302" i="17"/>
  <c r="K7303" i="17"/>
  <c r="K7304" i="17"/>
  <c r="K7305" i="17"/>
  <c r="K7306" i="17"/>
  <c r="K7307" i="17"/>
  <c r="K7308" i="17"/>
  <c r="K7309" i="17"/>
  <c r="K7310" i="17"/>
  <c r="K7311" i="17"/>
  <c r="K7312" i="17"/>
  <c r="K7313" i="17"/>
  <c r="K7314" i="17"/>
  <c r="K7315" i="17"/>
  <c r="K7316" i="17"/>
  <c r="K7317" i="17"/>
  <c r="K7318" i="17"/>
  <c r="K7319" i="17"/>
  <c r="K7320" i="17"/>
  <c r="K7321" i="17"/>
  <c r="K7322" i="17"/>
  <c r="K7323" i="17"/>
  <c r="K7324" i="17"/>
  <c r="K7325" i="17"/>
  <c r="K7326" i="17"/>
  <c r="K7327" i="17"/>
  <c r="K7328" i="17"/>
  <c r="K7329" i="17"/>
  <c r="K7330" i="17"/>
  <c r="K7331" i="17"/>
  <c r="K7332" i="17"/>
  <c r="K7333" i="17"/>
  <c r="K7334" i="17"/>
  <c r="K7335" i="17"/>
  <c r="K7336" i="17"/>
  <c r="K7337" i="17"/>
  <c r="K7338" i="17"/>
  <c r="K7339" i="17"/>
  <c r="K7340" i="17"/>
  <c r="K7341" i="17"/>
  <c r="K7342" i="17"/>
  <c r="K7343" i="17"/>
  <c r="K7344" i="17"/>
  <c r="K7345" i="17"/>
  <c r="K7346" i="17"/>
  <c r="K7347" i="17"/>
  <c r="K7348" i="17"/>
  <c r="K7349" i="17"/>
  <c r="K7350" i="17"/>
  <c r="K7351" i="17"/>
  <c r="K7352" i="17"/>
  <c r="K7353" i="17"/>
  <c r="K7354" i="17"/>
  <c r="K7355" i="17"/>
  <c r="K7356" i="17"/>
  <c r="K7357" i="17"/>
  <c r="K7358" i="17"/>
  <c r="K7359" i="17"/>
  <c r="K7360" i="17"/>
  <c r="K7361" i="17"/>
  <c r="K7362" i="17"/>
  <c r="K7363" i="17"/>
  <c r="K7364" i="17"/>
  <c r="K7365" i="17"/>
  <c r="K7366" i="17"/>
  <c r="K7367" i="17"/>
  <c r="K7368" i="17"/>
  <c r="K7369" i="17"/>
  <c r="K7370" i="17"/>
  <c r="K7371" i="17"/>
  <c r="K7372" i="17"/>
  <c r="K7373" i="17"/>
  <c r="K7374" i="17"/>
  <c r="K7375" i="17"/>
  <c r="K7376" i="17"/>
  <c r="K7377" i="17"/>
  <c r="K7378" i="17"/>
  <c r="K7379" i="17"/>
  <c r="K7380" i="17"/>
  <c r="K7381" i="17"/>
  <c r="K7382" i="17"/>
  <c r="K7383" i="17"/>
  <c r="K7384" i="17"/>
  <c r="K7385" i="17"/>
  <c r="K7386" i="17"/>
  <c r="K7387" i="17"/>
  <c r="K7388" i="17"/>
  <c r="K7389" i="17"/>
  <c r="K7390" i="17"/>
  <c r="K7391" i="17"/>
  <c r="K7392" i="17"/>
  <c r="K7393" i="17"/>
  <c r="K7394" i="17"/>
  <c r="K7395" i="17"/>
  <c r="K7396" i="17"/>
  <c r="K7397" i="17"/>
  <c r="K7398" i="17"/>
  <c r="K7399" i="17"/>
  <c r="K7400" i="17"/>
  <c r="K7401" i="17"/>
  <c r="K7402" i="17"/>
  <c r="K7403" i="17"/>
  <c r="K7404" i="17"/>
  <c r="K7405" i="17"/>
  <c r="K7406" i="17"/>
  <c r="K7407" i="17"/>
  <c r="K7408" i="17"/>
  <c r="K7409" i="17"/>
  <c r="K7410" i="17"/>
  <c r="K7411" i="17"/>
  <c r="K7412" i="17"/>
  <c r="K7413" i="17"/>
  <c r="K7414" i="17"/>
  <c r="K7415" i="17"/>
  <c r="K7416" i="17"/>
  <c r="K7417" i="17"/>
  <c r="K7418" i="17"/>
  <c r="K7419" i="17"/>
  <c r="K7420" i="17"/>
  <c r="K7421" i="17"/>
  <c r="K7422" i="17"/>
  <c r="K7423" i="17"/>
  <c r="K7424" i="17"/>
  <c r="K7425" i="17"/>
  <c r="K7426" i="17"/>
  <c r="K7427" i="17"/>
  <c r="K7428" i="17"/>
  <c r="K7429" i="17"/>
  <c r="K7430" i="17"/>
  <c r="K7431" i="17"/>
  <c r="K7432" i="17"/>
  <c r="K7433" i="17"/>
  <c r="K7434" i="17"/>
  <c r="K7435" i="17"/>
  <c r="K7436" i="17"/>
  <c r="K7437" i="17"/>
  <c r="K7438" i="17"/>
  <c r="K7439" i="17"/>
  <c r="K7440" i="17"/>
  <c r="K7441" i="17"/>
  <c r="K7442" i="17"/>
  <c r="K7443" i="17"/>
  <c r="K7444" i="17"/>
  <c r="K7445" i="17"/>
  <c r="K7446" i="17"/>
  <c r="K7447" i="17"/>
  <c r="K7448" i="17"/>
  <c r="K7449" i="17"/>
  <c r="K7450" i="17"/>
  <c r="K7451" i="17"/>
  <c r="K7452" i="17"/>
  <c r="K7453" i="17"/>
  <c r="K7454" i="17"/>
  <c r="K7455" i="17"/>
  <c r="K7456" i="17"/>
  <c r="K7457" i="17"/>
  <c r="K7458" i="17"/>
  <c r="K7459" i="17"/>
  <c r="K7460" i="17"/>
  <c r="K7461" i="17"/>
  <c r="K7462" i="17"/>
  <c r="K7463" i="17"/>
  <c r="K7464" i="17"/>
  <c r="K7465" i="17"/>
  <c r="K7466" i="17"/>
  <c r="K7467" i="17"/>
  <c r="K7468" i="17"/>
  <c r="K7469" i="17"/>
  <c r="K7470" i="17"/>
  <c r="K7471" i="17"/>
  <c r="K7472" i="17"/>
  <c r="K7473" i="17"/>
  <c r="K7474" i="17"/>
  <c r="K7475" i="17"/>
  <c r="K7476" i="17"/>
  <c r="K7477" i="17"/>
  <c r="K7478" i="17"/>
  <c r="K7479" i="17"/>
  <c r="K7480" i="17"/>
  <c r="K7481" i="17"/>
  <c r="K7482" i="17"/>
  <c r="K7483" i="17"/>
  <c r="K7484" i="17"/>
  <c r="K7485" i="17"/>
  <c r="K7486" i="17"/>
  <c r="K7487" i="17"/>
  <c r="K7488" i="17"/>
  <c r="K7489" i="17"/>
  <c r="K7490" i="17"/>
  <c r="K7491" i="17"/>
  <c r="K7492" i="17"/>
  <c r="K7493" i="17"/>
  <c r="K7494" i="17"/>
  <c r="K7495" i="17"/>
  <c r="K7496" i="17"/>
  <c r="K7497" i="17"/>
  <c r="K7498" i="17"/>
  <c r="K7499" i="17"/>
  <c r="K7500" i="17"/>
  <c r="K7501" i="17"/>
  <c r="K7502" i="17"/>
  <c r="K7503" i="17"/>
  <c r="K7504" i="17"/>
  <c r="K7505" i="17"/>
  <c r="K7506" i="17"/>
  <c r="K7507" i="17"/>
  <c r="K7508" i="17"/>
  <c r="K7509" i="17"/>
  <c r="K7510" i="17"/>
  <c r="K7511" i="17"/>
  <c r="K7512" i="17"/>
  <c r="K7513" i="17"/>
  <c r="K7514" i="17"/>
  <c r="K7515" i="17"/>
  <c r="K7516" i="17"/>
  <c r="K7517" i="17"/>
  <c r="K7518" i="17"/>
  <c r="K7519" i="17"/>
  <c r="K7520" i="17"/>
  <c r="K7521" i="17"/>
  <c r="K7522" i="17"/>
  <c r="K7523" i="17"/>
  <c r="K7524" i="17"/>
  <c r="K7525" i="17"/>
  <c r="K7526" i="17"/>
  <c r="K7527" i="17"/>
  <c r="K7528" i="17"/>
  <c r="K7529" i="17"/>
  <c r="K7530" i="17"/>
  <c r="K7531" i="17"/>
  <c r="K7532" i="17"/>
  <c r="K7533" i="17"/>
  <c r="K7534" i="17"/>
  <c r="K7535" i="17"/>
  <c r="K7536" i="17"/>
  <c r="K7537" i="17"/>
  <c r="K7538" i="17"/>
  <c r="K7539" i="17"/>
  <c r="K7540" i="17"/>
  <c r="K7541" i="17"/>
  <c r="K7542" i="17"/>
  <c r="K7543" i="17"/>
  <c r="K7544" i="17"/>
  <c r="K7545" i="17"/>
  <c r="K7546" i="17"/>
  <c r="K7547" i="17"/>
  <c r="K7548" i="17"/>
  <c r="K7549" i="17"/>
  <c r="K7550" i="17"/>
  <c r="K7551" i="17"/>
  <c r="K7552" i="17"/>
  <c r="K7553" i="17"/>
  <c r="K7554" i="17"/>
  <c r="K7555" i="17"/>
  <c r="K7556" i="17"/>
  <c r="K7557" i="17"/>
  <c r="K7558" i="17"/>
  <c r="K7559" i="17"/>
  <c r="K7560" i="17"/>
  <c r="K7561" i="17"/>
  <c r="K7562" i="17"/>
  <c r="K7563" i="17"/>
  <c r="K7564" i="17"/>
  <c r="K7565" i="17"/>
  <c r="K7566" i="17"/>
  <c r="K7567" i="17"/>
  <c r="K7568" i="17"/>
  <c r="K7569" i="17"/>
  <c r="K7570" i="17"/>
  <c r="K7571" i="17"/>
  <c r="K7572" i="17"/>
  <c r="K7573" i="17"/>
  <c r="K7574" i="17"/>
  <c r="K7575" i="17"/>
  <c r="K7576" i="17"/>
  <c r="K7577" i="17"/>
  <c r="K7578" i="17"/>
  <c r="K7579" i="17"/>
  <c r="K7580" i="17"/>
  <c r="K7581" i="17"/>
  <c r="K7582" i="17"/>
  <c r="K7583" i="17"/>
  <c r="K7584" i="17"/>
  <c r="K7585" i="17"/>
  <c r="K7586" i="17"/>
  <c r="K7587" i="17"/>
  <c r="K7588" i="17"/>
  <c r="K7589" i="17"/>
  <c r="K7590" i="17"/>
  <c r="K7591" i="17"/>
  <c r="K7592" i="17"/>
  <c r="K7593" i="17"/>
  <c r="K7594" i="17"/>
  <c r="K7595" i="17"/>
  <c r="K7596" i="17"/>
  <c r="K7597" i="17"/>
  <c r="K7598" i="17"/>
  <c r="K7599" i="17"/>
  <c r="K7600" i="17"/>
  <c r="K7601" i="17"/>
  <c r="K7602" i="17"/>
  <c r="K7603" i="17"/>
  <c r="K7604" i="17"/>
  <c r="K7605" i="17"/>
  <c r="K7606" i="17"/>
  <c r="K7607" i="17"/>
  <c r="K7608" i="17"/>
  <c r="K7609" i="17"/>
  <c r="K7610" i="17"/>
  <c r="K7611" i="17"/>
  <c r="K7612" i="17"/>
  <c r="K7613" i="17"/>
  <c r="K7614" i="17"/>
  <c r="K7615" i="17"/>
  <c r="K7616" i="17"/>
  <c r="K7617" i="17"/>
  <c r="K7618" i="17"/>
  <c r="K7619" i="17"/>
  <c r="K7620" i="17"/>
  <c r="K7621" i="17"/>
  <c r="K7622" i="17"/>
  <c r="K7623" i="17"/>
  <c r="K7624" i="17"/>
  <c r="K7625" i="17"/>
  <c r="K7626" i="17"/>
  <c r="K7627" i="17"/>
  <c r="K7628" i="17"/>
  <c r="K7629" i="17"/>
  <c r="K7630" i="17"/>
  <c r="K7631" i="17"/>
  <c r="K7632" i="17"/>
  <c r="K7633" i="17"/>
  <c r="K7634" i="17"/>
  <c r="K7635" i="17"/>
  <c r="K7636" i="17"/>
  <c r="K7637" i="17"/>
  <c r="K7638" i="17"/>
  <c r="K7639" i="17"/>
  <c r="K7640" i="17"/>
  <c r="K7641" i="17"/>
  <c r="K7642" i="17"/>
  <c r="K7643" i="17"/>
  <c r="K7644" i="17"/>
  <c r="K7645" i="17"/>
  <c r="K7646" i="17"/>
  <c r="K7647" i="17"/>
  <c r="K7648" i="17"/>
  <c r="K7649" i="17"/>
  <c r="K7650" i="17"/>
  <c r="K7651" i="17"/>
  <c r="K7652" i="17"/>
  <c r="K7653" i="17"/>
  <c r="K7654" i="17"/>
  <c r="K7655" i="17"/>
  <c r="K7656" i="17"/>
  <c r="K7657" i="17"/>
  <c r="K7658" i="17"/>
  <c r="K7659" i="17"/>
  <c r="K7660" i="17"/>
  <c r="K7661" i="17"/>
  <c r="K7662" i="17"/>
  <c r="K7663" i="17"/>
  <c r="K7664" i="17"/>
  <c r="K7665" i="17"/>
  <c r="K7666" i="17"/>
  <c r="K7667" i="17"/>
  <c r="K7668" i="17"/>
  <c r="K7669" i="17"/>
  <c r="K7670" i="17"/>
  <c r="K7671" i="17"/>
  <c r="K7672" i="17"/>
  <c r="K7673" i="17"/>
  <c r="K7674" i="17"/>
  <c r="K7675" i="17"/>
  <c r="K7676" i="17"/>
  <c r="K7677" i="17"/>
  <c r="K7678" i="17"/>
  <c r="K7679" i="17"/>
  <c r="K7680" i="17"/>
  <c r="K7681" i="17"/>
  <c r="K7682" i="17"/>
  <c r="K7683" i="17"/>
  <c r="K7684" i="17"/>
  <c r="K7685" i="17"/>
  <c r="K7686" i="17"/>
  <c r="K7687" i="17"/>
  <c r="K7688" i="17"/>
  <c r="K7689" i="17"/>
  <c r="K7690" i="17"/>
  <c r="K7691" i="17"/>
  <c r="K7692" i="17"/>
  <c r="K7693" i="17"/>
  <c r="K7694" i="17"/>
  <c r="K7695" i="17"/>
  <c r="K7696" i="17"/>
  <c r="K7697" i="17"/>
  <c r="K7698" i="17"/>
  <c r="K7699" i="17"/>
  <c r="K7700" i="17"/>
  <c r="K7701" i="17"/>
  <c r="K7702" i="17"/>
  <c r="K7703" i="17"/>
  <c r="K7704" i="17"/>
  <c r="K7705" i="17"/>
  <c r="K7706" i="17"/>
  <c r="K7707" i="17"/>
  <c r="K7708" i="17"/>
  <c r="K7709" i="17"/>
  <c r="K7710" i="17"/>
  <c r="K7711" i="17"/>
  <c r="K7712" i="17"/>
  <c r="K7713" i="17"/>
  <c r="K7714" i="17"/>
  <c r="K7715" i="17"/>
  <c r="K7716" i="17"/>
  <c r="K7717" i="17"/>
  <c r="K7718" i="17"/>
  <c r="K7719" i="17"/>
  <c r="K7720" i="17"/>
  <c r="K7721" i="17"/>
  <c r="K7722" i="17"/>
  <c r="K7723" i="17"/>
  <c r="K7724" i="17"/>
  <c r="K7725" i="17"/>
  <c r="K7726" i="17"/>
  <c r="K7727" i="17"/>
  <c r="K7728" i="17"/>
  <c r="K7729" i="17"/>
  <c r="K7730" i="17"/>
  <c r="K7731" i="17"/>
  <c r="K7732" i="17"/>
  <c r="K7733" i="17"/>
  <c r="K7734" i="17"/>
  <c r="K7735" i="17"/>
  <c r="K7736" i="17"/>
  <c r="K7737" i="17"/>
  <c r="K7738" i="17"/>
  <c r="K7739" i="17"/>
  <c r="K7740" i="17"/>
  <c r="K7741" i="17"/>
  <c r="K7742" i="17"/>
  <c r="K7743" i="17"/>
  <c r="K7744" i="17"/>
  <c r="K7745" i="17"/>
  <c r="K7746" i="17"/>
  <c r="K7747" i="17"/>
  <c r="K7748" i="17"/>
  <c r="K7749" i="17"/>
  <c r="K7750" i="17"/>
  <c r="K7751" i="17"/>
  <c r="K7752" i="17"/>
  <c r="K7753" i="17"/>
  <c r="K7754" i="17"/>
  <c r="K7755" i="17"/>
  <c r="K7756" i="17"/>
  <c r="K7757" i="17"/>
  <c r="K7758" i="17"/>
  <c r="K7759" i="17"/>
  <c r="K7760" i="17"/>
  <c r="K7761" i="17"/>
  <c r="K7762" i="17"/>
  <c r="K7763" i="17"/>
  <c r="K7764" i="17"/>
  <c r="K7765" i="17"/>
  <c r="K7766" i="17"/>
  <c r="K7767" i="17"/>
  <c r="K7768" i="17"/>
  <c r="K7769" i="17"/>
  <c r="K7770" i="17"/>
  <c r="K7771" i="17"/>
  <c r="K7772" i="17"/>
  <c r="K7773" i="17"/>
  <c r="K7774" i="17"/>
  <c r="K7775" i="17"/>
  <c r="K7776" i="17"/>
  <c r="K7777" i="17"/>
  <c r="K7778" i="17"/>
  <c r="K7779" i="17"/>
  <c r="K7780" i="17"/>
  <c r="K7781" i="17"/>
  <c r="K7782" i="17"/>
  <c r="K7783" i="17"/>
  <c r="K7784" i="17"/>
  <c r="K7785" i="17"/>
  <c r="K7786" i="17"/>
  <c r="K7787" i="17"/>
  <c r="K7788" i="17"/>
  <c r="K7789" i="17"/>
  <c r="K7790" i="17"/>
  <c r="K7791" i="17"/>
  <c r="K7792" i="17"/>
  <c r="K7793" i="17"/>
  <c r="K7794" i="17"/>
  <c r="K7795" i="17"/>
  <c r="K7796" i="17"/>
  <c r="K7797" i="17"/>
  <c r="K7798" i="17"/>
  <c r="K7799" i="17"/>
  <c r="K7800" i="17"/>
  <c r="K7801" i="17"/>
  <c r="K7802" i="17"/>
  <c r="K7803" i="17"/>
  <c r="K7804" i="17"/>
  <c r="K7805" i="17"/>
  <c r="K7806" i="17"/>
  <c r="K7807" i="17"/>
  <c r="K7808" i="17"/>
  <c r="K7809" i="17"/>
  <c r="K7810" i="17"/>
  <c r="K7811" i="17"/>
  <c r="K7812" i="17"/>
  <c r="K7813" i="17"/>
  <c r="K7814" i="17"/>
  <c r="K7815" i="17"/>
  <c r="K7816" i="17"/>
  <c r="K7817" i="17"/>
  <c r="K7818" i="17"/>
  <c r="K7819" i="17"/>
  <c r="K7820" i="17"/>
  <c r="K7821" i="17"/>
  <c r="K7822" i="17"/>
  <c r="K7823" i="17"/>
  <c r="K7824" i="17"/>
  <c r="K7825" i="17"/>
  <c r="K7826" i="17"/>
  <c r="K7827" i="17"/>
  <c r="K7828" i="17"/>
  <c r="K7829" i="17"/>
  <c r="K7830" i="17"/>
  <c r="K7831" i="17"/>
  <c r="K7832" i="17"/>
  <c r="K7833" i="17"/>
  <c r="K7834" i="17"/>
  <c r="K7835" i="17"/>
  <c r="K7836" i="17"/>
  <c r="K7837" i="17"/>
  <c r="K7838" i="17"/>
  <c r="K7839" i="17"/>
  <c r="K7840" i="17"/>
  <c r="K7841" i="17"/>
  <c r="K7842" i="17"/>
  <c r="K7843" i="17"/>
  <c r="K7844" i="17"/>
  <c r="K7845" i="17"/>
  <c r="K7846" i="17"/>
  <c r="K7847" i="17"/>
  <c r="K7848" i="17"/>
  <c r="K7849" i="17"/>
  <c r="K7850" i="17"/>
  <c r="K7851" i="17"/>
  <c r="K7852" i="17"/>
  <c r="K7853" i="17"/>
  <c r="K7854" i="17"/>
  <c r="K7855" i="17"/>
  <c r="K7856" i="17"/>
  <c r="K7857" i="17"/>
  <c r="K7858" i="17"/>
  <c r="K7859" i="17"/>
  <c r="K7860" i="17"/>
  <c r="K7861" i="17"/>
  <c r="K7862" i="17"/>
  <c r="K7863" i="17"/>
  <c r="K7864" i="17"/>
  <c r="K7865" i="17"/>
  <c r="K7866" i="17"/>
  <c r="K7867" i="17"/>
  <c r="K7868" i="17"/>
  <c r="K7869" i="17"/>
  <c r="K7870" i="17"/>
  <c r="K7871" i="17"/>
  <c r="K7872" i="17"/>
  <c r="K7873" i="17"/>
  <c r="K7874" i="17"/>
  <c r="K7875" i="17"/>
  <c r="K7876" i="17"/>
  <c r="K7877" i="17"/>
  <c r="K7878" i="17"/>
  <c r="K7879" i="17"/>
  <c r="K7880" i="17"/>
  <c r="K7881" i="17"/>
  <c r="K7882" i="17"/>
  <c r="K7883" i="17"/>
  <c r="K7884" i="17"/>
  <c r="K7885" i="17"/>
  <c r="K7886" i="17"/>
  <c r="K7887" i="17"/>
  <c r="K7888" i="17"/>
  <c r="K7889" i="17"/>
  <c r="K7890" i="17"/>
  <c r="K7891" i="17"/>
  <c r="K7892" i="17"/>
  <c r="K7893" i="17"/>
  <c r="K7894" i="17"/>
  <c r="K7895" i="17"/>
  <c r="K7896" i="17"/>
  <c r="K7897" i="17"/>
  <c r="K7898" i="17"/>
  <c r="K7899" i="17"/>
  <c r="K7900" i="17"/>
  <c r="K7901" i="17"/>
  <c r="K7902" i="17"/>
  <c r="K7903" i="17"/>
  <c r="K7904" i="17"/>
  <c r="K7905" i="17"/>
  <c r="K7906" i="17"/>
  <c r="K7907" i="17"/>
  <c r="K7908" i="17"/>
  <c r="K7909" i="17"/>
  <c r="K7910" i="17"/>
  <c r="K7911" i="17"/>
  <c r="K7912" i="17"/>
  <c r="K7913" i="17"/>
  <c r="K7914" i="17"/>
  <c r="K7915" i="17"/>
  <c r="K7916" i="17"/>
  <c r="K7917" i="17"/>
  <c r="K7918" i="17"/>
  <c r="K7919" i="17"/>
  <c r="K7920" i="17"/>
  <c r="K7921" i="17"/>
  <c r="K7922" i="17"/>
  <c r="K7923" i="17"/>
  <c r="K7924" i="17"/>
  <c r="K7925" i="17"/>
  <c r="K7926" i="17"/>
  <c r="K7927" i="17"/>
  <c r="K7928" i="17"/>
  <c r="K7929" i="17"/>
  <c r="K7930" i="17"/>
  <c r="K7931" i="17"/>
  <c r="K7932" i="17"/>
  <c r="K7933" i="17"/>
  <c r="K7934" i="17"/>
  <c r="K7935" i="17"/>
  <c r="K7936" i="17"/>
  <c r="K7937" i="17"/>
  <c r="K7938" i="17"/>
  <c r="K7939" i="17"/>
  <c r="K7940" i="17"/>
  <c r="K7941" i="17"/>
  <c r="K7942" i="17"/>
  <c r="K7943" i="17"/>
  <c r="K7944" i="17"/>
  <c r="K7945" i="17"/>
  <c r="K7946" i="17"/>
  <c r="K7947" i="17"/>
  <c r="K7948" i="17"/>
  <c r="K7949" i="17"/>
  <c r="K7950" i="17"/>
  <c r="K7951" i="17"/>
  <c r="K7952" i="17"/>
  <c r="K7953" i="17"/>
  <c r="K7954" i="17"/>
  <c r="K7955" i="17"/>
  <c r="K7956" i="17"/>
  <c r="K7957" i="17"/>
  <c r="K7958" i="17"/>
  <c r="K7959" i="17"/>
  <c r="K7960" i="17"/>
  <c r="K7961" i="17"/>
  <c r="K7962" i="17"/>
  <c r="K7963" i="17"/>
  <c r="K7964" i="17"/>
  <c r="K7965" i="17"/>
  <c r="K7966" i="17"/>
  <c r="K7967" i="17"/>
  <c r="K7968" i="17"/>
  <c r="K7969" i="17"/>
  <c r="K7970" i="17"/>
  <c r="K7971" i="17"/>
  <c r="K7972" i="17"/>
  <c r="K7973" i="17"/>
  <c r="K7974" i="17"/>
  <c r="K7975" i="17"/>
  <c r="K7976" i="17"/>
  <c r="K7977" i="17"/>
  <c r="K7978" i="17"/>
  <c r="K7979" i="17"/>
  <c r="K7980" i="17"/>
  <c r="K7981" i="17"/>
  <c r="K7982" i="17"/>
  <c r="K7983" i="17"/>
  <c r="K7984" i="17"/>
  <c r="K7985" i="17"/>
  <c r="K7986" i="17"/>
  <c r="K7987" i="17"/>
  <c r="K7988" i="17"/>
  <c r="K7989" i="17"/>
  <c r="K7990" i="17"/>
  <c r="K7991" i="17"/>
  <c r="K7992" i="17"/>
  <c r="K7993" i="17"/>
  <c r="K7994" i="17"/>
  <c r="K7995" i="17"/>
  <c r="K7996" i="17"/>
  <c r="K7997" i="17"/>
  <c r="K7998" i="17"/>
  <c r="K7999" i="17"/>
  <c r="K8000" i="17"/>
  <c r="K8001" i="17"/>
  <c r="K8002" i="17"/>
  <c r="K8003" i="17"/>
  <c r="K8004" i="17"/>
  <c r="K8005" i="17"/>
  <c r="K8006" i="17"/>
  <c r="K8007" i="17"/>
  <c r="K8008" i="17"/>
  <c r="K8009" i="17"/>
  <c r="K8010" i="17"/>
  <c r="K8011" i="17"/>
  <c r="K8012" i="17"/>
  <c r="K8013" i="17"/>
  <c r="K8014" i="17"/>
  <c r="K8015" i="17"/>
  <c r="K8016" i="17"/>
  <c r="K8017" i="17"/>
  <c r="K8018" i="17"/>
  <c r="K8019" i="17"/>
  <c r="K8020" i="17"/>
  <c r="K8021" i="17"/>
  <c r="K8022" i="17"/>
  <c r="K8023" i="17"/>
  <c r="K8024" i="17"/>
  <c r="K8025" i="17"/>
  <c r="K8026" i="17"/>
  <c r="K8027" i="17"/>
  <c r="K8028" i="17"/>
  <c r="K8029" i="17"/>
  <c r="K8030" i="17"/>
  <c r="K8031" i="17"/>
  <c r="K8032" i="17"/>
  <c r="K8033" i="17"/>
  <c r="K8034" i="17"/>
  <c r="K8035" i="17"/>
  <c r="K8036" i="17"/>
  <c r="K8037" i="17"/>
  <c r="K8038" i="17"/>
  <c r="K8039" i="17"/>
  <c r="K8040" i="17"/>
  <c r="K8041" i="17"/>
  <c r="K8042" i="17"/>
  <c r="K8043" i="17"/>
  <c r="K8044" i="17"/>
  <c r="K8045" i="17"/>
  <c r="K8046" i="17"/>
  <c r="K8047" i="17"/>
  <c r="K8048" i="17"/>
  <c r="K8049" i="17"/>
  <c r="K8050" i="17"/>
  <c r="K8051" i="17"/>
  <c r="K8052" i="17"/>
  <c r="K8053" i="17"/>
  <c r="K8054" i="17"/>
  <c r="K8055" i="17"/>
  <c r="K8056" i="17"/>
  <c r="K8057" i="17"/>
  <c r="K8058" i="17"/>
  <c r="K8059" i="17"/>
  <c r="K8060" i="17"/>
  <c r="K8061" i="17"/>
  <c r="K8062" i="17"/>
  <c r="K8063" i="17"/>
  <c r="K8064" i="17"/>
  <c r="K8065" i="17"/>
  <c r="K8066" i="17"/>
  <c r="K8067" i="17"/>
  <c r="K8068" i="17"/>
  <c r="K8069" i="17"/>
  <c r="K8070" i="17"/>
  <c r="K8071" i="17"/>
  <c r="K8072" i="17"/>
  <c r="K8073" i="17"/>
  <c r="K8074" i="17"/>
  <c r="K8075" i="17"/>
  <c r="K8076" i="17"/>
  <c r="K8077" i="17"/>
  <c r="K8078" i="17"/>
  <c r="K8079" i="17"/>
  <c r="K8080" i="17"/>
  <c r="K8081" i="17"/>
  <c r="K8082" i="17"/>
  <c r="K8083" i="17"/>
  <c r="K8084" i="17"/>
  <c r="K8085" i="17"/>
  <c r="K8086" i="17"/>
  <c r="K8087" i="17"/>
  <c r="K8088" i="17"/>
  <c r="K8089" i="17"/>
  <c r="K8090" i="17"/>
  <c r="K8091" i="17"/>
  <c r="K8092" i="17"/>
  <c r="K8093" i="17"/>
  <c r="K8094" i="17"/>
  <c r="K8095" i="17"/>
  <c r="K8096" i="17"/>
  <c r="K8097" i="17"/>
  <c r="K8098" i="17"/>
  <c r="K8099" i="17"/>
  <c r="K8100" i="17"/>
  <c r="K8101" i="17"/>
  <c r="K8102" i="17"/>
  <c r="K8103" i="17"/>
  <c r="K8104" i="17"/>
  <c r="K8105" i="17"/>
  <c r="K8106" i="17"/>
  <c r="K8107" i="17"/>
  <c r="K8108" i="17"/>
  <c r="K8109" i="17"/>
  <c r="K8110" i="17"/>
  <c r="K8111" i="17"/>
  <c r="K8112" i="17"/>
  <c r="K8113" i="17"/>
  <c r="K8114" i="17"/>
  <c r="K8115" i="17"/>
  <c r="K8116" i="17"/>
  <c r="K8117" i="17"/>
  <c r="K8118" i="17"/>
  <c r="K8119" i="17"/>
  <c r="K8120" i="17"/>
  <c r="K8121" i="17"/>
  <c r="K8122" i="17"/>
  <c r="K8123" i="17"/>
  <c r="K8124" i="17"/>
  <c r="K8125" i="17"/>
  <c r="K8126" i="17"/>
  <c r="K8127" i="17"/>
  <c r="K8128" i="17"/>
  <c r="K8129" i="17"/>
  <c r="K8130" i="17"/>
  <c r="K8131" i="17"/>
  <c r="K8132" i="17"/>
  <c r="K8133" i="17"/>
  <c r="K8134" i="17"/>
  <c r="K8135" i="17"/>
  <c r="K8136" i="17"/>
  <c r="K8137" i="17"/>
  <c r="K8138" i="17"/>
  <c r="K8139" i="17"/>
  <c r="K8140" i="17"/>
  <c r="K8141" i="17"/>
  <c r="K8142" i="17"/>
  <c r="K8143" i="17"/>
  <c r="K8144" i="17"/>
  <c r="K8145" i="17"/>
  <c r="K8146" i="17"/>
  <c r="K8147" i="17"/>
  <c r="K8148" i="17"/>
  <c r="K8149" i="17"/>
  <c r="K8150" i="17"/>
  <c r="K8151" i="17"/>
  <c r="K8152" i="17"/>
  <c r="K8153" i="17"/>
  <c r="K8154" i="17"/>
  <c r="K8155" i="17"/>
  <c r="K8156" i="17"/>
  <c r="K8157" i="17"/>
  <c r="K8158" i="17"/>
  <c r="K8159" i="17"/>
  <c r="K8160" i="17"/>
  <c r="K8161" i="17"/>
  <c r="K8162" i="17"/>
  <c r="K8163" i="17"/>
  <c r="K8164" i="17"/>
  <c r="K8165" i="17"/>
  <c r="K8166" i="17"/>
  <c r="K8167" i="17"/>
  <c r="K8168" i="17"/>
  <c r="K8169" i="17"/>
  <c r="K8170" i="17"/>
  <c r="K8171" i="17"/>
  <c r="K8172" i="17"/>
  <c r="K8173" i="17"/>
  <c r="K8174" i="17"/>
  <c r="K8175" i="17"/>
  <c r="K8176" i="17"/>
  <c r="K8177" i="17"/>
  <c r="K8178" i="17"/>
  <c r="K8179" i="17"/>
  <c r="K8180" i="17"/>
  <c r="K8181" i="17"/>
  <c r="K8182" i="17"/>
  <c r="K8183" i="17"/>
  <c r="K8184" i="17"/>
  <c r="K8185" i="17"/>
  <c r="K8186" i="17"/>
  <c r="K8187" i="17"/>
  <c r="K8188" i="17"/>
  <c r="K8189" i="17"/>
  <c r="K8190" i="17"/>
  <c r="K8191" i="17"/>
  <c r="K8192" i="17"/>
  <c r="K8193" i="17"/>
  <c r="K8194" i="17"/>
  <c r="K8195" i="17"/>
  <c r="K8196" i="17"/>
  <c r="K8197" i="17"/>
  <c r="K8198" i="17"/>
  <c r="K8199" i="17"/>
  <c r="K8200" i="17"/>
  <c r="K8201" i="17"/>
  <c r="K8202" i="17"/>
  <c r="K8203" i="17"/>
  <c r="K8204" i="17"/>
  <c r="K8205" i="17"/>
  <c r="K8206" i="17"/>
  <c r="K8207" i="17"/>
  <c r="K8208" i="17"/>
  <c r="K8209" i="17"/>
  <c r="K8210" i="17"/>
  <c r="K8211" i="17"/>
  <c r="K8212" i="17"/>
  <c r="K8213" i="17"/>
  <c r="K8214" i="17"/>
  <c r="K8215" i="17"/>
  <c r="K8216" i="17"/>
  <c r="K8217" i="17"/>
  <c r="K8218" i="17"/>
  <c r="K8219" i="17"/>
  <c r="K8220" i="17"/>
  <c r="K8221" i="17"/>
  <c r="K8222" i="17"/>
  <c r="K8223" i="17"/>
  <c r="K8224" i="17"/>
  <c r="K8225" i="17"/>
  <c r="K8226" i="17"/>
  <c r="K8227" i="17"/>
  <c r="K8228" i="17"/>
  <c r="K8229" i="17"/>
  <c r="K8230" i="17"/>
  <c r="K8231" i="17"/>
  <c r="K8232" i="17"/>
  <c r="K8233" i="17"/>
  <c r="K8234" i="17"/>
  <c r="K8235" i="17"/>
  <c r="K8236" i="17"/>
  <c r="K8237" i="17"/>
  <c r="K8238" i="17"/>
  <c r="K8239" i="17"/>
  <c r="K8240" i="17"/>
  <c r="K8241" i="17"/>
  <c r="K8242" i="17"/>
  <c r="K8243" i="17"/>
  <c r="K8244" i="17"/>
  <c r="K8245" i="17"/>
  <c r="K8246" i="17"/>
  <c r="K8247" i="17"/>
  <c r="K8248" i="17"/>
  <c r="K8249" i="17"/>
  <c r="K8250" i="17"/>
  <c r="K8251" i="17"/>
  <c r="K8252" i="17"/>
  <c r="K8253" i="17"/>
  <c r="K8254" i="17"/>
  <c r="K8255" i="17"/>
  <c r="K8256" i="17"/>
  <c r="K8257" i="17"/>
  <c r="K8258" i="17"/>
  <c r="K8259" i="17"/>
  <c r="K8260" i="17"/>
  <c r="K8261" i="17"/>
  <c r="K8262" i="17"/>
  <c r="K8263" i="17"/>
  <c r="K8264" i="17"/>
  <c r="K8265" i="17"/>
  <c r="K8266" i="17"/>
  <c r="K8267" i="17"/>
  <c r="K8268" i="17"/>
  <c r="K8269" i="17"/>
  <c r="K8270" i="17"/>
  <c r="K8271" i="17"/>
  <c r="K8272" i="17"/>
  <c r="K8273" i="17"/>
  <c r="K8274" i="17"/>
  <c r="K8275" i="17"/>
  <c r="K8276" i="17"/>
  <c r="K8277" i="17"/>
  <c r="K8278" i="17"/>
  <c r="K8279" i="17"/>
  <c r="K8280" i="17"/>
  <c r="K8281" i="17"/>
  <c r="K8282" i="17"/>
  <c r="K8283" i="17"/>
  <c r="K8284" i="17"/>
  <c r="K8285" i="17"/>
  <c r="K8286" i="17"/>
  <c r="K8287" i="17"/>
  <c r="K8288" i="17"/>
  <c r="K8289" i="17"/>
  <c r="K8290" i="17"/>
  <c r="K8291" i="17"/>
  <c r="K8292" i="17"/>
  <c r="K8293" i="17"/>
  <c r="K8294" i="17"/>
  <c r="K8295" i="17"/>
  <c r="K8296" i="17"/>
  <c r="K8297" i="17"/>
  <c r="K8298" i="17"/>
  <c r="K8299" i="17"/>
  <c r="K8300" i="17"/>
  <c r="K8301" i="17"/>
  <c r="K8302" i="17"/>
  <c r="K8303" i="17"/>
  <c r="K8304" i="17"/>
  <c r="K8305" i="17"/>
  <c r="K8306" i="17"/>
  <c r="K8307" i="17"/>
  <c r="K8308" i="17"/>
  <c r="K8309" i="17"/>
  <c r="K8310" i="17"/>
  <c r="K8311" i="17"/>
  <c r="K8312" i="17"/>
  <c r="K8313" i="17"/>
  <c r="K8314" i="17"/>
  <c r="K8315" i="17"/>
  <c r="K8316" i="17"/>
  <c r="K8317" i="17"/>
  <c r="K8318" i="17"/>
  <c r="K8319" i="17"/>
  <c r="K8320" i="17"/>
  <c r="K8321" i="17"/>
  <c r="K8322" i="17"/>
  <c r="K8323" i="17"/>
  <c r="K8324" i="17"/>
  <c r="K8325" i="17"/>
  <c r="K8326" i="17"/>
  <c r="K8327" i="17"/>
  <c r="K8328" i="17"/>
  <c r="K8329" i="17"/>
  <c r="K8330" i="17"/>
  <c r="K8331" i="17"/>
  <c r="K8332" i="17"/>
  <c r="K8333" i="17"/>
  <c r="K8334" i="17"/>
  <c r="K8335" i="17"/>
  <c r="K8336" i="17"/>
  <c r="K8337" i="17"/>
  <c r="K8338" i="17"/>
  <c r="K8339" i="17"/>
  <c r="K8340" i="17"/>
  <c r="K8341" i="17"/>
  <c r="K8342" i="17"/>
  <c r="K8343" i="17"/>
  <c r="K8344" i="17"/>
  <c r="K8345" i="17"/>
  <c r="K8346" i="17"/>
  <c r="K8347" i="17"/>
  <c r="K8348" i="17"/>
  <c r="K8349" i="17"/>
  <c r="K8350" i="17"/>
  <c r="K8351" i="17"/>
  <c r="K8352" i="17"/>
  <c r="K8353" i="17"/>
  <c r="K8354" i="17"/>
  <c r="K8355" i="17"/>
  <c r="K8356" i="17"/>
  <c r="K8357" i="17"/>
  <c r="K8358" i="17"/>
  <c r="K8359" i="17"/>
  <c r="K8360" i="17"/>
  <c r="K8361" i="17"/>
  <c r="K8362" i="17"/>
  <c r="K8363" i="17"/>
  <c r="K8364" i="17"/>
  <c r="K8365" i="17"/>
  <c r="K8366" i="17"/>
  <c r="K8367" i="17"/>
  <c r="K8368" i="17"/>
  <c r="K8369" i="17"/>
  <c r="K8370" i="17"/>
  <c r="K8371" i="17"/>
  <c r="K8372" i="17"/>
  <c r="K8373" i="17"/>
  <c r="K8374" i="17"/>
  <c r="K8375" i="17"/>
  <c r="K8376" i="17"/>
  <c r="K8377" i="17"/>
  <c r="K8378" i="17"/>
  <c r="K8379" i="17"/>
  <c r="K8380" i="17"/>
  <c r="K8381" i="17"/>
  <c r="K8382" i="17"/>
  <c r="K8383" i="17"/>
  <c r="K8384" i="17"/>
  <c r="K8385" i="17"/>
  <c r="K8386" i="17"/>
  <c r="K8387" i="17"/>
  <c r="K8388" i="17"/>
  <c r="K8389" i="17"/>
  <c r="K8390" i="17"/>
  <c r="K8391" i="17"/>
  <c r="K8392" i="17"/>
  <c r="K8393" i="17"/>
  <c r="K8394" i="17"/>
  <c r="K8395" i="17"/>
  <c r="K8396" i="17"/>
  <c r="K8397" i="17"/>
  <c r="K8398" i="17"/>
  <c r="K8399" i="17"/>
  <c r="K8400" i="17"/>
  <c r="K8401" i="17"/>
  <c r="K8402" i="17"/>
  <c r="K8403" i="17"/>
  <c r="K8404" i="17"/>
  <c r="K8405" i="17"/>
  <c r="K8406" i="17"/>
  <c r="K8407" i="17"/>
  <c r="K8408" i="17"/>
  <c r="K8409" i="17"/>
  <c r="K8410" i="17"/>
  <c r="K8411" i="17"/>
  <c r="K8412" i="17"/>
  <c r="K8413" i="17"/>
  <c r="K8414" i="17"/>
  <c r="K8415" i="17"/>
  <c r="K8416" i="17"/>
  <c r="K8417" i="17"/>
  <c r="K8418" i="17"/>
  <c r="K8419" i="17"/>
  <c r="K8420" i="17"/>
  <c r="K8421" i="17"/>
  <c r="K8422" i="17"/>
  <c r="K8423" i="17"/>
  <c r="K8424" i="17"/>
  <c r="K8425" i="17"/>
  <c r="K8426" i="17"/>
  <c r="K8427" i="17"/>
  <c r="K8428" i="17"/>
  <c r="K8429" i="17"/>
  <c r="K8430" i="17"/>
  <c r="K8431" i="17"/>
  <c r="K8432" i="17"/>
  <c r="K8433" i="17"/>
  <c r="K8434" i="17"/>
  <c r="K8435" i="17"/>
  <c r="K8436" i="17"/>
  <c r="K8437" i="17"/>
  <c r="K8438" i="17"/>
  <c r="K8439" i="17"/>
  <c r="K8440" i="17"/>
  <c r="K8441" i="17"/>
  <c r="K8442" i="17"/>
  <c r="K8443" i="17"/>
  <c r="K8444" i="17"/>
  <c r="K8445" i="17"/>
  <c r="K8446" i="17"/>
  <c r="K8447" i="17"/>
  <c r="K8448" i="17"/>
  <c r="K8449" i="17"/>
  <c r="K8450" i="17"/>
  <c r="K8451" i="17"/>
  <c r="K8452" i="17"/>
  <c r="K8453" i="17"/>
  <c r="K8454" i="17"/>
  <c r="K8455" i="17"/>
  <c r="K8456" i="17"/>
  <c r="K8457" i="17"/>
  <c r="K8458" i="17"/>
  <c r="K8459" i="17"/>
  <c r="K8460" i="17"/>
  <c r="K8461" i="17"/>
  <c r="K8462" i="17"/>
  <c r="K8463" i="17"/>
  <c r="K8464" i="17"/>
  <c r="K8465" i="17"/>
  <c r="K8466" i="17"/>
  <c r="K8467" i="17"/>
  <c r="K8468" i="17"/>
  <c r="K8469" i="17"/>
  <c r="K8470" i="17"/>
  <c r="K8471" i="17"/>
  <c r="K8472" i="17"/>
  <c r="K8473" i="17"/>
  <c r="K8474" i="17"/>
  <c r="K8475" i="17"/>
  <c r="K8476" i="17"/>
  <c r="K8477" i="17"/>
  <c r="K8478" i="17"/>
  <c r="K8479" i="17"/>
  <c r="K8480" i="17"/>
  <c r="K8481" i="17"/>
  <c r="K8482" i="17"/>
  <c r="K8483" i="17"/>
  <c r="K8484" i="17"/>
  <c r="K8485" i="17"/>
  <c r="K8486" i="17"/>
  <c r="K8487" i="17"/>
  <c r="K8488" i="17"/>
  <c r="K8489" i="17"/>
  <c r="K8490" i="17"/>
  <c r="K8491" i="17"/>
  <c r="K8492" i="17"/>
  <c r="K8493" i="17"/>
  <c r="K8494" i="17"/>
  <c r="K8495" i="17"/>
  <c r="K8496" i="17"/>
  <c r="K8497" i="17"/>
  <c r="K8498" i="17"/>
  <c r="K8499" i="17"/>
  <c r="K8500" i="17"/>
  <c r="K8501" i="17"/>
  <c r="K8502" i="17"/>
  <c r="K8503" i="17"/>
  <c r="K8504" i="17"/>
  <c r="K8505" i="17"/>
  <c r="K8506" i="17"/>
  <c r="K8507" i="17"/>
  <c r="K8508" i="17"/>
  <c r="K8509" i="17"/>
  <c r="K8510" i="17"/>
  <c r="K8511" i="17"/>
  <c r="K8512" i="17"/>
  <c r="K8513" i="17"/>
  <c r="K8514" i="17"/>
  <c r="K8515" i="17"/>
  <c r="K8516" i="17"/>
  <c r="K8517" i="17"/>
  <c r="K8518" i="17"/>
  <c r="K8519" i="17"/>
  <c r="K8520" i="17"/>
  <c r="K8521" i="17"/>
  <c r="K8522" i="17"/>
  <c r="K8523" i="17"/>
  <c r="K8524" i="17"/>
  <c r="K8525" i="17"/>
  <c r="K8526" i="17"/>
  <c r="K8527" i="17"/>
  <c r="K8528" i="17"/>
  <c r="K8529" i="17"/>
  <c r="K8530" i="17"/>
  <c r="K8531" i="17"/>
  <c r="K8532" i="17"/>
  <c r="K8533" i="17"/>
  <c r="K8534" i="17"/>
  <c r="K8535" i="17"/>
  <c r="K8536" i="17"/>
  <c r="K8537" i="17"/>
  <c r="K8538" i="17"/>
  <c r="K8539" i="17"/>
  <c r="K8540" i="17"/>
  <c r="K8541" i="17"/>
  <c r="K8542" i="17"/>
  <c r="K8543" i="17"/>
  <c r="K8544" i="17"/>
  <c r="K8545" i="17"/>
  <c r="K8546" i="17"/>
  <c r="K8547" i="17"/>
  <c r="K8548" i="17"/>
  <c r="K8549" i="17"/>
  <c r="K8550" i="17"/>
  <c r="K8551" i="17"/>
  <c r="K8552" i="17"/>
  <c r="K8553" i="17"/>
  <c r="K8554" i="17"/>
  <c r="K8555" i="17"/>
  <c r="K8556" i="17"/>
  <c r="K8557" i="17"/>
  <c r="K8558" i="17"/>
  <c r="K8559" i="17"/>
  <c r="K8560" i="17"/>
  <c r="K8561" i="17"/>
  <c r="K8562" i="17"/>
  <c r="K8563" i="17"/>
  <c r="K8564" i="17"/>
  <c r="K8565" i="17"/>
  <c r="K8566" i="17"/>
  <c r="K8567" i="17"/>
  <c r="K8568" i="17"/>
  <c r="K8569" i="17"/>
  <c r="K8570" i="17"/>
  <c r="K8571" i="17"/>
  <c r="K8572" i="17"/>
  <c r="K8573" i="17"/>
  <c r="K8574" i="17"/>
  <c r="K8575" i="17"/>
  <c r="K8576" i="17"/>
  <c r="K8577" i="17"/>
  <c r="K8578" i="17"/>
  <c r="K8579" i="17"/>
  <c r="K8580" i="17"/>
  <c r="K8581" i="17"/>
  <c r="K8582" i="17"/>
  <c r="K8583" i="17"/>
  <c r="K8584" i="17"/>
  <c r="K8585" i="17"/>
  <c r="K8586" i="17"/>
  <c r="K8587" i="17"/>
  <c r="K8588" i="17"/>
  <c r="K8589" i="17"/>
  <c r="K8590" i="17"/>
  <c r="K8591" i="17"/>
  <c r="K8592" i="17"/>
  <c r="K8593" i="17"/>
  <c r="K8594" i="17"/>
  <c r="K8595" i="17"/>
  <c r="K8596" i="17"/>
  <c r="K8597" i="17"/>
  <c r="K8598" i="17"/>
  <c r="K8599" i="17"/>
  <c r="K8600" i="17"/>
  <c r="K8601" i="17"/>
  <c r="K8602" i="17"/>
  <c r="K8603" i="17"/>
  <c r="K8604" i="17"/>
  <c r="K8605" i="17"/>
  <c r="K8606" i="17"/>
  <c r="K8607" i="17"/>
  <c r="K8608" i="17"/>
  <c r="K8609" i="17"/>
  <c r="K8610" i="17"/>
  <c r="K8611" i="17"/>
  <c r="K8612" i="17"/>
  <c r="K8613" i="17"/>
  <c r="K8614" i="17"/>
  <c r="K8615" i="17"/>
  <c r="K8616" i="17"/>
  <c r="K8617" i="17"/>
  <c r="K8618" i="17"/>
  <c r="K8619" i="17"/>
  <c r="K8620" i="17"/>
  <c r="K8621" i="17"/>
  <c r="K8622" i="17"/>
  <c r="K8623" i="17"/>
  <c r="K8624" i="17"/>
  <c r="K8625" i="17"/>
  <c r="K8626" i="17"/>
  <c r="K8627" i="17"/>
  <c r="K8628" i="17"/>
  <c r="K8629" i="17"/>
  <c r="K8630" i="17"/>
  <c r="K8631" i="17"/>
  <c r="K8632" i="17"/>
  <c r="K8633" i="17"/>
  <c r="K8634" i="17"/>
  <c r="K8635" i="17"/>
  <c r="K8636" i="17"/>
  <c r="K8637" i="17"/>
  <c r="K8638" i="17"/>
  <c r="K8639" i="17"/>
  <c r="K8640" i="17"/>
  <c r="K8641" i="17"/>
  <c r="K8642" i="17"/>
  <c r="K8643" i="17"/>
  <c r="K8644" i="17"/>
  <c r="K8645" i="17"/>
  <c r="K8646" i="17"/>
  <c r="K8647" i="17"/>
  <c r="K8648" i="17"/>
  <c r="K8649" i="17"/>
  <c r="K8650" i="17"/>
  <c r="K8651" i="17"/>
  <c r="K8652" i="17"/>
  <c r="K8653" i="17"/>
  <c r="K8654" i="17"/>
  <c r="K8655" i="17"/>
  <c r="K8656" i="17"/>
  <c r="K8657" i="17"/>
  <c r="K8658" i="17"/>
  <c r="K8659" i="17"/>
  <c r="K8660" i="17"/>
  <c r="K8661" i="17"/>
  <c r="K8662" i="17"/>
  <c r="K8663" i="17"/>
  <c r="K8664" i="17"/>
  <c r="K8665" i="17"/>
  <c r="K8666" i="17"/>
  <c r="K8667" i="17"/>
  <c r="K8668" i="17"/>
  <c r="K8669" i="17"/>
  <c r="K8670" i="17"/>
  <c r="K8671" i="17"/>
  <c r="K8672" i="17"/>
  <c r="K8673" i="17"/>
  <c r="K8674" i="17"/>
  <c r="K8675" i="17"/>
  <c r="K8676" i="17"/>
  <c r="K8677" i="17"/>
  <c r="K8678" i="17"/>
  <c r="K8679" i="17"/>
  <c r="K8680" i="17"/>
  <c r="K8681" i="17"/>
  <c r="K8682" i="17"/>
  <c r="K8683" i="17"/>
  <c r="K8684" i="17"/>
  <c r="K8685" i="17"/>
  <c r="K8686" i="17"/>
  <c r="K8687" i="17"/>
  <c r="K8688" i="17"/>
  <c r="K8689" i="17"/>
  <c r="K8690" i="17"/>
  <c r="K8691" i="17"/>
  <c r="K8692" i="17"/>
  <c r="K8693" i="17"/>
  <c r="K8694" i="17"/>
  <c r="K8695" i="17"/>
  <c r="K8696" i="17"/>
  <c r="K8697" i="17"/>
  <c r="K8698" i="17"/>
  <c r="K8699" i="17"/>
  <c r="K8700" i="17"/>
  <c r="K8701" i="17"/>
  <c r="K8702" i="17"/>
  <c r="K8703" i="17"/>
  <c r="K8704" i="17"/>
  <c r="K8705" i="17"/>
  <c r="K8706" i="17"/>
  <c r="K8707" i="17"/>
  <c r="K8708" i="17"/>
  <c r="K8709" i="17"/>
  <c r="K8710" i="17"/>
  <c r="K8711" i="17"/>
  <c r="K8712" i="17"/>
  <c r="K8713" i="17"/>
  <c r="K8714" i="17"/>
  <c r="K8715" i="17"/>
  <c r="K8716" i="17"/>
  <c r="K8717" i="17"/>
  <c r="K8718" i="17"/>
  <c r="K8719" i="17"/>
  <c r="K8720" i="17"/>
  <c r="K8721" i="17"/>
  <c r="K8722" i="17"/>
  <c r="K8723" i="17"/>
  <c r="K8724" i="17"/>
  <c r="K8725" i="17"/>
  <c r="K8726" i="17"/>
  <c r="K8727" i="17"/>
  <c r="K8728" i="17"/>
  <c r="K8729" i="17"/>
  <c r="K8730" i="17"/>
  <c r="K8731" i="17"/>
  <c r="K8732" i="17"/>
  <c r="K8733" i="17"/>
  <c r="K8734" i="17"/>
  <c r="K8735" i="17"/>
  <c r="K8736" i="17"/>
  <c r="K8737" i="17"/>
  <c r="K8738" i="17"/>
  <c r="K8739" i="17"/>
  <c r="K8740" i="17"/>
  <c r="K8741" i="17"/>
  <c r="K8742" i="17"/>
  <c r="K8743" i="17"/>
  <c r="K8744" i="17"/>
  <c r="K8745" i="17"/>
  <c r="K8746" i="17"/>
  <c r="K8747" i="17"/>
  <c r="K8748" i="17"/>
  <c r="K8749" i="17"/>
  <c r="K8750" i="17"/>
  <c r="K8751" i="17"/>
  <c r="K8752" i="17"/>
  <c r="K8753" i="17"/>
  <c r="K8754" i="17"/>
  <c r="K8755" i="17"/>
  <c r="K8756" i="17"/>
  <c r="K8757" i="17"/>
  <c r="K8758" i="17"/>
  <c r="K8759" i="17"/>
  <c r="K8760" i="17"/>
  <c r="K8761" i="17"/>
  <c r="K8762" i="17"/>
  <c r="K8763" i="17"/>
  <c r="K8764" i="17"/>
  <c r="K8765" i="17"/>
  <c r="K8766" i="17"/>
  <c r="K8767" i="17"/>
  <c r="K8768" i="17"/>
  <c r="K8769" i="17"/>
  <c r="K8770" i="17"/>
  <c r="K8771" i="17"/>
  <c r="K8772" i="17"/>
  <c r="K8773" i="17"/>
  <c r="K8774" i="17"/>
  <c r="K8775" i="17"/>
  <c r="K8776" i="17"/>
  <c r="K8777" i="17"/>
  <c r="K8778" i="17"/>
  <c r="K8779" i="17"/>
  <c r="K8780" i="17"/>
  <c r="K8781" i="17"/>
  <c r="K8782" i="17"/>
  <c r="K8783" i="17"/>
  <c r="K8784" i="17"/>
  <c r="K8785" i="17"/>
  <c r="K8786" i="17"/>
  <c r="K8787" i="17"/>
  <c r="K8788" i="17"/>
  <c r="K8789" i="17"/>
  <c r="K8790" i="17"/>
  <c r="K8791" i="17"/>
  <c r="K8792" i="17"/>
  <c r="K8793" i="17"/>
  <c r="K8794" i="17"/>
  <c r="K8795" i="17"/>
  <c r="K8796" i="17"/>
  <c r="K8797" i="17"/>
  <c r="K8798" i="17"/>
  <c r="K8799" i="17"/>
  <c r="K8800" i="17"/>
  <c r="K8801" i="17"/>
  <c r="K8802" i="17"/>
  <c r="K8803" i="17"/>
  <c r="K8804" i="17"/>
  <c r="K8805" i="17"/>
  <c r="K8806" i="17"/>
  <c r="K8807" i="17"/>
  <c r="K8808" i="17"/>
  <c r="K8809" i="17"/>
  <c r="K8810" i="17"/>
  <c r="K8811" i="17"/>
  <c r="K8812" i="17"/>
  <c r="K8813" i="17"/>
  <c r="K8814" i="17"/>
  <c r="K8815" i="17"/>
  <c r="K8816" i="17"/>
  <c r="K8817" i="17"/>
  <c r="K8818" i="17"/>
  <c r="K8819" i="17"/>
  <c r="K8820" i="17"/>
  <c r="K8821" i="17"/>
  <c r="K8822" i="17"/>
  <c r="K8823" i="17"/>
  <c r="K8824" i="17"/>
  <c r="K8825" i="17"/>
  <c r="K8826" i="17"/>
  <c r="K8827" i="17"/>
  <c r="K8828" i="17"/>
  <c r="K8829" i="17"/>
  <c r="K8830" i="17"/>
  <c r="K8831" i="17"/>
  <c r="K8832" i="17"/>
  <c r="K8833" i="17"/>
  <c r="K8834" i="17"/>
  <c r="K8835" i="17"/>
  <c r="K8836" i="17"/>
  <c r="K8837" i="17"/>
  <c r="K8838" i="17"/>
  <c r="K8839" i="17"/>
  <c r="K8840" i="17"/>
  <c r="K8841" i="17"/>
  <c r="K8842" i="17"/>
  <c r="K8843" i="17"/>
  <c r="K8844" i="17"/>
  <c r="K8845" i="17"/>
  <c r="K8846" i="17"/>
  <c r="K8847" i="17"/>
  <c r="K8848" i="17"/>
  <c r="K8849" i="17"/>
  <c r="K8850" i="17"/>
  <c r="K8851" i="17"/>
  <c r="K8852" i="17"/>
  <c r="K8853" i="17"/>
  <c r="K8854" i="17"/>
  <c r="K8855" i="17"/>
  <c r="K8856" i="17"/>
  <c r="K8857" i="17"/>
  <c r="K8858" i="17"/>
  <c r="K8859" i="17"/>
  <c r="K8860" i="17"/>
  <c r="K8861" i="17"/>
  <c r="K8862" i="17"/>
  <c r="K8863" i="17"/>
  <c r="K8864" i="17"/>
  <c r="K8865" i="17"/>
  <c r="K8866" i="17"/>
  <c r="K8867" i="17"/>
  <c r="K8868" i="17"/>
  <c r="K8869" i="17"/>
  <c r="K8870" i="17"/>
  <c r="K8871" i="17"/>
  <c r="K8872" i="17"/>
  <c r="K8873" i="17"/>
  <c r="K8874" i="17"/>
  <c r="K8875" i="17"/>
  <c r="K8876" i="17"/>
  <c r="K8877" i="17"/>
  <c r="K8878" i="17"/>
  <c r="K8879" i="17"/>
  <c r="K8880" i="17"/>
  <c r="K8881" i="17"/>
  <c r="K8882" i="17"/>
  <c r="K8883" i="17"/>
  <c r="K8884" i="17"/>
  <c r="K8885" i="17"/>
  <c r="K8886" i="17"/>
  <c r="K8887" i="17"/>
  <c r="K8888" i="17"/>
  <c r="K8889" i="17"/>
  <c r="K8890" i="17"/>
  <c r="K8891" i="17"/>
  <c r="K8892" i="17"/>
  <c r="K8893" i="17"/>
  <c r="K8894" i="17"/>
  <c r="K8895" i="17"/>
  <c r="K8896" i="17"/>
  <c r="K8897" i="17"/>
  <c r="K8898" i="17"/>
  <c r="K8899" i="17"/>
  <c r="K8900" i="17"/>
  <c r="K8901" i="17"/>
  <c r="K8902" i="17"/>
  <c r="K8903" i="17"/>
  <c r="K8904" i="17"/>
  <c r="K8905" i="17"/>
  <c r="K8906" i="17"/>
  <c r="K8907" i="17"/>
  <c r="K8908" i="17"/>
  <c r="K8909" i="17"/>
  <c r="K8910" i="17"/>
  <c r="K8911" i="17"/>
  <c r="K8912" i="17"/>
  <c r="K8913" i="17"/>
  <c r="K8914" i="17"/>
  <c r="K8915" i="17"/>
  <c r="K8916" i="17"/>
  <c r="K8917" i="17"/>
  <c r="K8918" i="17"/>
  <c r="K8919" i="17"/>
  <c r="K8920" i="17"/>
  <c r="K8921" i="17"/>
  <c r="K8922" i="17"/>
  <c r="K8923" i="17"/>
  <c r="K8924" i="17"/>
  <c r="K8925" i="17"/>
  <c r="K8926" i="17"/>
  <c r="K8927" i="17"/>
  <c r="K8928" i="17"/>
  <c r="K8929" i="17"/>
  <c r="K8930" i="17"/>
  <c r="K8931" i="17"/>
  <c r="K8932" i="17"/>
  <c r="K8933" i="17"/>
  <c r="K8934" i="17"/>
  <c r="K8935" i="17"/>
  <c r="K8936" i="17"/>
  <c r="K8937" i="17"/>
  <c r="K8938" i="17"/>
  <c r="K8939" i="17"/>
  <c r="K8940" i="17"/>
  <c r="K8941" i="17"/>
  <c r="K8942" i="17"/>
  <c r="K8943" i="17"/>
  <c r="K8944" i="17"/>
  <c r="K8945" i="17"/>
  <c r="K8946" i="17"/>
  <c r="K8947" i="17"/>
  <c r="K8948" i="17"/>
  <c r="K8949" i="17"/>
  <c r="K8950" i="17"/>
  <c r="K8951" i="17"/>
  <c r="K8952" i="17"/>
  <c r="K8953" i="17"/>
  <c r="K8954" i="17"/>
  <c r="K8955" i="17"/>
  <c r="K8956" i="17"/>
  <c r="K8957" i="17"/>
  <c r="K8958" i="17"/>
  <c r="K8959" i="17"/>
  <c r="K8960" i="17"/>
  <c r="K8961" i="17"/>
  <c r="K8962" i="17"/>
  <c r="K8963" i="17"/>
  <c r="K8964" i="17"/>
  <c r="K8965" i="17"/>
  <c r="K8966" i="17"/>
  <c r="K8967" i="17"/>
  <c r="K8968" i="17"/>
  <c r="K8969" i="17"/>
  <c r="K8970" i="17"/>
  <c r="K8971" i="17"/>
  <c r="K8972" i="17"/>
  <c r="K8973" i="17"/>
  <c r="K8974" i="17"/>
  <c r="K8975" i="17"/>
  <c r="K8976" i="17"/>
  <c r="K8977" i="17"/>
  <c r="K8978" i="17"/>
  <c r="K8979" i="17"/>
  <c r="K8980" i="17"/>
  <c r="K8981" i="17"/>
  <c r="K8982" i="17"/>
  <c r="K8983" i="17"/>
  <c r="K8984" i="17"/>
  <c r="K8985" i="17"/>
  <c r="K8986" i="17"/>
  <c r="K8987" i="17"/>
  <c r="K8988" i="17"/>
  <c r="K8989" i="17"/>
  <c r="K8990" i="17"/>
  <c r="K8991" i="17"/>
  <c r="K8992" i="17"/>
  <c r="K8993" i="17"/>
  <c r="K8994" i="17"/>
  <c r="K8995" i="17"/>
  <c r="K8996" i="17"/>
  <c r="K8997" i="17"/>
  <c r="K8998" i="17"/>
  <c r="K8999" i="17"/>
  <c r="K9000" i="17"/>
  <c r="K9001" i="17"/>
  <c r="K9002" i="17"/>
  <c r="K9003" i="17"/>
  <c r="K9004" i="17"/>
  <c r="K9005" i="17"/>
  <c r="K9006" i="17"/>
  <c r="K9007" i="17"/>
  <c r="K9008" i="17"/>
  <c r="K9009" i="17"/>
  <c r="K9010" i="17"/>
  <c r="K9011" i="17"/>
  <c r="K9012" i="17"/>
  <c r="K9013" i="17"/>
  <c r="K9014" i="17"/>
  <c r="K9015" i="17"/>
  <c r="K9016" i="17"/>
  <c r="K9017" i="17"/>
  <c r="K9018" i="17"/>
  <c r="K9019" i="17"/>
  <c r="K9020" i="17"/>
  <c r="K9021" i="17"/>
  <c r="K9022" i="17"/>
  <c r="K9023" i="17"/>
  <c r="K9024" i="17"/>
  <c r="K9025" i="17"/>
  <c r="K9026" i="17"/>
  <c r="K9027" i="17"/>
  <c r="K9028" i="17"/>
  <c r="K9029" i="17"/>
  <c r="K9030" i="17"/>
  <c r="K9031" i="17"/>
  <c r="K9032" i="17"/>
  <c r="K9033" i="17"/>
  <c r="K9034" i="17"/>
  <c r="K9035" i="17"/>
  <c r="K9036" i="17"/>
  <c r="K9037" i="17"/>
  <c r="K9038" i="17"/>
  <c r="K9039" i="17"/>
  <c r="K9040" i="17"/>
  <c r="K9041" i="17"/>
  <c r="K9042" i="17"/>
  <c r="K9043" i="17"/>
  <c r="K9044" i="17"/>
  <c r="K9045" i="17"/>
  <c r="K9046" i="17"/>
  <c r="K9047" i="17"/>
  <c r="K9048" i="17"/>
  <c r="K9049" i="17"/>
  <c r="K9050" i="17"/>
  <c r="K9051" i="17"/>
  <c r="K9052" i="17"/>
  <c r="K9053" i="17"/>
  <c r="K9054" i="17"/>
  <c r="K9055" i="17"/>
  <c r="K9056" i="17"/>
  <c r="K9057" i="17"/>
  <c r="K9058" i="17"/>
  <c r="K9059" i="17"/>
  <c r="K9060" i="17"/>
  <c r="K9061" i="17"/>
  <c r="K9062" i="17"/>
  <c r="K9063" i="17"/>
  <c r="K9064" i="17"/>
  <c r="K9065" i="17"/>
  <c r="K9066" i="17"/>
  <c r="K9067" i="17"/>
  <c r="K9068" i="17"/>
  <c r="K9069" i="17"/>
  <c r="K9070" i="17"/>
  <c r="K9071" i="17"/>
  <c r="K9072" i="17"/>
  <c r="K9073" i="17"/>
  <c r="K9074" i="17"/>
  <c r="K9075" i="17"/>
  <c r="K9076" i="17"/>
  <c r="K9077" i="17"/>
  <c r="K9078" i="17"/>
  <c r="K9079" i="17"/>
  <c r="K9080" i="17"/>
  <c r="K9081" i="17"/>
  <c r="K9082" i="17"/>
  <c r="K9083" i="17"/>
  <c r="K9084" i="17"/>
  <c r="K9085" i="17"/>
  <c r="K9086" i="17"/>
  <c r="K9087" i="17"/>
  <c r="K9088" i="17"/>
  <c r="K9089" i="17"/>
  <c r="K9090" i="17"/>
  <c r="K9091" i="17"/>
  <c r="K9092" i="17"/>
  <c r="K9093" i="17"/>
  <c r="K9094" i="17"/>
  <c r="K9095" i="17"/>
  <c r="K9096" i="17"/>
  <c r="K9097" i="17"/>
  <c r="K9098" i="17"/>
  <c r="K9099" i="17"/>
  <c r="K9100" i="17"/>
  <c r="K9101" i="17"/>
  <c r="K9102" i="17"/>
  <c r="K9103" i="17"/>
  <c r="K9104" i="17"/>
  <c r="K9105" i="17"/>
  <c r="K9106" i="17"/>
  <c r="K9107" i="17"/>
  <c r="K9108" i="17"/>
  <c r="K9109" i="17"/>
  <c r="K9110" i="17"/>
  <c r="K9111" i="17"/>
  <c r="K9112" i="17"/>
  <c r="K9113" i="17"/>
  <c r="K9114" i="17"/>
  <c r="K9115" i="17"/>
  <c r="K9116" i="17"/>
  <c r="K9117" i="17"/>
  <c r="K9118" i="17"/>
  <c r="K9119" i="17"/>
  <c r="K9120" i="17"/>
  <c r="K9121" i="17"/>
  <c r="K9122" i="17"/>
  <c r="K9123" i="17"/>
  <c r="K9124" i="17"/>
  <c r="K9125" i="17"/>
  <c r="K9126" i="17"/>
  <c r="K9127" i="17"/>
  <c r="K9128" i="17"/>
  <c r="K9129" i="17"/>
  <c r="K9130" i="17"/>
  <c r="K9131" i="17"/>
  <c r="K9132" i="17"/>
  <c r="K9133" i="17"/>
  <c r="K9134" i="17"/>
  <c r="K9135" i="17"/>
  <c r="K9136" i="17"/>
  <c r="K9137" i="17"/>
  <c r="K9138" i="17"/>
  <c r="K9139" i="17"/>
  <c r="K9140" i="17"/>
  <c r="K9141" i="17"/>
  <c r="K9142" i="17"/>
  <c r="K9143" i="17"/>
  <c r="K9144" i="17"/>
  <c r="K9145" i="17"/>
  <c r="K9146" i="17"/>
  <c r="K9147" i="17"/>
  <c r="K9148" i="17"/>
  <c r="K9149" i="17"/>
  <c r="K9150" i="17"/>
  <c r="K9151" i="17"/>
  <c r="K9152" i="17"/>
  <c r="K9153" i="17"/>
  <c r="K9154" i="17"/>
  <c r="K9155" i="17"/>
  <c r="K9156" i="17"/>
  <c r="K9157" i="17"/>
  <c r="K9158" i="17"/>
  <c r="K9159" i="17"/>
  <c r="K9160" i="17"/>
  <c r="K9161" i="17"/>
  <c r="K9162" i="17"/>
  <c r="K9163" i="17"/>
  <c r="K9164" i="17"/>
  <c r="K9165" i="17"/>
  <c r="K9166" i="17"/>
  <c r="K9167" i="17"/>
  <c r="K9168" i="17"/>
  <c r="K9169" i="17"/>
  <c r="K9170" i="17"/>
  <c r="K9171" i="17"/>
  <c r="K9172" i="17"/>
  <c r="K9173" i="17"/>
  <c r="K9174" i="17"/>
  <c r="K9175" i="17"/>
  <c r="K9176" i="17"/>
  <c r="K9177" i="17"/>
  <c r="K9178" i="17"/>
  <c r="K9179" i="17"/>
  <c r="K9180" i="17"/>
  <c r="K9181" i="17"/>
  <c r="K9182" i="17"/>
  <c r="K9183" i="17"/>
  <c r="K9184" i="17"/>
  <c r="K9185" i="17"/>
  <c r="K9186" i="17"/>
  <c r="K9187" i="17"/>
  <c r="K9188" i="17"/>
  <c r="K9189" i="17"/>
  <c r="K9190" i="17"/>
  <c r="K9191" i="17"/>
  <c r="K9192" i="17"/>
  <c r="K9193" i="17"/>
  <c r="K9194" i="17"/>
  <c r="K9195" i="17"/>
  <c r="K9196" i="17"/>
  <c r="K9197" i="17"/>
  <c r="K9198" i="17"/>
  <c r="K9199" i="17"/>
  <c r="K9200" i="17"/>
  <c r="K9201" i="17"/>
  <c r="K9202" i="17"/>
  <c r="K9203" i="17"/>
  <c r="K9204" i="17"/>
  <c r="K9205" i="17"/>
  <c r="K9206" i="17"/>
  <c r="K9207" i="17"/>
  <c r="K9208" i="17"/>
  <c r="K9209" i="17"/>
  <c r="K9210" i="17"/>
  <c r="K9211" i="17"/>
  <c r="K9212" i="17"/>
  <c r="K9213" i="17"/>
  <c r="K9214" i="17"/>
  <c r="K9215" i="17"/>
  <c r="K9216" i="17"/>
  <c r="K9217" i="17"/>
  <c r="K9218" i="17"/>
  <c r="K9219" i="17"/>
  <c r="K9220" i="17"/>
  <c r="K9221" i="17"/>
  <c r="K9222" i="17"/>
  <c r="K9223" i="17"/>
  <c r="K9224" i="17"/>
  <c r="K9225" i="17"/>
  <c r="K9226" i="17"/>
  <c r="K9227" i="17"/>
  <c r="K9228" i="17"/>
  <c r="K9229" i="17"/>
  <c r="K9230" i="17"/>
  <c r="K9231" i="17"/>
  <c r="K9232" i="17"/>
  <c r="K9233" i="17"/>
  <c r="K9234" i="17"/>
  <c r="K9235" i="17"/>
  <c r="K9236" i="17"/>
  <c r="K9237" i="17"/>
  <c r="K9238" i="17"/>
  <c r="K9239" i="17"/>
  <c r="K9240" i="17"/>
  <c r="K9241" i="17"/>
  <c r="K9242" i="17"/>
  <c r="K9243" i="17"/>
  <c r="K9244" i="17"/>
  <c r="K9245" i="17"/>
  <c r="K9246" i="17"/>
  <c r="K9247" i="17"/>
  <c r="K9248" i="17"/>
  <c r="K9249" i="17"/>
  <c r="K9250" i="17"/>
  <c r="K9251" i="17"/>
  <c r="K9252" i="17"/>
  <c r="K9253" i="17"/>
  <c r="K9254" i="17"/>
  <c r="K9255" i="17"/>
  <c r="K9256" i="17"/>
  <c r="K9257" i="17"/>
  <c r="K9258" i="17"/>
  <c r="K9259" i="17"/>
  <c r="K9260" i="17"/>
  <c r="K9261" i="17"/>
  <c r="K9262" i="17"/>
  <c r="K9263" i="17"/>
  <c r="K9264" i="17"/>
  <c r="K9265" i="17"/>
  <c r="K9266" i="17"/>
  <c r="K9267" i="17"/>
  <c r="K9268" i="17"/>
  <c r="K9269" i="17"/>
  <c r="K9270" i="17"/>
  <c r="K9271" i="17"/>
  <c r="K9272" i="17"/>
  <c r="K9273" i="17"/>
  <c r="K9274" i="17"/>
  <c r="K9275" i="17"/>
  <c r="K9276" i="17"/>
  <c r="K9277" i="17"/>
  <c r="K9278" i="17"/>
  <c r="K9279" i="17"/>
  <c r="K9280" i="17"/>
  <c r="K9281" i="17"/>
  <c r="K9282" i="17"/>
  <c r="K9283" i="17"/>
  <c r="K9284" i="17"/>
  <c r="K9285" i="17"/>
  <c r="K9286" i="17"/>
  <c r="K9287" i="17"/>
  <c r="K9288" i="17"/>
  <c r="K9289" i="17"/>
  <c r="K9290" i="17"/>
  <c r="K9291" i="17"/>
  <c r="K9292" i="17"/>
  <c r="K9293" i="17"/>
  <c r="K9294" i="17"/>
  <c r="K9295" i="17"/>
  <c r="K9296" i="17"/>
  <c r="K9297" i="17"/>
  <c r="K9298" i="17"/>
  <c r="K9299" i="17"/>
  <c r="K9300" i="17"/>
  <c r="K9301" i="17"/>
  <c r="K9302" i="17"/>
  <c r="K9303" i="17"/>
  <c r="K9304" i="17"/>
  <c r="K9305" i="17"/>
  <c r="K9306" i="17"/>
  <c r="K9307" i="17"/>
  <c r="K9308" i="17"/>
  <c r="K9309" i="17"/>
  <c r="K9310" i="17"/>
  <c r="K9311" i="17"/>
  <c r="K9312" i="17"/>
  <c r="K9313" i="17"/>
  <c r="K9314" i="17"/>
  <c r="K9315" i="17"/>
  <c r="K9316" i="17"/>
  <c r="K9317" i="17"/>
  <c r="K9318" i="17"/>
  <c r="K9319" i="17"/>
  <c r="K9320" i="17"/>
  <c r="K9321" i="17"/>
  <c r="K9322" i="17"/>
  <c r="K9323" i="17"/>
  <c r="K9324" i="17"/>
  <c r="K9325" i="17"/>
  <c r="K9326" i="17"/>
  <c r="K9327" i="17"/>
  <c r="K9328" i="17"/>
  <c r="K9329" i="17"/>
  <c r="K9330" i="17"/>
  <c r="K9331" i="17"/>
  <c r="K9332" i="17"/>
  <c r="K9333" i="17"/>
  <c r="K9334" i="17"/>
  <c r="K9335" i="17"/>
  <c r="K9336" i="17"/>
  <c r="K9337" i="17"/>
  <c r="K9338" i="17"/>
  <c r="K9339" i="17"/>
  <c r="K9340" i="17"/>
  <c r="K9341" i="17"/>
  <c r="K9342" i="17"/>
  <c r="K9343" i="17"/>
  <c r="K9344" i="17"/>
  <c r="K9345" i="17"/>
  <c r="K9346" i="17"/>
  <c r="K9347" i="17"/>
  <c r="K9348" i="17"/>
  <c r="K9349" i="17"/>
  <c r="K9350" i="17"/>
  <c r="K9351" i="17"/>
  <c r="K9352" i="17"/>
  <c r="K9353" i="17"/>
  <c r="K9354" i="17"/>
  <c r="K9355" i="17"/>
  <c r="K9356" i="17"/>
  <c r="K9357" i="17"/>
  <c r="K9358" i="17"/>
  <c r="K9359" i="17"/>
  <c r="K9360" i="17"/>
  <c r="K9361" i="17"/>
  <c r="K9362" i="17"/>
  <c r="K9363" i="17"/>
  <c r="K9364" i="17"/>
  <c r="K9365" i="17"/>
  <c r="K9366" i="17"/>
  <c r="K9367" i="17"/>
  <c r="K9368" i="17"/>
  <c r="K9369" i="17"/>
  <c r="K9370" i="17"/>
  <c r="K9371" i="17"/>
  <c r="K9372" i="17"/>
  <c r="K9373" i="17"/>
  <c r="K9374" i="17"/>
  <c r="K9375" i="17"/>
  <c r="K9376" i="17"/>
  <c r="K9377" i="17"/>
  <c r="K9378" i="17"/>
  <c r="K9379" i="17"/>
  <c r="K9380" i="17"/>
  <c r="K9381" i="17"/>
  <c r="K9382" i="17"/>
  <c r="K9383" i="17"/>
  <c r="K9384" i="17"/>
  <c r="K9385" i="17"/>
  <c r="K9386" i="17"/>
  <c r="K9387" i="17"/>
  <c r="K9388" i="17"/>
  <c r="K9389" i="17"/>
  <c r="K9390" i="17"/>
  <c r="K9391" i="17"/>
  <c r="K9392" i="17"/>
  <c r="K9393" i="17"/>
  <c r="K9394" i="17"/>
  <c r="K9395" i="17"/>
  <c r="K9396" i="17"/>
  <c r="K9397" i="17"/>
  <c r="K9398" i="17"/>
  <c r="K9399" i="17"/>
  <c r="K9400" i="17"/>
  <c r="K9401" i="17"/>
  <c r="K9402" i="17"/>
  <c r="K9403" i="17"/>
  <c r="K9404" i="17"/>
  <c r="K9405" i="17"/>
  <c r="K9406" i="17"/>
  <c r="K9407" i="17"/>
  <c r="K9408" i="17"/>
  <c r="K9409" i="17"/>
  <c r="K9410" i="17"/>
  <c r="K9411" i="17"/>
  <c r="K9412" i="17"/>
  <c r="K9413" i="17"/>
  <c r="K9414" i="17"/>
  <c r="K9415" i="17"/>
  <c r="K9416" i="17"/>
  <c r="K9417" i="17"/>
  <c r="K9418" i="17"/>
  <c r="K9419" i="17"/>
  <c r="K9420" i="17"/>
  <c r="K9421" i="17"/>
  <c r="K9422" i="17"/>
  <c r="K9423" i="17"/>
  <c r="K9424" i="17"/>
  <c r="K9425" i="17"/>
  <c r="K9426" i="17"/>
  <c r="K9427" i="17"/>
  <c r="K9428" i="17"/>
  <c r="K9429" i="17"/>
  <c r="K9430" i="17"/>
  <c r="K9431" i="17"/>
  <c r="K9432" i="17"/>
  <c r="K9433" i="17"/>
  <c r="K9434" i="17"/>
  <c r="K9435" i="17"/>
  <c r="K9436" i="17"/>
  <c r="K9437" i="17"/>
  <c r="K9438" i="17"/>
  <c r="K9439" i="17"/>
  <c r="K9440" i="17"/>
  <c r="K9441" i="17"/>
  <c r="K9442" i="17"/>
  <c r="K9443" i="17"/>
  <c r="K9444" i="17"/>
  <c r="K9445" i="17"/>
  <c r="K9446" i="17"/>
  <c r="K9447" i="17"/>
  <c r="K9448" i="17"/>
  <c r="K9449" i="17"/>
  <c r="K9450" i="17"/>
  <c r="K9451" i="17"/>
  <c r="K9452" i="17"/>
  <c r="K9453" i="17"/>
  <c r="K9454" i="17"/>
  <c r="K9455" i="17"/>
  <c r="K9456" i="17"/>
  <c r="K9457" i="17"/>
  <c r="K9458" i="17"/>
  <c r="K9459" i="17"/>
  <c r="K9460" i="17"/>
  <c r="K9461" i="17"/>
  <c r="K9462" i="17"/>
  <c r="K9463" i="17"/>
  <c r="K9464" i="17"/>
  <c r="K9465" i="17"/>
  <c r="K9466" i="17"/>
  <c r="K9467" i="17"/>
  <c r="K9468" i="17"/>
  <c r="K9469" i="17"/>
  <c r="K9470" i="17"/>
  <c r="K9471" i="17"/>
  <c r="K9472" i="17"/>
  <c r="K9473" i="17"/>
  <c r="K9474" i="17"/>
  <c r="K9475" i="17"/>
  <c r="K9476" i="17"/>
  <c r="K9477" i="17"/>
  <c r="K9478" i="17"/>
  <c r="K9479" i="17"/>
  <c r="K9480" i="17"/>
  <c r="K9481" i="17"/>
  <c r="K9482" i="17"/>
  <c r="K9483" i="17"/>
  <c r="K9484" i="17"/>
  <c r="K9485" i="17"/>
  <c r="K9486" i="17"/>
  <c r="K9487" i="17"/>
  <c r="K9488" i="17"/>
  <c r="K9489" i="17"/>
  <c r="K9490" i="17"/>
  <c r="K9491" i="17"/>
  <c r="K9492" i="17"/>
  <c r="K9493" i="17"/>
  <c r="K9494" i="17"/>
  <c r="K9495" i="17"/>
  <c r="K9496" i="17"/>
  <c r="K9497" i="17"/>
  <c r="K9498" i="17"/>
  <c r="K9499" i="17"/>
  <c r="K9500" i="17"/>
  <c r="K9501" i="17"/>
  <c r="K9502" i="17"/>
  <c r="K9503" i="17"/>
  <c r="K9504" i="17"/>
  <c r="K9505" i="17"/>
  <c r="K9506" i="17"/>
  <c r="K9507" i="17"/>
  <c r="K9508" i="17"/>
  <c r="K9509" i="17"/>
  <c r="K9510" i="17"/>
  <c r="K9511" i="17"/>
  <c r="K9512" i="17"/>
  <c r="K9513" i="17"/>
  <c r="K9514" i="17"/>
  <c r="K9515" i="17"/>
  <c r="K9516" i="17"/>
  <c r="K9517" i="17"/>
  <c r="K9518" i="17"/>
  <c r="K9519" i="17"/>
  <c r="K9520" i="17"/>
  <c r="K9521" i="17"/>
  <c r="K9522" i="17"/>
  <c r="K9523" i="17"/>
  <c r="K9524" i="17"/>
  <c r="K9525" i="17"/>
  <c r="K9526" i="17"/>
  <c r="K9527" i="17"/>
  <c r="K9528" i="17"/>
  <c r="K9529" i="17"/>
  <c r="K9530" i="17"/>
  <c r="K9531" i="17"/>
  <c r="K9532" i="17"/>
  <c r="K9533" i="17"/>
  <c r="K9534" i="17"/>
  <c r="K9535" i="17"/>
  <c r="K9536" i="17"/>
  <c r="K9537" i="17"/>
  <c r="K9538" i="17"/>
  <c r="K9539" i="17"/>
  <c r="K9540" i="17"/>
  <c r="K9541" i="17"/>
  <c r="K9542" i="17"/>
  <c r="K9543" i="17"/>
  <c r="K9544" i="17"/>
  <c r="K9545" i="17"/>
  <c r="K9546" i="17"/>
  <c r="K9547" i="17"/>
  <c r="K9548" i="17"/>
  <c r="K9549" i="17"/>
  <c r="K9550" i="17"/>
  <c r="K9551" i="17"/>
  <c r="K9552" i="17"/>
  <c r="K9553" i="17"/>
  <c r="K9554" i="17"/>
  <c r="K9555" i="17"/>
  <c r="K9556" i="17"/>
  <c r="K9557" i="17"/>
  <c r="K9558" i="17"/>
  <c r="K9559" i="17"/>
  <c r="K9560" i="17"/>
  <c r="K9561" i="17"/>
  <c r="K9562" i="17"/>
  <c r="K9563" i="17"/>
  <c r="K9564" i="17"/>
  <c r="K9565" i="17"/>
  <c r="K9566" i="17"/>
  <c r="K9567" i="17"/>
  <c r="K9568" i="17"/>
  <c r="K9569" i="17"/>
  <c r="K9570" i="17"/>
  <c r="K9571" i="17"/>
  <c r="K9572" i="17"/>
  <c r="K9573" i="17"/>
  <c r="K9574" i="17"/>
  <c r="K9575" i="17"/>
  <c r="K9576" i="17"/>
  <c r="K9577" i="17"/>
  <c r="K9578" i="17"/>
  <c r="K9579" i="17"/>
  <c r="K9580" i="17"/>
  <c r="K9581" i="17"/>
  <c r="K9582" i="17"/>
  <c r="K9583" i="17"/>
  <c r="K9584" i="17"/>
  <c r="K9585" i="17"/>
  <c r="K9586" i="17"/>
  <c r="K9587" i="17"/>
  <c r="K9588" i="17"/>
  <c r="K9589" i="17"/>
  <c r="K9590" i="17"/>
  <c r="K9591" i="17"/>
  <c r="K9592" i="17"/>
  <c r="K9593" i="17"/>
  <c r="K9594" i="17"/>
  <c r="K9595" i="17"/>
  <c r="K9596" i="17"/>
  <c r="K9597" i="17"/>
  <c r="K9598" i="17"/>
  <c r="K9599" i="17"/>
  <c r="K9600" i="17"/>
  <c r="K9601" i="17"/>
  <c r="K9602" i="17"/>
  <c r="K9603" i="17"/>
  <c r="K9604" i="17"/>
  <c r="K9605" i="17"/>
  <c r="K9606" i="17"/>
  <c r="K9607" i="17"/>
  <c r="K9608" i="17"/>
  <c r="K9609" i="17"/>
  <c r="K9610" i="17"/>
  <c r="K9611" i="17"/>
  <c r="K9612" i="17"/>
  <c r="K9613" i="17"/>
  <c r="K9614" i="17"/>
  <c r="K9615" i="17"/>
  <c r="K9616" i="17"/>
  <c r="K9617" i="17"/>
  <c r="K9618" i="17"/>
  <c r="K9619" i="17"/>
  <c r="K9620" i="17"/>
  <c r="K9621" i="17"/>
  <c r="K9622" i="17"/>
  <c r="K9623" i="17"/>
  <c r="K9624" i="17"/>
  <c r="K9625" i="17"/>
  <c r="K9626" i="17"/>
  <c r="K9627" i="17"/>
  <c r="K9628" i="17"/>
  <c r="K9629" i="17"/>
  <c r="K9630" i="17"/>
  <c r="K9631" i="17"/>
  <c r="K9632" i="17"/>
  <c r="K9633" i="17"/>
  <c r="K9634" i="17"/>
  <c r="K9635" i="17"/>
  <c r="K9636" i="17"/>
  <c r="K9637" i="17"/>
  <c r="K9638" i="17"/>
  <c r="K9639" i="17"/>
  <c r="K9640" i="17"/>
  <c r="K9641" i="17"/>
  <c r="K9642" i="17"/>
  <c r="K9643" i="17"/>
  <c r="K9644" i="17"/>
  <c r="K9645" i="17"/>
  <c r="K9646" i="17"/>
  <c r="K9647" i="17"/>
  <c r="K9648" i="17"/>
  <c r="K9649" i="17"/>
  <c r="K9650" i="17"/>
  <c r="K9651" i="17"/>
  <c r="K9652" i="17"/>
  <c r="K9653" i="17"/>
  <c r="K9654" i="17"/>
  <c r="K9655" i="17"/>
  <c r="K9656" i="17"/>
  <c r="K9657" i="17"/>
  <c r="K9658" i="17"/>
  <c r="K9659" i="17"/>
  <c r="K9660" i="17"/>
  <c r="K9661" i="17"/>
  <c r="K9662" i="17"/>
  <c r="K9663" i="17"/>
  <c r="K9664" i="17"/>
  <c r="K9665" i="17"/>
  <c r="K9666" i="17"/>
  <c r="K9667" i="17"/>
  <c r="K9668" i="17"/>
  <c r="K9669" i="17"/>
  <c r="K9670" i="17"/>
  <c r="K9671" i="17"/>
  <c r="K9672" i="17"/>
  <c r="K9673" i="17"/>
  <c r="K9674" i="17"/>
  <c r="K9675" i="17"/>
  <c r="K9676" i="17"/>
  <c r="K9677" i="17"/>
  <c r="K9678" i="17"/>
  <c r="K9679" i="17"/>
  <c r="K9680" i="17"/>
  <c r="K9681" i="17"/>
  <c r="K9682" i="17"/>
  <c r="K9683" i="17"/>
  <c r="K9684" i="17"/>
  <c r="K9685" i="17"/>
  <c r="K9686" i="17"/>
  <c r="K9687" i="17"/>
  <c r="K9688" i="17"/>
  <c r="K9689" i="17"/>
  <c r="K9690" i="17"/>
  <c r="K9691" i="17"/>
  <c r="K9692" i="17"/>
  <c r="K9693" i="17"/>
  <c r="K9694" i="17"/>
  <c r="K9695" i="17"/>
  <c r="K9696" i="17"/>
  <c r="K9697" i="17"/>
  <c r="K9698" i="17"/>
  <c r="K9699" i="17"/>
  <c r="K9700" i="17"/>
  <c r="K9701" i="17"/>
  <c r="K9702" i="17"/>
  <c r="K9703" i="17"/>
  <c r="K9704" i="17"/>
  <c r="K9705" i="17"/>
  <c r="K9706" i="17"/>
  <c r="K9707" i="17"/>
  <c r="K9708" i="17"/>
  <c r="K9709" i="17"/>
  <c r="K9710" i="17"/>
  <c r="K9711" i="17"/>
  <c r="K9712" i="17"/>
  <c r="K9713" i="17"/>
  <c r="K9714" i="17"/>
  <c r="K9715" i="17"/>
  <c r="K9716" i="17"/>
  <c r="K9717" i="17"/>
  <c r="K9718" i="17"/>
  <c r="K9719" i="17"/>
  <c r="K9720" i="17"/>
  <c r="K9721" i="17"/>
  <c r="K9722" i="17"/>
  <c r="K9723" i="17"/>
  <c r="K9724" i="17"/>
  <c r="K9725" i="17"/>
  <c r="K9726" i="17"/>
  <c r="K9727" i="17"/>
  <c r="K9728" i="17"/>
  <c r="K9729" i="17"/>
  <c r="K9730" i="17"/>
  <c r="K9731" i="17"/>
  <c r="K9732" i="17"/>
  <c r="K9733" i="17"/>
  <c r="K9734" i="17"/>
  <c r="K9735" i="17"/>
  <c r="K9736" i="17"/>
  <c r="K9737" i="17"/>
  <c r="K9738" i="17"/>
  <c r="K9739" i="17"/>
  <c r="K9740" i="17"/>
  <c r="K9741" i="17"/>
  <c r="K9742" i="17"/>
  <c r="K9743" i="17"/>
  <c r="K9744" i="17"/>
  <c r="K9745" i="17"/>
  <c r="K9746" i="17"/>
  <c r="K9747" i="17"/>
  <c r="K9748" i="17"/>
  <c r="K9749" i="17"/>
  <c r="K9750" i="17"/>
  <c r="K9751" i="17"/>
  <c r="K9752" i="17"/>
  <c r="K9753" i="17"/>
  <c r="K9754" i="17"/>
  <c r="K9755" i="17"/>
  <c r="K9756" i="17"/>
  <c r="K9757" i="17"/>
  <c r="K9758" i="17"/>
  <c r="K9759" i="17"/>
  <c r="K9760" i="17"/>
  <c r="K9761" i="17"/>
  <c r="K9762" i="17"/>
  <c r="K9763" i="17"/>
  <c r="K9764" i="17"/>
  <c r="K9765" i="17"/>
  <c r="K9766" i="17"/>
  <c r="K9767" i="17"/>
  <c r="K9768" i="17"/>
  <c r="K9769" i="17"/>
  <c r="K9770" i="17"/>
  <c r="K9771" i="17"/>
  <c r="K9772" i="17"/>
  <c r="K9773" i="17"/>
  <c r="K9774" i="17"/>
  <c r="K9775" i="17"/>
  <c r="K9776" i="17"/>
  <c r="K9777" i="17"/>
  <c r="K9778" i="17"/>
  <c r="K9779" i="17"/>
  <c r="K9780" i="17"/>
  <c r="K9781" i="17"/>
  <c r="K9782" i="17"/>
  <c r="K9783" i="17"/>
  <c r="K9784" i="17"/>
  <c r="K9785" i="17"/>
  <c r="K9786" i="17"/>
  <c r="K9787" i="17"/>
  <c r="K9788" i="17"/>
  <c r="K9789" i="17"/>
  <c r="K9790" i="17"/>
  <c r="K9791" i="17"/>
  <c r="K9792" i="17"/>
  <c r="K9793" i="17"/>
  <c r="K9794" i="17"/>
  <c r="K9795" i="17"/>
  <c r="K9796" i="17"/>
  <c r="K9797" i="17"/>
  <c r="K9798" i="17"/>
  <c r="K9799" i="17"/>
  <c r="K9800" i="17"/>
  <c r="K9801" i="17"/>
  <c r="K9802" i="17"/>
  <c r="K9803" i="17"/>
  <c r="K9804" i="17"/>
  <c r="K9805" i="17"/>
  <c r="K9806" i="17"/>
  <c r="K9807" i="17"/>
  <c r="K9808" i="17"/>
  <c r="K9809" i="17"/>
  <c r="K9810" i="17"/>
  <c r="K9811" i="17"/>
  <c r="K9812" i="17"/>
  <c r="K9813" i="17"/>
  <c r="K9814" i="17"/>
  <c r="K9815" i="17"/>
  <c r="K9816" i="17"/>
  <c r="K9817" i="17"/>
  <c r="K9818" i="17"/>
  <c r="K9819" i="17"/>
  <c r="K9820" i="17"/>
  <c r="K9821" i="17"/>
  <c r="K9822" i="17"/>
  <c r="K9823" i="17"/>
  <c r="K9824" i="17"/>
  <c r="K9825" i="17"/>
  <c r="K9826" i="17"/>
  <c r="K9827" i="17"/>
  <c r="K9828" i="17"/>
  <c r="K9829" i="17"/>
  <c r="K9830" i="17"/>
  <c r="K9831" i="17"/>
  <c r="K9832" i="17"/>
  <c r="K9833" i="17"/>
  <c r="K9834" i="17"/>
  <c r="K9835" i="17"/>
  <c r="K9836" i="17"/>
  <c r="K9837" i="17"/>
  <c r="K9838" i="17"/>
  <c r="K9839" i="17"/>
  <c r="K9840" i="17"/>
  <c r="K9841" i="17"/>
  <c r="K9842" i="17"/>
  <c r="K9843" i="17"/>
  <c r="K9844" i="17"/>
  <c r="K9845" i="17"/>
  <c r="K9846" i="17"/>
  <c r="K9847" i="17"/>
  <c r="K9848" i="17"/>
  <c r="K9849" i="17"/>
  <c r="K9850" i="17"/>
  <c r="K9851" i="17"/>
  <c r="K9852" i="17"/>
  <c r="K9853" i="17"/>
  <c r="K9854" i="17"/>
  <c r="K9855" i="17"/>
  <c r="K9856" i="17"/>
  <c r="K9857" i="17"/>
  <c r="K9858" i="17"/>
  <c r="K9859" i="17"/>
  <c r="K9860" i="17"/>
  <c r="K9861" i="17"/>
  <c r="K9862" i="17"/>
  <c r="K9863" i="17"/>
  <c r="K9864" i="17"/>
  <c r="K9865" i="17"/>
  <c r="K9866" i="17"/>
  <c r="K9867" i="17"/>
  <c r="K9868" i="17"/>
  <c r="K9869" i="17"/>
  <c r="K9870" i="17"/>
  <c r="K9871" i="17"/>
  <c r="K9872" i="17"/>
  <c r="K9873" i="17"/>
  <c r="K9874" i="17"/>
  <c r="K9875" i="17"/>
  <c r="K9876" i="17"/>
  <c r="K9877" i="17"/>
  <c r="K9878" i="17"/>
  <c r="K9879" i="17"/>
  <c r="K9880" i="17"/>
  <c r="K9881" i="17"/>
  <c r="K9882" i="17"/>
  <c r="K9883" i="17"/>
  <c r="K9884" i="17"/>
  <c r="K9885" i="17"/>
  <c r="K9886" i="17"/>
  <c r="K9887" i="17"/>
  <c r="K9888" i="17"/>
  <c r="K9889" i="17"/>
  <c r="K9890" i="17"/>
  <c r="K9891" i="17"/>
  <c r="K9892" i="17"/>
  <c r="K9893" i="17"/>
  <c r="K9894" i="17"/>
  <c r="K9895" i="17"/>
  <c r="K9896" i="17"/>
  <c r="K9897" i="17"/>
  <c r="K9898" i="17"/>
  <c r="K9899" i="17"/>
  <c r="K9900" i="17"/>
  <c r="K9901" i="17"/>
  <c r="K9902" i="17"/>
  <c r="K9903" i="17"/>
  <c r="K9904" i="17"/>
  <c r="K9905" i="17"/>
  <c r="K9906" i="17"/>
  <c r="K9907" i="17"/>
  <c r="K9908" i="17"/>
  <c r="K9909" i="17"/>
  <c r="K9910" i="17"/>
  <c r="K9911" i="17"/>
  <c r="K9912" i="17"/>
  <c r="K9913" i="17"/>
  <c r="K9914" i="17"/>
  <c r="K9915" i="17"/>
  <c r="K9916" i="17"/>
  <c r="K9917" i="17"/>
  <c r="K9918" i="17"/>
  <c r="K9919" i="17"/>
  <c r="K9920" i="17"/>
  <c r="K9921" i="17"/>
  <c r="K9922" i="17"/>
  <c r="K9923" i="17"/>
  <c r="K9924" i="17"/>
  <c r="K9925" i="17"/>
  <c r="K9926" i="17"/>
  <c r="K9927" i="17"/>
  <c r="K9928" i="17"/>
  <c r="K9929" i="17"/>
  <c r="K9930" i="17"/>
  <c r="K9931" i="17"/>
  <c r="K9932" i="17"/>
  <c r="K9933" i="17"/>
  <c r="K9934" i="17"/>
  <c r="K9935" i="17"/>
  <c r="K9936" i="17"/>
  <c r="K9937" i="17"/>
  <c r="K9938" i="17"/>
  <c r="K9939" i="17"/>
  <c r="K9940" i="17"/>
  <c r="K9941" i="17"/>
  <c r="K9942" i="17"/>
  <c r="K9943" i="17"/>
  <c r="K9944" i="17"/>
  <c r="K9945" i="17"/>
  <c r="K9946" i="17"/>
  <c r="K9947" i="17"/>
  <c r="K9948" i="17"/>
  <c r="K9949" i="17"/>
  <c r="K9950" i="17"/>
  <c r="K9951" i="17"/>
  <c r="K9952" i="17"/>
  <c r="K9953" i="17"/>
  <c r="K9954" i="17"/>
  <c r="K9955" i="17"/>
  <c r="K9956" i="17"/>
  <c r="K9957" i="17"/>
  <c r="K9958" i="17"/>
  <c r="K9959" i="17"/>
  <c r="K9960" i="17"/>
  <c r="K9961" i="17"/>
  <c r="K9962" i="17"/>
  <c r="K9963" i="17"/>
  <c r="K9964" i="17"/>
  <c r="K9965" i="17"/>
  <c r="K9966" i="17"/>
  <c r="K9967" i="17"/>
  <c r="K9968" i="17"/>
  <c r="K9969" i="17"/>
  <c r="K9970" i="17"/>
  <c r="K9971" i="17"/>
  <c r="K9972" i="17"/>
  <c r="K9973" i="17"/>
  <c r="K9974" i="17"/>
  <c r="K9975" i="17"/>
  <c r="K9976" i="17"/>
  <c r="K9977" i="17"/>
  <c r="K9978" i="17"/>
  <c r="K9979" i="17"/>
  <c r="K9980" i="17"/>
  <c r="K9981" i="17"/>
  <c r="K9982" i="17"/>
  <c r="K9983" i="17"/>
  <c r="K9984" i="17"/>
  <c r="K9985" i="17"/>
  <c r="K9986" i="17"/>
  <c r="K9987" i="17"/>
  <c r="K9988" i="17"/>
  <c r="K9989" i="17"/>
  <c r="K9990" i="17"/>
  <c r="K9991" i="17"/>
  <c r="K9992" i="17"/>
  <c r="K9993" i="17"/>
  <c r="K9994" i="17"/>
  <c r="K9995" i="17"/>
  <c r="K9996" i="17"/>
  <c r="K9997" i="17"/>
  <c r="K9998" i="17"/>
  <c r="K9999" i="17"/>
  <c r="K10000" i="17"/>
  <c r="K10001" i="17"/>
  <c r="K10002" i="17"/>
  <c r="K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G257" i="17"/>
  <c r="G258" i="17"/>
  <c r="G259" i="17"/>
  <c r="G260" i="17"/>
  <c r="G261" i="17"/>
  <c r="G262" i="17"/>
  <c r="G263" i="17"/>
  <c r="G264" i="17"/>
  <c r="G265" i="17"/>
  <c r="G266" i="17"/>
  <c r="G267" i="17"/>
  <c r="G268" i="17"/>
  <c r="G269" i="17"/>
  <c r="G270" i="17"/>
  <c r="G271" i="17"/>
  <c r="G272" i="17"/>
  <c r="G273" i="17"/>
  <c r="G274" i="17"/>
  <c r="G275" i="17"/>
  <c r="G276" i="17"/>
  <c r="G277" i="17"/>
  <c r="G278" i="17"/>
  <c r="G279" i="17"/>
  <c r="G280" i="17"/>
  <c r="G281" i="17"/>
  <c r="G282" i="17"/>
  <c r="G283" i="17"/>
  <c r="G284" i="17"/>
  <c r="G285" i="17"/>
  <c r="G286" i="17"/>
  <c r="G287" i="17"/>
  <c r="G288" i="17"/>
  <c r="G289" i="17"/>
  <c r="G290" i="17"/>
  <c r="G291" i="17"/>
  <c r="G292" i="17"/>
  <c r="G293" i="17"/>
  <c r="G294" i="17"/>
  <c r="G295" i="17"/>
  <c r="G296" i="17"/>
  <c r="G297" i="17"/>
  <c r="G298" i="17"/>
  <c r="G299" i="17"/>
  <c r="G300" i="17"/>
  <c r="G301" i="17"/>
  <c r="G302" i="17"/>
  <c r="G303" i="17"/>
  <c r="G304" i="17"/>
  <c r="G305" i="17"/>
  <c r="G306" i="17"/>
  <c r="G307" i="17"/>
  <c r="G308" i="17"/>
  <c r="G309" i="17"/>
  <c r="G310" i="17"/>
  <c r="G311" i="17"/>
  <c r="G312" i="17"/>
  <c r="G313" i="17"/>
  <c r="G314" i="17"/>
  <c r="G315" i="17"/>
  <c r="G316" i="17"/>
  <c r="G317" i="17"/>
  <c r="G318" i="17"/>
  <c r="G319" i="17"/>
  <c r="G320" i="17"/>
  <c r="G321" i="17"/>
  <c r="G322" i="17"/>
  <c r="G323" i="17"/>
  <c r="G324" i="17"/>
  <c r="G325" i="17"/>
  <c r="G326" i="17"/>
  <c r="G327" i="17"/>
  <c r="G328" i="17"/>
  <c r="G329" i="17"/>
  <c r="G330" i="17"/>
  <c r="G331" i="17"/>
  <c r="G332" i="17"/>
  <c r="G333" i="17"/>
  <c r="G334" i="17"/>
  <c r="G335" i="17"/>
  <c r="G336" i="17"/>
  <c r="G337" i="17"/>
  <c r="G338" i="17"/>
  <c r="G339" i="17"/>
  <c r="G340" i="17"/>
  <c r="G341" i="17"/>
  <c r="G342" i="17"/>
  <c r="G343" i="17"/>
  <c r="G344" i="17"/>
  <c r="G345" i="17"/>
  <c r="G346" i="17"/>
  <c r="G347" i="17"/>
  <c r="G348" i="17"/>
  <c r="G349" i="17"/>
  <c r="G350" i="17"/>
  <c r="G351" i="17"/>
  <c r="G352" i="17"/>
  <c r="G353" i="17"/>
  <c r="G354" i="17"/>
  <c r="G355" i="17"/>
  <c r="G356" i="17"/>
  <c r="G357" i="17"/>
  <c r="G358" i="17"/>
  <c r="G359" i="17"/>
  <c r="G360" i="17"/>
  <c r="G361" i="17"/>
  <c r="G362" i="17"/>
  <c r="G363" i="17"/>
  <c r="G364" i="17"/>
  <c r="G365" i="17"/>
  <c r="G366" i="17"/>
  <c r="G367" i="17"/>
  <c r="G368" i="17"/>
  <c r="G369" i="17"/>
  <c r="G370" i="17"/>
  <c r="G371" i="17"/>
  <c r="G372" i="17"/>
  <c r="G373" i="17"/>
  <c r="G374" i="17"/>
  <c r="G375" i="17"/>
  <c r="G376" i="17"/>
  <c r="G377" i="17"/>
  <c r="G378" i="17"/>
  <c r="G379" i="17"/>
  <c r="G380" i="17"/>
  <c r="G381" i="17"/>
  <c r="G382" i="17"/>
  <c r="G383" i="17"/>
  <c r="G384" i="17"/>
  <c r="G385" i="17"/>
  <c r="G386" i="17"/>
  <c r="G387" i="17"/>
  <c r="G388" i="17"/>
  <c r="G389" i="17"/>
  <c r="G390" i="17"/>
  <c r="G391" i="17"/>
  <c r="G392" i="17"/>
  <c r="G393" i="17"/>
  <c r="G394" i="17"/>
  <c r="G395" i="17"/>
  <c r="G396" i="17"/>
  <c r="G397" i="17"/>
  <c r="G398" i="17"/>
  <c r="G399" i="17"/>
  <c r="G400" i="17"/>
  <c r="G401" i="17"/>
  <c r="G402" i="17"/>
  <c r="G403" i="17"/>
  <c r="G404" i="17"/>
  <c r="G405" i="17"/>
  <c r="G406" i="17"/>
  <c r="G407" i="17"/>
  <c r="G408" i="17"/>
  <c r="G409" i="17"/>
  <c r="G410" i="17"/>
  <c r="G411" i="17"/>
  <c r="G412" i="17"/>
  <c r="G413" i="17"/>
  <c r="G414" i="17"/>
  <c r="G415" i="17"/>
  <c r="G416" i="17"/>
  <c r="G417" i="17"/>
  <c r="G418" i="17"/>
  <c r="G419" i="17"/>
  <c r="G420" i="17"/>
  <c r="G421" i="17"/>
  <c r="G422" i="17"/>
  <c r="G423" i="17"/>
  <c r="G424" i="17"/>
  <c r="G425" i="17"/>
  <c r="G426" i="17"/>
  <c r="G427" i="17"/>
  <c r="G428" i="17"/>
  <c r="G429" i="17"/>
  <c r="G430" i="17"/>
  <c r="G431" i="17"/>
  <c r="G432" i="17"/>
  <c r="G433" i="17"/>
  <c r="G434" i="17"/>
  <c r="G435" i="17"/>
  <c r="G436" i="17"/>
  <c r="G437" i="17"/>
  <c r="G438" i="17"/>
  <c r="G439" i="17"/>
  <c r="G440" i="17"/>
  <c r="G441" i="17"/>
  <c r="G442" i="17"/>
  <c r="G443" i="17"/>
  <c r="G444" i="17"/>
  <c r="G445" i="17"/>
  <c r="G446" i="17"/>
  <c r="G447" i="17"/>
  <c r="G448" i="17"/>
  <c r="G449" i="17"/>
  <c r="G450" i="17"/>
  <c r="G451" i="17"/>
  <c r="G452" i="17"/>
  <c r="G453" i="17"/>
  <c r="G454" i="17"/>
  <c r="G455" i="17"/>
  <c r="G456" i="17"/>
  <c r="G457" i="17"/>
  <c r="G458" i="17"/>
  <c r="G459" i="17"/>
  <c r="G460" i="17"/>
  <c r="G461" i="17"/>
  <c r="G462" i="17"/>
  <c r="G463" i="17"/>
  <c r="G464" i="17"/>
  <c r="G465" i="17"/>
  <c r="G466" i="17"/>
  <c r="G467" i="17"/>
  <c r="G468" i="17"/>
  <c r="G469" i="17"/>
  <c r="G470" i="17"/>
  <c r="G471" i="17"/>
  <c r="G472" i="17"/>
  <c r="G473" i="17"/>
  <c r="G474" i="17"/>
  <c r="G475" i="17"/>
  <c r="G476" i="17"/>
  <c r="G477" i="17"/>
  <c r="G478" i="17"/>
  <c r="G479" i="17"/>
  <c r="G480" i="17"/>
  <c r="G481" i="17"/>
  <c r="G482" i="17"/>
  <c r="G483" i="17"/>
  <c r="G484" i="17"/>
  <c r="G485" i="17"/>
  <c r="G486" i="17"/>
  <c r="G487" i="17"/>
  <c r="G488" i="17"/>
  <c r="G489" i="17"/>
  <c r="G490" i="17"/>
  <c r="G491" i="17"/>
  <c r="G492" i="17"/>
  <c r="G493" i="17"/>
  <c r="G494" i="17"/>
  <c r="G495" i="17"/>
  <c r="G496" i="17"/>
  <c r="G497" i="17"/>
  <c r="G498" i="17"/>
  <c r="G499" i="17"/>
  <c r="G500" i="17"/>
  <c r="G501" i="17"/>
  <c r="G502" i="17"/>
  <c r="G3" i="17"/>
  <c r="Y4" i="17" l="1"/>
  <c r="Y5" i="17"/>
  <c r="Y6" i="17"/>
  <c r="Y7" i="17"/>
  <c r="Y8" i="17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43" i="17"/>
  <c r="Y44" i="17"/>
  <c r="Y45" i="17"/>
  <c r="Y46" i="17"/>
  <c r="Y47" i="17"/>
  <c r="Y48" i="17"/>
  <c r="Y49" i="17"/>
  <c r="Y50" i="17"/>
  <c r="Y51" i="17"/>
  <c r="Y52" i="17"/>
  <c r="Y53" i="17"/>
  <c r="Y54" i="17"/>
  <c r="Y55" i="17"/>
  <c r="Y56" i="17"/>
  <c r="Y57" i="17"/>
  <c r="Y58" i="17"/>
  <c r="Y59" i="17"/>
  <c r="Y60" i="17"/>
  <c r="Y61" i="17"/>
  <c r="Y62" i="17"/>
  <c r="Y63" i="17"/>
  <c r="Y64" i="17"/>
  <c r="Y65" i="17"/>
  <c r="Y66" i="17"/>
  <c r="Y67" i="17"/>
  <c r="Y68" i="17"/>
  <c r="Y69" i="17"/>
  <c r="Y70" i="17"/>
  <c r="Y71" i="17"/>
  <c r="Y72" i="17"/>
  <c r="Y73" i="17"/>
  <c r="Y74" i="17"/>
  <c r="Y75" i="17"/>
  <c r="Y76" i="17"/>
  <c r="Y77" i="17"/>
  <c r="Y78" i="17"/>
  <c r="Y79" i="17"/>
  <c r="Y80" i="17"/>
  <c r="Y81" i="17"/>
  <c r="Y82" i="17"/>
  <c r="Y83" i="17"/>
  <c r="Y84" i="17"/>
  <c r="Y85" i="17"/>
  <c r="Y86" i="17"/>
  <c r="Y87" i="17"/>
  <c r="Y88" i="17"/>
  <c r="Y89" i="17"/>
  <c r="Y90" i="17"/>
  <c r="Y91" i="17"/>
  <c r="Y92" i="17"/>
  <c r="Y93" i="17"/>
  <c r="Y94" i="17"/>
  <c r="Y95" i="17"/>
  <c r="Y96" i="17"/>
  <c r="Y97" i="17"/>
  <c r="Y98" i="17"/>
  <c r="Y99" i="17"/>
  <c r="Y100" i="17"/>
  <c r="Y101" i="17"/>
  <c r="Y102" i="17"/>
  <c r="Y103" i="17"/>
  <c r="Y104" i="17"/>
  <c r="Y105" i="17"/>
  <c r="Y106" i="17"/>
  <c r="Y107" i="17"/>
  <c r="Y108" i="17"/>
  <c r="Y109" i="17"/>
  <c r="Y110" i="17"/>
  <c r="Y111" i="17"/>
  <c r="Y112" i="17"/>
  <c r="Y113" i="17"/>
  <c r="Y114" i="17"/>
  <c r="Y115" i="17"/>
  <c r="Y116" i="17"/>
  <c r="Y117" i="17"/>
  <c r="Y118" i="17"/>
  <c r="Y119" i="17"/>
  <c r="Y120" i="17"/>
  <c r="Y121" i="17"/>
  <c r="Y122" i="17"/>
  <c r="Y123" i="17"/>
  <c r="Y124" i="17"/>
  <c r="Y125" i="17"/>
  <c r="Y126" i="17"/>
  <c r="Y127" i="17"/>
  <c r="Y128" i="17"/>
  <c r="Y129" i="17"/>
  <c r="Y130" i="17"/>
  <c r="Y131" i="17"/>
  <c r="Y132" i="17"/>
  <c r="Y133" i="17"/>
  <c r="Y134" i="17"/>
  <c r="Y135" i="17"/>
  <c r="Y136" i="17"/>
  <c r="Y137" i="17"/>
  <c r="Y138" i="17"/>
  <c r="Y139" i="17"/>
  <c r="Y140" i="17"/>
  <c r="Y141" i="17"/>
  <c r="Y142" i="17"/>
  <c r="Y143" i="17"/>
  <c r="Y144" i="17"/>
  <c r="Y145" i="17"/>
  <c r="Y146" i="17"/>
  <c r="Y147" i="17"/>
  <c r="Y148" i="17"/>
  <c r="Y149" i="17"/>
  <c r="Y150" i="17"/>
  <c r="Y151" i="17"/>
  <c r="Y152" i="17"/>
  <c r="Y153" i="17"/>
  <c r="Y154" i="17"/>
  <c r="Y155" i="17"/>
  <c r="Y156" i="17"/>
  <c r="Y157" i="17"/>
  <c r="Y158" i="17"/>
  <c r="Y159" i="17"/>
  <c r="Y160" i="17"/>
  <c r="Y161" i="17"/>
  <c r="Y162" i="17"/>
  <c r="Y163" i="17"/>
  <c r="Y164" i="17"/>
  <c r="Y165" i="17"/>
  <c r="Y166" i="17"/>
  <c r="Y167" i="17"/>
  <c r="Y168" i="17"/>
  <c r="Y169" i="17"/>
  <c r="Y170" i="17"/>
  <c r="Y171" i="17"/>
  <c r="Y172" i="17"/>
  <c r="Y173" i="17"/>
  <c r="Y174" i="17"/>
  <c r="Y175" i="17"/>
  <c r="Y176" i="17"/>
  <c r="Y177" i="17"/>
  <c r="Y178" i="17"/>
  <c r="Y179" i="17"/>
  <c r="Y180" i="17"/>
  <c r="Y181" i="17"/>
  <c r="Y182" i="17"/>
  <c r="Y183" i="17"/>
  <c r="Y184" i="17"/>
  <c r="Y185" i="17"/>
  <c r="Y186" i="17"/>
  <c r="Y187" i="17"/>
  <c r="Y188" i="17"/>
  <c r="Y189" i="17"/>
  <c r="Y190" i="17"/>
  <c r="Y191" i="17"/>
  <c r="Y192" i="17"/>
  <c r="Y193" i="17"/>
  <c r="Y194" i="17"/>
  <c r="Y195" i="17"/>
  <c r="Y196" i="17"/>
  <c r="Y197" i="17"/>
  <c r="Y198" i="17"/>
  <c r="Y199" i="17"/>
  <c r="Y200" i="17"/>
  <c r="Y201" i="17"/>
  <c r="Y202" i="17"/>
  <c r="Y203" i="17"/>
  <c r="Y204" i="17"/>
  <c r="Y205" i="17"/>
  <c r="Y206" i="17"/>
  <c r="Y207" i="17"/>
  <c r="Y208" i="17"/>
  <c r="Y209" i="17"/>
  <c r="Y210" i="17"/>
  <c r="Y211" i="17"/>
  <c r="Y212" i="17"/>
  <c r="Y213" i="17"/>
  <c r="Y214" i="17"/>
  <c r="Y215" i="17"/>
  <c r="Y216" i="17"/>
  <c r="Y217" i="17"/>
  <c r="Y218" i="17"/>
  <c r="Y219" i="17"/>
  <c r="Y220" i="17"/>
  <c r="Y221" i="17"/>
  <c r="Y222" i="17"/>
  <c r="Y223" i="17"/>
  <c r="Y224" i="17"/>
  <c r="Y225" i="17"/>
  <c r="Y226" i="17"/>
  <c r="Y227" i="17"/>
  <c r="Y228" i="17"/>
  <c r="Y229" i="17"/>
  <c r="Y230" i="17"/>
  <c r="Y231" i="17"/>
  <c r="Y232" i="17"/>
  <c r="Y233" i="17"/>
  <c r="Y234" i="17"/>
  <c r="Y235" i="17"/>
  <c r="Y236" i="17"/>
  <c r="Y237" i="17"/>
  <c r="Y238" i="17"/>
  <c r="Y239" i="17"/>
  <c r="Y240" i="17"/>
  <c r="Y241" i="17"/>
  <c r="Y242" i="17"/>
  <c r="Y243" i="17"/>
  <c r="Y244" i="17"/>
  <c r="Y245" i="17"/>
  <c r="Y246" i="17"/>
  <c r="Y247" i="17"/>
  <c r="Y248" i="17"/>
  <c r="Y249" i="17"/>
  <c r="Y250" i="17"/>
  <c r="Y251" i="17"/>
  <c r="Y252" i="17"/>
  <c r="Y253" i="17"/>
  <c r="Y254" i="17"/>
  <c r="Y255" i="17"/>
  <c r="Y256" i="17"/>
  <c r="Y257" i="17"/>
  <c r="Y258" i="17"/>
  <c r="Y259" i="17"/>
  <c r="Y260" i="17"/>
  <c r="Y261" i="17"/>
  <c r="Y262" i="17"/>
  <c r="Y263" i="17"/>
  <c r="Y264" i="17"/>
  <c r="Y265" i="17"/>
  <c r="Y266" i="17"/>
  <c r="Y267" i="17"/>
  <c r="Y268" i="17"/>
  <c r="Y269" i="17"/>
  <c r="Y270" i="17"/>
  <c r="Y271" i="17"/>
  <c r="Y272" i="17"/>
  <c r="Y273" i="17"/>
  <c r="Y274" i="17"/>
  <c r="Y275" i="17"/>
  <c r="Y276" i="17"/>
  <c r="Y277" i="17"/>
  <c r="Y278" i="17"/>
  <c r="Y279" i="17"/>
  <c r="Y280" i="17"/>
  <c r="Y281" i="17"/>
  <c r="Y282" i="17"/>
  <c r="Y283" i="17"/>
  <c r="Y284" i="17"/>
  <c r="Y285" i="17"/>
  <c r="Y286" i="17"/>
  <c r="Y287" i="17"/>
  <c r="Y288" i="17"/>
  <c r="Y289" i="17"/>
  <c r="Y290" i="17"/>
  <c r="Y291" i="17"/>
  <c r="Y292" i="17"/>
  <c r="Y293" i="17"/>
  <c r="Y294" i="17"/>
  <c r="Y295" i="17"/>
  <c r="Y296" i="17"/>
  <c r="Y297" i="17"/>
  <c r="Y298" i="17"/>
  <c r="Y299" i="17"/>
  <c r="Y300" i="17"/>
  <c r="Y301" i="17"/>
  <c r="Y302" i="17"/>
  <c r="Y303" i="17"/>
  <c r="Y304" i="17"/>
  <c r="Y305" i="17"/>
  <c r="Y306" i="17"/>
  <c r="Y307" i="17"/>
  <c r="Y308" i="17"/>
  <c r="Y309" i="17"/>
  <c r="Y310" i="17"/>
  <c r="Y311" i="17"/>
  <c r="Y312" i="17"/>
  <c r="Y313" i="17"/>
  <c r="Y314" i="17"/>
  <c r="Y315" i="17"/>
  <c r="Y316" i="17"/>
  <c r="Y317" i="17"/>
  <c r="Y318" i="17"/>
  <c r="Y319" i="17"/>
  <c r="Y320" i="17"/>
  <c r="Y321" i="17"/>
  <c r="Y322" i="17"/>
  <c r="Y323" i="17"/>
  <c r="Y324" i="17"/>
  <c r="Y325" i="17"/>
  <c r="Y326" i="17"/>
  <c r="Y327" i="17"/>
  <c r="Y328" i="17"/>
  <c r="Y329" i="17"/>
  <c r="Y330" i="17"/>
  <c r="Y331" i="17"/>
  <c r="Y332" i="17"/>
  <c r="Y333" i="17"/>
  <c r="Y334" i="17"/>
  <c r="Y335" i="17"/>
  <c r="Y336" i="17"/>
  <c r="Y337" i="17"/>
  <c r="Y338" i="17"/>
  <c r="Y339" i="17"/>
  <c r="Y340" i="17"/>
  <c r="Y341" i="17"/>
  <c r="Y342" i="17"/>
  <c r="Y343" i="17"/>
  <c r="Y344" i="17"/>
  <c r="Y345" i="17"/>
  <c r="Y346" i="17"/>
  <c r="Y347" i="17"/>
  <c r="Y348" i="17"/>
  <c r="Y349" i="17"/>
  <c r="Y350" i="17"/>
  <c r="Y351" i="17"/>
  <c r="Y352" i="17"/>
  <c r="Y353" i="17"/>
  <c r="Y354" i="17"/>
  <c r="Y355" i="17"/>
  <c r="Y356" i="17"/>
  <c r="Y357" i="17"/>
  <c r="Y358" i="17"/>
  <c r="Y359" i="17"/>
  <c r="Y360" i="17"/>
  <c r="Y361" i="17"/>
  <c r="Y362" i="17"/>
  <c r="Y363" i="17"/>
  <c r="Y364" i="17"/>
  <c r="Y365" i="17"/>
  <c r="Y366" i="17"/>
  <c r="Y367" i="17"/>
  <c r="Y368" i="17"/>
  <c r="Y3" i="17"/>
  <c r="D367" i="12" l="1"/>
  <c r="E367" i="12"/>
  <c r="B368" i="10"/>
  <c r="C368" i="10"/>
  <c r="D368" i="10" s="1"/>
  <c r="E368" i="10"/>
  <c r="F368" i="10"/>
  <c r="G368" i="10"/>
  <c r="H368" i="10" s="1"/>
  <c r="I368" i="10"/>
  <c r="M368" i="10"/>
  <c r="N368" i="10"/>
  <c r="O368" i="10" s="1"/>
  <c r="P368" i="10"/>
  <c r="Q368" i="10"/>
  <c r="R368" i="10" s="1"/>
  <c r="I418" i="4" s="1"/>
  <c r="K368" i="10" l="1"/>
  <c r="L368" i="10" s="1"/>
  <c r="J368" i="10"/>
  <c r="C5" i="10"/>
  <c r="D5" i="10" s="1"/>
  <c r="C6" i="10"/>
  <c r="D6" i="10" s="1"/>
  <c r="C7" i="10"/>
  <c r="D7" i="10" s="1"/>
  <c r="C8" i="10"/>
  <c r="D8" i="10" s="1"/>
  <c r="C9" i="10"/>
  <c r="D9" i="10" s="1"/>
  <c r="C10" i="10"/>
  <c r="D10" i="10" s="1"/>
  <c r="C11" i="10"/>
  <c r="D11" i="10" s="1"/>
  <c r="C12" i="10"/>
  <c r="D12" i="10" s="1"/>
  <c r="C13" i="10"/>
  <c r="D13" i="10" s="1"/>
  <c r="C14" i="10"/>
  <c r="D14" i="10" s="1"/>
  <c r="C15" i="10"/>
  <c r="D15" i="10" s="1"/>
  <c r="C16" i="10"/>
  <c r="D16" i="10" s="1"/>
  <c r="C17" i="10"/>
  <c r="D17" i="10" s="1"/>
  <c r="C18" i="10"/>
  <c r="D18" i="10" s="1"/>
  <c r="C19" i="10"/>
  <c r="D19" i="10" s="1"/>
  <c r="C20" i="10"/>
  <c r="D20" i="10" s="1"/>
  <c r="C21" i="10"/>
  <c r="D21" i="10" s="1"/>
  <c r="C22" i="10"/>
  <c r="D22" i="10" s="1"/>
  <c r="C23" i="10"/>
  <c r="D23" i="10" s="1"/>
  <c r="C24" i="10"/>
  <c r="D24" i="10" s="1"/>
  <c r="C25" i="10"/>
  <c r="D25" i="10" s="1"/>
  <c r="C26" i="10"/>
  <c r="D26" i="10" s="1"/>
  <c r="C27" i="10"/>
  <c r="D27" i="10" s="1"/>
  <c r="C28" i="10"/>
  <c r="D28" i="10" s="1"/>
  <c r="C29" i="10"/>
  <c r="D29" i="10" s="1"/>
  <c r="C30" i="10"/>
  <c r="D30" i="10" s="1"/>
  <c r="C31" i="10"/>
  <c r="D31" i="10" s="1"/>
  <c r="C32" i="10"/>
  <c r="D32" i="10" s="1"/>
  <c r="C33" i="10"/>
  <c r="D33" i="10" s="1"/>
  <c r="C34" i="10"/>
  <c r="D34" i="10" s="1"/>
  <c r="C35" i="10"/>
  <c r="D35" i="10" s="1"/>
  <c r="C36" i="10"/>
  <c r="D36" i="10" s="1"/>
  <c r="C37" i="10"/>
  <c r="D37" i="10" s="1"/>
  <c r="C38" i="10"/>
  <c r="D38" i="10" s="1"/>
  <c r="C39" i="10"/>
  <c r="D39" i="10" s="1"/>
  <c r="C40" i="10"/>
  <c r="D40" i="10" s="1"/>
  <c r="C41" i="10"/>
  <c r="D41" i="10" s="1"/>
  <c r="C42" i="10"/>
  <c r="D42" i="10" s="1"/>
  <c r="C43" i="10"/>
  <c r="D43" i="10" s="1"/>
  <c r="C44" i="10"/>
  <c r="D44" i="10" s="1"/>
  <c r="C45" i="10"/>
  <c r="D45" i="10" s="1"/>
  <c r="C46" i="10"/>
  <c r="D46" i="10" s="1"/>
  <c r="C47" i="10"/>
  <c r="D47" i="10" s="1"/>
  <c r="C48" i="10"/>
  <c r="D48" i="10" s="1"/>
  <c r="C49" i="10"/>
  <c r="D49" i="10" s="1"/>
  <c r="C50" i="10"/>
  <c r="D50" i="10" s="1"/>
  <c r="C51" i="10"/>
  <c r="D51" i="10" s="1"/>
  <c r="C52" i="10"/>
  <c r="D52" i="10" s="1"/>
  <c r="C53" i="10"/>
  <c r="D53" i="10" s="1"/>
  <c r="C54" i="10"/>
  <c r="D54" i="10" s="1"/>
  <c r="C55" i="10"/>
  <c r="D55" i="10" s="1"/>
  <c r="C56" i="10"/>
  <c r="D56" i="10" s="1"/>
  <c r="C57" i="10"/>
  <c r="D57" i="10" s="1"/>
  <c r="C58" i="10"/>
  <c r="D58" i="10" s="1"/>
  <c r="C59" i="10"/>
  <c r="D59" i="10" s="1"/>
  <c r="C60" i="10"/>
  <c r="D60" i="10" s="1"/>
  <c r="C61" i="10"/>
  <c r="D61" i="10" s="1"/>
  <c r="C62" i="10"/>
  <c r="D62" i="10" s="1"/>
  <c r="C63" i="10"/>
  <c r="D63" i="10" s="1"/>
  <c r="C64" i="10"/>
  <c r="D64" i="10" s="1"/>
  <c r="C65" i="10"/>
  <c r="D65" i="10" s="1"/>
  <c r="C66" i="10"/>
  <c r="D66" i="10" s="1"/>
  <c r="C67" i="10"/>
  <c r="D67" i="10" s="1"/>
  <c r="C68" i="10"/>
  <c r="D68" i="10" s="1"/>
  <c r="C69" i="10"/>
  <c r="D69" i="10" s="1"/>
  <c r="C70" i="10"/>
  <c r="D70" i="10" s="1"/>
  <c r="C71" i="10"/>
  <c r="D71" i="10" s="1"/>
  <c r="C72" i="10"/>
  <c r="D72" i="10" s="1"/>
  <c r="C73" i="10"/>
  <c r="D73" i="10" s="1"/>
  <c r="C74" i="10"/>
  <c r="D74" i="10" s="1"/>
  <c r="C75" i="10"/>
  <c r="D75" i="10" s="1"/>
  <c r="C76" i="10"/>
  <c r="D76" i="10" s="1"/>
  <c r="C77" i="10"/>
  <c r="D77" i="10" s="1"/>
  <c r="C78" i="10"/>
  <c r="D78" i="10" s="1"/>
  <c r="C79" i="10"/>
  <c r="D79" i="10" s="1"/>
  <c r="C80" i="10"/>
  <c r="D80" i="10" s="1"/>
  <c r="C81" i="10"/>
  <c r="D81" i="10" s="1"/>
  <c r="C82" i="10"/>
  <c r="D82" i="10" s="1"/>
  <c r="C83" i="10"/>
  <c r="D83" i="10" s="1"/>
  <c r="C84" i="10"/>
  <c r="D84" i="10" s="1"/>
  <c r="C85" i="10"/>
  <c r="D85" i="10" s="1"/>
  <c r="C86" i="10"/>
  <c r="D86" i="10" s="1"/>
  <c r="C87" i="10"/>
  <c r="D87" i="10" s="1"/>
  <c r="C88" i="10"/>
  <c r="D88" i="10" s="1"/>
  <c r="C89" i="10"/>
  <c r="D89" i="10" s="1"/>
  <c r="C90" i="10"/>
  <c r="D90" i="10" s="1"/>
  <c r="C91" i="10"/>
  <c r="D91" i="10" s="1"/>
  <c r="C92" i="10"/>
  <c r="D92" i="10" s="1"/>
  <c r="C93" i="10"/>
  <c r="D93" i="10" s="1"/>
  <c r="C94" i="10"/>
  <c r="D94" i="10" s="1"/>
  <c r="C95" i="10"/>
  <c r="D95" i="10" s="1"/>
  <c r="C96" i="10"/>
  <c r="D96" i="10" s="1"/>
  <c r="C97" i="10"/>
  <c r="D97" i="10" s="1"/>
  <c r="C98" i="10"/>
  <c r="D98" i="10" s="1"/>
  <c r="C99" i="10"/>
  <c r="D99" i="10" s="1"/>
  <c r="C100" i="10"/>
  <c r="D100" i="10" s="1"/>
  <c r="C101" i="10"/>
  <c r="D101" i="10" s="1"/>
  <c r="C102" i="10"/>
  <c r="D102" i="10" s="1"/>
  <c r="C103" i="10"/>
  <c r="D103" i="10" s="1"/>
  <c r="C104" i="10"/>
  <c r="D104" i="10" s="1"/>
  <c r="C105" i="10"/>
  <c r="D105" i="10" s="1"/>
  <c r="C106" i="10"/>
  <c r="D106" i="10" s="1"/>
  <c r="C107" i="10"/>
  <c r="D107" i="10" s="1"/>
  <c r="C108" i="10"/>
  <c r="D108" i="10" s="1"/>
  <c r="C109" i="10"/>
  <c r="D109" i="10" s="1"/>
  <c r="C110" i="10"/>
  <c r="D110" i="10" s="1"/>
  <c r="C111" i="10"/>
  <c r="D111" i="10" s="1"/>
  <c r="C112" i="10"/>
  <c r="D112" i="10" s="1"/>
  <c r="C113" i="10"/>
  <c r="D113" i="10" s="1"/>
  <c r="C114" i="10"/>
  <c r="D114" i="10" s="1"/>
  <c r="C115" i="10"/>
  <c r="D115" i="10" s="1"/>
  <c r="C116" i="10"/>
  <c r="D116" i="10" s="1"/>
  <c r="C117" i="10"/>
  <c r="D117" i="10" s="1"/>
  <c r="C118" i="10"/>
  <c r="D118" i="10" s="1"/>
  <c r="C119" i="10"/>
  <c r="D119" i="10" s="1"/>
  <c r="C120" i="10"/>
  <c r="D120" i="10" s="1"/>
  <c r="C121" i="10"/>
  <c r="D121" i="10" s="1"/>
  <c r="C122" i="10"/>
  <c r="D122" i="10" s="1"/>
  <c r="C123" i="10"/>
  <c r="D123" i="10" s="1"/>
  <c r="C124" i="10"/>
  <c r="D124" i="10" s="1"/>
  <c r="C125" i="10"/>
  <c r="D125" i="10" s="1"/>
  <c r="C126" i="10"/>
  <c r="D126" i="10" s="1"/>
  <c r="C127" i="10"/>
  <c r="D127" i="10" s="1"/>
  <c r="C128" i="10"/>
  <c r="D128" i="10" s="1"/>
  <c r="C129" i="10"/>
  <c r="D129" i="10" s="1"/>
  <c r="C130" i="10"/>
  <c r="D130" i="10" s="1"/>
  <c r="C131" i="10"/>
  <c r="D131" i="10" s="1"/>
  <c r="C132" i="10"/>
  <c r="D132" i="10" s="1"/>
  <c r="C133" i="10"/>
  <c r="D133" i="10" s="1"/>
  <c r="C134" i="10"/>
  <c r="D134" i="10" s="1"/>
  <c r="C135" i="10"/>
  <c r="D135" i="10" s="1"/>
  <c r="C136" i="10"/>
  <c r="D136" i="10" s="1"/>
  <c r="C137" i="10"/>
  <c r="D137" i="10" s="1"/>
  <c r="C138" i="10"/>
  <c r="D138" i="10" s="1"/>
  <c r="C139" i="10"/>
  <c r="D139" i="10" s="1"/>
  <c r="C140" i="10"/>
  <c r="D140" i="10" s="1"/>
  <c r="C141" i="10"/>
  <c r="D141" i="10" s="1"/>
  <c r="C142" i="10"/>
  <c r="D142" i="10" s="1"/>
  <c r="C143" i="10"/>
  <c r="D143" i="10" s="1"/>
  <c r="C144" i="10"/>
  <c r="D144" i="10" s="1"/>
  <c r="C145" i="10"/>
  <c r="D145" i="10" s="1"/>
  <c r="C146" i="10"/>
  <c r="D146" i="10" s="1"/>
  <c r="C147" i="10"/>
  <c r="D147" i="10" s="1"/>
  <c r="C148" i="10"/>
  <c r="D148" i="10" s="1"/>
  <c r="C149" i="10"/>
  <c r="D149" i="10" s="1"/>
  <c r="C150" i="10"/>
  <c r="D150" i="10" s="1"/>
  <c r="C151" i="10"/>
  <c r="D151" i="10" s="1"/>
  <c r="C152" i="10"/>
  <c r="D152" i="10" s="1"/>
  <c r="C153" i="10"/>
  <c r="D153" i="10" s="1"/>
  <c r="C154" i="10"/>
  <c r="D154" i="10" s="1"/>
  <c r="C155" i="10"/>
  <c r="D155" i="10" s="1"/>
  <c r="C156" i="10"/>
  <c r="D156" i="10" s="1"/>
  <c r="C157" i="10"/>
  <c r="D157" i="10" s="1"/>
  <c r="C158" i="10"/>
  <c r="D158" i="10" s="1"/>
  <c r="C159" i="10"/>
  <c r="D159" i="10" s="1"/>
  <c r="C160" i="10"/>
  <c r="D160" i="10" s="1"/>
  <c r="C161" i="10"/>
  <c r="D161" i="10" s="1"/>
  <c r="C162" i="10"/>
  <c r="D162" i="10" s="1"/>
  <c r="C163" i="10"/>
  <c r="D163" i="10" s="1"/>
  <c r="C164" i="10"/>
  <c r="D164" i="10" s="1"/>
  <c r="C165" i="10"/>
  <c r="D165" i="10" s="1"/>
  <c r="C166" i="10"/>
  <c r="D166" i="10" s="1"/>
  <c r="C167" i="10"/>
  <c r="D167" i="10" s="1"/>
  <c r="C168" i="10"/>
  <c r="D168" i="10" s="1"/>
  <c r="C169" i="10"/>
  <c r="D169" i="10" s="1"/>
  <c r="C170" i="10"/>
  <c r="D170" i="10" s="1"/>
  <c r="C171" i="10"/>
  <c r="D171" i="10" s="1"/>
  <c r="C172" i="10"/>
  <c r="D172" i="10" s="1"/>
  <c r="C173" i="10"/>
  <c r="D173" i="10" s="1"/>
  <c r="C174" i="10"/>
  <c r="D174" i="10" s="1"/>
  <c r="C175" i="10"/>
  <c r="D175" i="10" s="1"/>
  <c r="C176" i="10"/>
  <c r="D176" i="10" s="1"/>
  <c r="C177" i="10"/>
  <c r="D177" i="10" s="1"/>
  <c r="C178" i="10"/>
  <c r="D178" i="10" s="1"/>
  <c r="C179" i="10"/>
  <c r="D179" i="10" s="1"/>
  <c r="C180" i="10"/>
  <c r="D180" i="10" s="1"/>
  <c r="C181" i="10"/>
  <c r="D181" i="10" s="1"/>
  <c r="C182" i="10"/>
  <c r="D182" i="10" s="1"/>
  <c r="C183" i="10"/>
  <c r="D183" i="10" s="1"/>
  <c r="C184" i="10"/>
  <c r="D184" i="10" s="1"/>
  <c r="C185" i="10"/>
  <c r="D185" i="10" s="1"/>
  <c r="C186" i="10"/>
  <c r="D186" i="10" s="1"/>
  <c r="C187" i="10"/>
  <c r="D187" i="10" s="1"/>
  <c r="C188" i="10"/>
  <c r="D188" i="10" s="1"/>
  <c r="C189" i="10"/>
  <c r="D189" i="10" s="1"/>
  <c r="C190" i="10"/>
  <c r="D190" i="10" s="1"/>
  <c r="C191" i="10"/>
  <c r="D191" i="10" s="1"/>
  <c r="C192" i="10"/>
  <c r="D192" i="10" s="1"/>
  <c r="C193" i="10"/>
  <c r="D193" i="10" s="1"/>
  <c r="C194" i="10"/>
  <c r="D194" i="10" s="1"/>
  <c r="C195" i="10"/>
  <c r="D195" i="10" s="1"/>
  <c r="C196" i="10"/>
  <c r="D196" i="10" s="1"/>
  <c r="C197" i="10"/>
  <c r="D197" i="10" s="1"/>
  <c r="C198" i="10"/>
  <c r="D198" i="10" s="1"/>
  <c r="C199" i="10"/>
  <c r="D199" i="10" s="1"/>
  <c r="C200" i="10"/>
  <c r="D200" i="10" s="1"/>
  <c r="C201" i="10"/>
  <c r="D201" i="10" s="1"/>
  <c r="C202" i="10"/>
  <c r="D202" i="10" s="1"/>
  <c r="C203" i="10"/>
  <c r="D203" i="10" s="1"/>
  <c r="C204" i="10"/>
  <c r="D204" i="10" s="1"/>
  <c r="C205" i="10"/>
  <c r="D205" i="10" s="1"/>
  <c r="C206" i="10"/>
  <c r="D206" i="10" s="1"/>
  <c r="C207" i="10"/>
  <c r="D207" i="10" s="1"/>
  <c r="C208" i="10"/>
  <c r="D208" i="10" s="1"/>
  <c r="C209" i="10"/>
  <c r="D209" i="10" s="1"/>
  <c r="C210" i="10"/>
  <c r="D210" i="10" s="1"/>
  <c r="C211" i="10"/>
  <c r="D211" i="10" s="1"/>
  <c r="C212" i="10"/>
  <c r="D212" i="10" s="1"/>
  <c r="C213" i="10"/>
  <c r="D213" i="10" s="1"/>
  <c r="C214" i="10"/>
  <c r="D214" i="10" s="1"/>
  <c r="C215" i="10"/>
  <c r="D215" i="10" s="1"/>
  <c r="C216" i="10"/>
  <c r="D216" i="10" s="1"/>
  <c r="C217" i="10"/>
  <c r="D217" i="10" s="1"/>
  <c r="C218" i="10"/>
  <c r="D218" i="10" s="1"/>
  <c r="C219" i="10"/>
  <c r="D219" i="10" s="1"/>
  <c r="C220" i="10"/>
  <c r="D220" i="10" s="1"/>
  <c r="C221" i="10"/>
  <c r="D221" i="10" s="1"/>
  <c r="C222" i="10"/>
  <c r="D222" i="10" s="1"/>
  <c r="C223" i="10"/>
  <c r="D223" i="10" s="1"/>
  <c r="C224" i="10"/>
  <c r="D224" i="10" s="1"/>
  <c r="C225" i="10"/>
  <c r="D225" i="10" s="1"/>
  <c r="C226" i="10"/>
  <c r="D226" i="10" s="1"/>
  <c r="C227" i="10"/>
  <c r="D227" i="10" s="1"/>
  <c r="C228" i="10"/>
  <c r="D228" i="10" s="1"/>
  <c r="C229" i="10"/>
  <c r="D229" i="10" s="1"/>
  <c r="C230" i="10"/>
  <c r="D230" i="10" s="1"/>
  <c r="C231" i="10"/>
  <c r="D231" i="10" s="1"/>
  <c r="C232" i="10"/>
  <c r="D232" i="10" s="1"/>
  <c r="C233" i="10"/>
  <c r="D233" i="10" s="1"/>
  <c r="C234" i="10"/>
  <c r="D234" i="10" s="1"/>
  <c r="C235" i="10"/>
  <c r="D235" i="10" s="1"/>
  <c r="C236" i="10"/>
  <c r="D236" i="10" s="1"/>
  <c r="C237" i="10"/>
  <c r="D237" i="10" s="1"/>
  <c r="C238" i="10"/>
  <c r="D238" i="10" s="1"/>
  <c r="C239" i="10"/>
  <c r="D239" i="10" s="1"/>
  <c r="C240" i="10"/>
  <c r="D240" i="10" s="1"/>
  <c r="C241" i="10"/>
  <c r="D241" i="10" s="1"/>
  <c r="C242" i="10"/>
  <c r="D242" i="10" s="1"/>
  <c r="C243" i="10"/>
  <c r="D243" i="10" s="1"/>
  <c r="C244" i="10"/>
  <c r="D244" i="10" s="1"/>
  <c r="C245" i="10"/>
  <c r="D245" i="10" s="1"/>
  <c r="C246" i="10"/>
  <c r="D246" i="10" s="1"/>
  <c r="C247" i="10"/>
  <c r="D247" i="10" s="1"/>
  <c r="C248" i="10"/>
  <c r="D248" i="10" s="1"/>
  <c r="C249" i="10"/>
  <c r="D249" i="10" s="1"/>
  <c r="C250" i="10"/>
  <c r="D250" i="10" s="1"/>
  <c r="C251" i="10"/>
  <c r="D251" i="10" s="1"/>
  <c r="C252" i="10"/>
  <c r="D252" i="10" s="1"/>
  <c r="C253" i="10"/>
  <c r="D253" i="10" s="1"/>
  <c r="C254" i="10"/>
  <c r="D254" i="10" s="1"/>
  <c r="C255" i="10"/>
  <c r="D255" i="10" s="1"/>
  <c r="C256" i="10"/>
  <c r="D256" i="10" s="1"/>
  <c r="C257" i="10"/>
  <c r="D257" i="10" s="1"/>
  <c r="C258" i="10"/>
  <c r="D258" i="10" s="1"/>
  <c r="C259" i="10"/>
  <c r="D259" i="10" s="1"/>
  <c r="C260" i="10"/>
  <c r="D260" i="10" s="1"/>
  <c r="C261" i="10"/>
  <c r="D261" i="10" s="1"/>
  <c r="C262" i="10"/>
  <c r="D262" i="10" s="1"/>
  <c r="C263" i="10"/>
  <c r="D263" i="10" s="1"/>
  <c r="C264" i="10"/>
  <c r="D264" i="10" s="1"/>
  <c r="C265" i="10"/>
  <c r="D265" i="10" s="1"/>
  <c r="C266" i="10"/>
  <c r="D266" i="10" s="1"/>
  <c r="C267" i="10"/>
  <c r="D267" i="10" s="1"/>
  <c r="C268" i="10"/>
  <c r="D268" i="10" s="1"/>
  <c r="C269" i="10"/>
  <c r="D269" i="10" s="1"/>
  <c r="C270" i="10"/>
  <c r="D270" i="10" s="1"/>
  <c r="C271" i="10"/>
  <c r="D271" i="10" s="1"/>
  <c r="C272" i="10"/>
  <c r="D272" i="10" s="1"/>
  <c r="C273" i="10"/>
  <c r="D273" i="10" s="1"/>
  <c r="C274" i="10"/>
  <c r="D274" i="10" s="1"/>
  <c r="C275" i="10"/>
  <c r="D275" i="10" s="1"/>
  <c r="C276" i="10"/>
  <c r="D276" i="10" s="1"/>
  <c r="C277" i="10"/>
  <c r="D277" i="10" s="1"/>
  <c r="C278" i="10"/>
  <c r="D278" i="10" s="1"/>
  <c r="C279" i="10"/>
  <c r="D279" i="10" s="1"/>
  <c r="C280" i="10"/>
  <c r="D280" i="10" s="1"/>
  <c r="C281" i="10"/>
  <c r="D281" i="10" s="1"/>
  <c r="C282" i="10"/>
  <c r="D282" i="10" s="1"/>
  <c r="C283" i="10"/>
  <c r="D283" i="10" s="1"/>
  <c r="C284" i="10"/>
  <c r="D284" i="10" s="1"/>
  <c r="C285" i="10"/>
  <c r="D285" i="10" s="1"/>
  <c r="C286" i="10"/>
  <c r="D286" i="10" s="1"/>
  <c r="C287" i="10"/>
  <c r="D287" i="10" s="1"/>
  <c r="C288" i="10"/>
  <c r="D288" i="10" s="1"/>
  <c r="C289" i="10"/>
  <c r="D289" i="10" s="1"/>
  <c r="C290" i="10"/>
  <c r="D290" i="10" s="1"/>
  <c r="C291" i="10"/>
  <c r="D291" i="10" s="1"/>
  <c r="C292" i="10"/>
  <c r="D292" i="10" s="1"/>
  <c r="C293" i="10"/>
  <c r="D293" i="10" s="1"/>
  <c r="C294" i="10"/>
  <c r="D294" i="10" s="1"/>
  <c r="C295" i="10"/>
  <c r="D295" i="10" s="1"/>
  <c r="C296" i="10"/>
  <c r="D296" i="10" s="1"/>
  <c r="C297" i="10"/>
  <c r="D297" i="10" s="1"/>
  <c r="C298" i="10"/>
  <c r="D298" i="10" s="1"/>
  <c r="C299" i="10"/>
  <c r="D299" i="10" s="1"/>
  <c r="C300" i="10"/>
  <c r="D300" i="10" s="1"/>
  <c r="C301" i="10"/>
  <c r="D301" i="10" s="1"/>
  <c r="C302" i="10"/>
  <c r="D302" i="10" s="1"/>
  <c r="C303" i="10"/>
  <c r="D303" i="10" s="1"/>
  <c r="C304" i="10"/>
  <c r="D304" i="10" s="1"/>
  <c r="C305" i="10"/>
  <c r="D305" i="10" s="1"/>
  <c r="C306" i="10"/>
  <c r="D306" i="10" s="1"/>
  <c r="C307" i="10"/>
  <c r="D307" i="10" s="1"/>
  <c r="C308" i="10"/>
  <c r="D308" i="10" s="1"/>
  <c r="C309" i="10"/>
  <c r="D309" i="10" s="1"/>
  <c r="C310" i="10"/>
  <c r="D310" i="10" s="1"/>
  <c r="C311" i="10"/>
  <c r="D311" i="10" s="1"/>
  <c r="C312" i="10"/>
  <c r="D312" i="10" s="1"/>
  <c r="C313" i="10"/>
  <c r="D313" i="10" s="1"/>
  <c r="C314" i="10"/>
  <c r="D314" i="10" s="1"/>
  <c r="C315" i="10"/>
  <c r="D315" i="10" s="1"/>
  <c r="C316" i="10"/>
  <c r="D316" i="10" s="1"/>
  <c r="C317" i="10"/>
  <c r="D317" i="10" s="1"/>
  <c r="C318" i="10"/>
  <c r="D318" i="10" s="1"/>
  <c r="C319" i="10"/>
  <c r="D319" i="10" s="1"/>
  <c r="C320" i="10"/>
  <c r="D320" i="10" s="1"/>
  <c r="C321" i="10"/>
  <c r="D321" i="10" s="1"/>
  <c r="C322" i="10"/>
  <c r="D322" i="10" s="1"/>
  <c r="C323" i="10"/>
  <c r="D323" i="10" s="1"/>
  <c r="C324" i="10"/>
  <c r="D324" i="10" s="1"/>
  <c r="C325" i="10"/>
  <c r="D325" i="10" s="1"/>
  <c r="C326" i="10"/>
  <c r="D326" i="10" s="1"/>
  <c r="C327" i="10"/>
  <c r="D327" i="10" s="1"/>
  <c r="C328" i="10"/>
  <c r="D328" i="10" s="1"/>
  <c r="C329" i="10"/>
  <c r="D329" i="10" s="1"/>
  <c r="C330" i="10"/>
  <c r="D330" i="10" s="1"/>
  <c r="C331" i="10"/>
  <c r="D331" i="10" s="1"/>
  <c r="C332" i="10"/>
  <c r="D332" i="10" s="1"/>
  <c r="C333" i="10"/>
  <c r="D333" i="10" s="1"/>
  <c r="C334" i="10"/>
  <c r="D334" i="10" s="1"/>
  <c r="C335" i="10"/>
  <c r="D335" i="10" s="1"/>
  <c r="C336" i="10"/>
  <c r="D336" i="10" s="1"/>
  <c r="C337" i="10"/>
  <c r="D337" i="10" s="1"/>
  <c r="C338" i="10"/>
  <c r="D338" i="10" s="1"/>
  <c r="C339" i="10"/>
  <c r="D339" i="10" s="1"/>
  <c r="C340" i="10"/>
  <c r="D340" i="10" s="1"/>
  <c r="C341" i="10"/>
  <c r="D341" i="10" s="1"/>
  <c r="C342" i="10"/>
  <c r="D342" i="10" s="1"/>
  <c r="C343" i="10"/>
  <c r="D343" i="10" s="1"/>
  <c r="C344" i="10"/>
  <c r="D344" i="10" s="1"/>
  <c r="C345" i="10"/>
  <c r="D345" i="10" s="1"/>
  <c r="C346" i="10"/>
  <c r="D346" i="10" s="1"/>
  <c r="C347" i="10"/>
  <c r="D347" i="10" s="1"/>
  <c r="C348" i="10"/>
  <c r="D348" i="10" s="1"/>
  <c r="C349" i="10"/>
  <c r="D349" i="10" s="1"/>
  <c r="C350" i="10"/>
  <c r="D350" i="10" s="1"/>
  <c r="C351" i="10"/>
  <c r="D351" i="10" s="1"/>
  <c r="C352" i="10"/>
  <c r="D352" i="10" s="1"/>
  <c r="C353" i="10"/>
  <c r="D353" i="10" s="1"/>
  <c r="C354" i="10"/>
  <c r="D354" i="10" s="1"/>
  <c r="C355" i="10"/>
  <c r="D355" i="10" s="1"/>
  <c r="C356" i="10"/>
  <c r="D356" i="10" s="1"/>
  <c r="C357" i="10"/>
  <c r="D357" i="10" s="1"/>
  <c r="C358" i="10"/>
  <c r="D358" i="10" s="1"/>
  <c r="C359" i="10"/>
  <c r="D359" i="10" s="1"/>
  <c r="C360" i="10"/>
  <c r="D360" i="10" s="1"/>
  <c r="C361" i="10"/>
  <c r="D361" i="10" s="1"/>
  <c r="C362" i="10"/>
  <c r="D362" i="10" s="1"/>
  <c r="C363" i="10"/>
  <c r="D363" i="10" s="1"/>
  <c r="C364" i="10"/>
  <c r="D364" i="10" s="1"/>
  <c r="C365" i="10"/>
  <c r="D365" i="10" s="1"/>
  <c r="C366" i="10"/>
  <c r="D366" i="10" s="1"/>
  <c r="C367" i="10"/>
  <c r="D367" i="10" s="1"/>
  <c r="C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4" i="10"/>
  <c r="B369" i="10" l="1"/>
  <c r="D4" i="10"/>
  <c r="D369" i="10" s="1"/>
  <c r="C369" i="10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388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53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18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283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48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13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178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43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08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73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38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" i="4"/>
  <c r="E185" i="2" l="1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" i="3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3" i="4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2" i="2"/>
  <c r="Q3" i="2"/>
  <c r="B22" i="19" s="1"/>
  <c r="Q4" i="2"/>
  <c r="B35" i="19" s="1"/>
  <c r="Q5" i="2"/>
  <c r="B48" i="19" s="1"/>
  <c r="Q6" i="2"/>
  <c r="B59" i="19" s="1"/>
  <c r="Q7" i="2"/>
  <c r="Q8" i="2"/>
  <c r="B85" i="19" s="1"/>
  <c r="Q9" i="2"/>
  <c r="B98" i="19" s="1"/>
  <c r="Q10" i="2"/>
  <c r="Q11" i="2"/>
  <c r="B110" i="19" s="1"/>
  <c r="Q12" i="2"/>
  <c r="Q13" i="2"/>
  <c r="B136" i="19" s="1"/>
  <c r="Q14" i="2"/>
  <c r="B149" i="19" s="1"/>
  <c r="Q15" i="2"/>
  <c r="Q16" i="2"/>
  <c r="B161" i="19" s="1"/>
  <c r="Q17" i="2"/>
  <c r="Q18" i="2"/>
  <c r="Q19" i="2"/>
  <c r="B200" i="19" s="1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2" i="2"/>
  <c r="B9" i="19" s="1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42" i="3"/>
  <c r="E2" i="3"/>
  <c r="C201" i="3"/>
  <c r="E201" i="3"/>
  <c r="G201" i="3"/>
  <c r="C199" i="3"/>
  <c r="E199" i="3"/>
  <c r="G199" i="3"/>
  <c r="C200" i="3"/>
  <c r="E200" i="3"/>
  <c r="G200" i="3"/>
  <c r="G3" i="3"/>
  <c r="B72" i="19" l="1"/>
  <c r="B123" i="19"/>
  <c r="S62" i="3"/>
  <c r="Q367" i="10"/>
  <c r="R367" i="10" s="1"/>
  <c r="I417" i="4" s="1"/>
  <c r="P367" i="10"/>
  <c r="H418" i="4" s="1"/>
  <c r="N367" i="10"/>
  <c r="M367" i="10"/>
  <c r="F418" i="4" s="1"/>
  <c r="E367" i="10"/>
  <c r="Q366" i="10"/>
  <c r="R366" i="10" s="1"/>
  <c r="I416" i="4" s="1"/>
  <c r="P366" i="10"/>
  <c r="H417" i="4" s="1"/>
  <c r="N366" i="10"/>
  <c r="M366" i="10"/>
  <c r="E366" i="10"/>
  <c r="Q365" i="10"/>
  <c r="R365" i="10" s="1"/>
  <c r="I415" i="4" s="1"/>
  <c r="P365" i="10"/>
  <c r="H416" i="4" s="1"/>
  <c r="N365" i="10"/>
  <c r="M365" i="10"/>
  <c r="E365" i="10"/>
  <c r="Q364" i="10"/>
  <c r="R364" i="10" s="1"/>
  <c r="I414" i="4" s="1"/>
  <c r="P364" i="10"/>
  <c r="N364" i="10"/>
  <c r="M364" i="10"/>
  <c r="F415" i="4" s="1"/>
  <c r="E364" i="10"/>
  <c r="Q363" i="10"/>
  <c r="R363" i="10" s="1"/>
  <c r="I413" i="4" s="1"/>
  <c r="P363" i="10"/>
  <c r="H414" i="4" s="1"/>
  <c r="N363" i="10"/>
  <c r="M363" i="10"/>
  <c r="E363" i="10"/>
  <c r="Q362" i="10"/>
  <c r="R362" i="10" s="1"/>
  <c r="I412" i="4" s="1"/>
  <c r="P362" i="10"/>
  <c r="H413" i="4" s="1"/>
  <c r="N362" i="10"/>
  <c r="M362" i="10"/>
  <c r="E362" i="10"/>
  <c r="Q361" i="10"/>
  <c r="R361" i="10" s="1"/>
  <c r="I411" i="4" s="1"/>
  <c r="P361" i="10"/>
  <c r="N361" i="10"/>
  <c r="M361" i="10"/>
  <c r="E361" i="10"/>
  <c r="Q360" i="10"/>
  <c r="R360" i="10" s="1"/>
  <c r="I410" i="4" s="1"/>
  <c r="P360" i="10"/>
  <c r="N360" i="10"/>
  <c r="M360" i="10"/>
  <c r="E360" i="10"/>
  <c r="Q359" i="10"/>
  <c r="R359" i="10" s="1"/>
  <c r="I409" i="4" s="1"/>
  <c r="P359" i="10"/>
  <c r="H410" i="4" s="1"/>
  <c r="N359" i="10"/>
  <c r="M359" i="10"/>
  <c r="F410" i="4" s="1"/>
  <c r="E359" i="10"/>
  <c r="Q358" i="10"/>
  <c r="R358" i="10" s="1"/>
  <c r="I408" i="4" s="1"/>
  <c r="P358" i="10"/>
  <c r="N358" i="10"/>
  <c r="M358" i="10"/>
  <c r="E358" i="10"/>
  <c r="Q357" i="10"/>
  <c r="R357" i="10" s="1"/>
  <c r="I407" i="4" s="1"/>
  <c r="P357" i="10"/>
  <c r="N357" i="10"/>
  <c r="M357" i="10"/>
  <c r="E357" i="10"/>
  <c r="Q356" i="10"/>
  <c r="R356" i="10" s="1"/>
  <c r="I406" i="4" s="1"/>
  <c r="P356" i="10"/>
  <c r="H407" i="4" s="1"/>
  <c r="N356" i="10"/>
  <c r="M356" i="10"/>
  <c r="E356" i="10"/>
  <c r="Q355" i="10"/>
  <c r="R355" i="10" s="1"/>
  <c r="I405" i="4" s="1"/>
  <c r="P355" i="10"/>
  <c r="N355" i="10"/>
  <c r="M355" i="10"/>
  <c r="E355" i="10"/>
  <c r="Q354" i="10"/>
  <c r="R354" i="10" s="1"/>
  <c r="I404" i="4" s="1"/>
  <c r="P354" i="10"/>
  <c r="N354" i="10"/>
  <c r="M354" i="10"/>
  <c r="E354" i="10"/>
  <c r="Q353" i="10"/>
  <c r="R353" i="10" s="1"/>
  <c r="I403" i="4" s="1"/>
  <c r="P353" i="10"/>
  <c r="H404" i="4" s="1"/>
  <c r="N353" i="10"/>
  <c r="M353" i="10"/>
  <c r="F404" i="4" s="1"/>
  <c r="E353" i="10"/>
  <c r="Q352" i="10"/>
  <c r="R352" i="10" s="1"/>
  <c r="I402" i="4" s="1"/>
  <c r="P352" i="10"/>
  <c r="H403" i="4" s="1"/>
  <c r="N352" i="10"/>
  <c r="M352" i="10"/>
  <c r="E352" i="10"/>
  <c r="Q351" i="10"/>
  <c r="R351" i="10" s="1"/>
  <c r="I401" i="4" s="1"/>
  <c r="P351" i="10"/>
  <c r="N351" i="10"/>
  <c r="M351" i="10"/>
  <c r="E351" i="10"/>
  <c r="Q350" i="10"/>
  <c r="R350" i="10" s="1"/>
  <c r="I400" i="4" s="1"/>
  <c r="P350" i="10"/>
  <c r="H401" i="4" s="1"/>
  <c r="N350" i="10"/>
  <c r="M350" i="10"/>
  <c r="E350" i="10"/>
  <c r="Q349" i="10"/>
  <c r="R349" i="10" s="1"/>
  <c r="I399" i="4" s="1"/>
  <c r="P349" i="10"/>
  <c r="H400" i="4" s="1"/>
  <c r="N349" i="10"/>
  <c r="M349" i="10"/>
  <c r="E349" i="10"/>
  <c r="Q348" i="10"/>
  <c r="R348" i="10" s="1"/>
  <c r="I398" i="4" s="1"/>
  <c r="P348" i="10"/>
  <c r="N348" i="10"/>
  <c r="M348" i="10"/>
  <c r="F399" i="4" s="1"/>
  <c r="E348" i="10"/>
  <c r="Q347" i="10"/>
  <c r="R347" i="10" s="1"/>
  <c r="I397" i="4" s="1"/>
  <c r="P347" i="10"/>
  <c r="H398" i="4" s="1"/>
  <c r="N347" i="10"/>
  <c r="M347" i="10"/>
  <c r="E347" i="10"/>
  <c r="Q346" i="10"/>
  <c r="R346" i="10" s="1"/>
  <c r="I396" i="4" s="1"/>
  <c r="P346" i="10"/>
  <c r="H397" i="4" s="1"/>
  <c r="N346" i="10"/>
  <c r="M346" i="10"/>
  <c r="E346" i="10"/>
  <c r="Q345" i="10"/>
  <c r="R345" i="10" s="1"/>
  <c r="I395" i="4" s="1"/>
  <c r="P345" i="10"/>
  <c r="N345" i="10"/>
  <c r="M345" i="10"/>
  <c r="E345" i="10"/>
  <c r="Q344" i="10"/>
  <c r="R344" i="10" s="1"/>
  <c r="I394" i="4" s="1"/>
  <c r="P344" i="10"/>
  <c r="N344" i="10"/>
  <c r="M344" i="10"/>
  <c r="E344" i="10"/>
  <c r="Q343" i="10"/>
  <c r="R343" i="10" s="1"/>
  <c r="I393" i="4" s="1"/>
  <c r="P343" i="10"/>
  <c r="H394" i="4" s="1"/>
  <c r="N343" i="10"/>
  <c r="M343" i="10"/>
  <c r="E343" i="10"/>
  <c r="Q342" i="10"/>
  <c r="R342" i="10" s="1"/>
  <c r="I392" i="4" s="1"/>
  <c r="P342" i="10"/>
  <c r="N342" i="10"/>
  <c r="M342" i="10"/>
  <c r="E342" i="10"/>
  <c r="Q341" i="10"/>
  <c r="R341" i="10" s="1"/>
  <c r="I391" i="4" s="1"/>
  <c r="P341" i="10"/>
  <c r="N341" i="10"/>
  <c r="M341" i="10"/>
  <c r="E341" i="10"/>
  <c r="Q340" i="10"/>
  <c r="R340" i="10" s="1"/>
  <c r="I390" i="4" s="1"/>
  <c r="P340" i="10"/>
  <c r="H391" i="4" s="1"/>
  <c r="N340" i="10"/>
  <c r="M340" i="10"/>
  <c r="E340" i="10"/>
  <c r="Q339" i="10"/>
  <c r="R339" i="10" s="1"/>
  <c r="I389" i="4" s="1"/>
  <c r="P339" i="10"/>
  <c r="N339" i="10"/>
  <c r="M339" i="10"/>
  <c r="E339" i="10"/>
  <c r="Q338" i="10"/>
  <c r="R338" i="10" s="1"/>
  <c r="I388" i="4" s="1"/>
  <c r="P338" i="10"/>
  <c r="N338" i="10"/>
  <c r="M338" i="10"/>
  <c r="E338" i="10"/>
  <c r="Q337" i="10"/>
  <c r="R337" i="10" s="1"/>
  <c r="I382" i="4" s="1"/>
  <c r="P337" i="10"/>
  <c r="H388" i="4" s="1"/>
  <c r="N337" i="10"/>
  <c r="M337" i="10"/>
  <c r="F388" i="4" s="1"/>
  <c r="E337" i="10"/>
  <c r="Q336" i="10"/>
  <c r="R336" i="10" s="1"/>
  <c r="I381" i="4" s="1"/>
  <c r="P336" i="10"/>
  <c r="H382" i="4" s="1"/>
  <c r="N336" i="10"/>
  <c r="M336" i="10"/>
  <c r="E336" i="10"/>
  <c r="Q335" i="10"/>
  <c r="R335" i="10" s="1"/>
  <c r="I380" i="4" s="1"/>
  <c r="P335" i="10"/>
  <c r="N335" i="10"/>
  <c r="M335" i="10"/>
  <c r="E335" i="10"/>
  <c r="Q334" i="10"/>
  <c r="R334" i="10" s="1"/>
  <c r="I379" i="4" s="1"/>
  <c r="P334" i="10"/>
  <c r="H380" i="4" s="1"/>
  <c r="N334" i="10"/>
  <c r="M334" i="10"/>
  <c r="E334" i="10"/>
  <c r="Q333" i="10"/>
  <c r="R333" i="10" s="1"/>
  <c r="I378" i="4" s="1"/>
  <c r="P333" i="10"/>
  <c r="H379" i="4" s="1"/>
  <c r="N333" i="10"/>
  <c r="M333" i="10"/>
  <c r="E333" i="10"/>
  <c r="Q332" i="10"/>
  <c r="R332" i="10" s="1"/>
  <c r="I377" i="4" s="1"/>
  <c r="P332" i="10"/>
  <c r="N332" i="10"/>
  <c r="M332" i="10"/>
  <c r="E332" i="10"/>
  <c r="Q331" i="10"/>
  <c r="R331" i="10" s="1"/>
  <c r="I376" i="4" s="1"/>
  <c r="P331" i="10"/>
  <c r="H377" i="4" s="1"/>
  <c r="N331" i="10"/>
  <c r="M331" i="10"/>
  <c r="E331" i="10"/>
  <c r="Q330" i="10"/>
  <c r="R330" i="10" s="1"/>
  <c r="I375" i="4" s="1"/>
  <c r="P330" i="10"/>
  <c r="H376" i="4" s="1"/>
  <c r="N330" i="10"/>
  <c r="M330" i="10"/>
  <c r="E330" i="10"/>
  <c r="Q329" i="10"/>
  <c r="R329" i="10" s="1"/>
  <c r="I374" i="4" s="1"/>
  <c r="P329" i="10"/>
  <c r="N329" i="10"/>
  <c r="M329" i="10"/>
  <c r="E329" i="10"/>
  <c r="Q328" i="10"/>
  <c r="R328" i="10" s="1"/>
  <c r="I373" i="4" s="1"/>
  <c r="P328" i="10"/>
  <c r="N328" i="10"/>
  <c r="M328" i="10"/>
  <c r="E328" i="10"/>
  <c r="Q327" i="10"/>
  <c r="R327" i="10" s="1"/>
  <c r="I372" i="4" s="1"/>
  <c r="P327" i="10"/>
  <c r="H373" i="4" s="1"/>
  <c r="N327" i="10"/>
  <c r="M327" i="10"/>
  <c r="E327" i="10"/>
  <c r="Q326" i="10"/>
  <c r="R326" i="10" s="1"/>
  <c r="I371" i="4" s="1"/>
  <c r="P326" i="10"/>
  <c r="N326" i="10"/>
  <c r="M326" i="10"/>
  <c r="E326" i="10"/>
  <c r="Q325" i="10"/>
  <c r="R325" i="10" s="1"/>
  <c r="I370" i="4" s="1"/>
  <c r="P325" i="10"/>
  <c r="N325" i="10"/>
  <c r="M325" i="10"/>
  <c r="E325" i="10"/>
  <c r="Q324" i="10"/>
  <c r="R324" i="10" s="1"/>
  <c r="I369" i="4" s="1"/>
  <c r="P324" i="10"/>
  <c r="H370" i="4" s="1"/>
  <c r="N324" i="10"/>
  <c r="M324" i="10"/>
  <c r="E324" i="10"/>
  <c r="Q323" i="10"/>
  <c r="R323" i="10" s="1"/>
  <c r="I368" i="4" s="1"/>
  <c r="P323" i="10"/>
  <c r="N323" i="10"/>
  <c r="M323" i="10"/>
  <c r="E323" i="10"/>
  <c r="Q322" i="10"/>
  <c r="R322" i="10" s="1"/>
  <c r="I367" i="4" s="1"/>
  <c r="P322" i="10"/>
  <c r="N322" i="10"/>
  <c r="M322" i="10"/>
  <c r="E322" i="10"/>
  <c r="Q321" i="10"/>
  <c r="R321" i="10" s="1"/>
  <c r="I366" i="4" s="1"/>
  <c r="P321" i="10"/>
  <c r="H367" i="4" s="1"/>
  <c r="N321" i="10"/>
  <c r="M321" i="10"/>
  <c r="E321" i="10"/>
  <c r="Q320" i="10"/>
  <c r="R320" i="10" s="1"/>
  <c r="I365" i="4" s="1"/>
  <c r="P320" i="10"/>
  <c r="H366" i="4" s="1"/>
  <c r="N320" i="10"/>
  <c r="M320" i="10"/>
  <c r="E320" i="10"/>
  <c r="Q319" i="10"/>
  <c r="R319" i="10" s="1"/>
  <c r="I364" i="4" s="1"/>
  <c r="P319" i="10"/>
  <c r="N319" i="10"/>
  <c r="M319" i="10"/>
  <c r="E319" i="10"/>
  <c r="Q318" i="10"/>
  <c r="R318" i="10" s="1"/>
  <c r="I363" i="4" s="1"/>
  <c r="P318" i="10"/>
  <c r="H364" i="4" s="1"/>
  <c r="N318" i="10"/>
  <c r="M318" i="10"/>
  <c r="E318" i="10"/>
  <c r="Q317" i="10"/>
  <c r="R317" i="10" s="1"/>
  <c r="I362" i="4" s="1"/>
  <c r="P317" i="10"/>
  <c r="H363" i="4" s="1"/>
  <c r="N317" i="10"/>
  <c r="M317" i="10"/>
  <c r="E317" i="10"/>
  <c r="Q316" i="10"/>
  <c r="R316" i="10" s="1"/>
  <c r="I361" i="4" s="1"/>
  <c r="P316" i="10"/>
  <c r="N316" i="10"/>
  <c r="M316" i="10"/>
  <c r="E316" i="10"/>
  <c r="Q315" i="10"/>
  <c r="R315" i="10" s="1"/>
  <c r="I360" i="4" s="1"/>
  <c r="P315" i="10"/>
  <c r="H361" i="4" s="1"/>
  <c r="N315" i="10"/>
  <c r="M315" i="10"/>
  <c r="E315" i="10"/>
  <c r="Q314" i="10"/>
  <c r="R314" i="10" s="1"/>
  <c r="I359" i="4" s="1"/>
  <c r="P314" i="10"/>
  <c r="H360" i="4" s="1"/>
  <c r="N314" i="10"/>
  <c r="M314" i="10"/>
  <c r="E314" i="10"/>
  <c r="Q313" i="10"/>
  <c r="R313" i="10" s="1"/>
  <c r="I358" i="4" s="1"/>
  <c r="P313" i="10"/>
  <c r="N313" i="10"/>
  <c r="M313" i="10"/>
  <c r="E313" i="10"/>
  <c r="Q312" i="10"/>
  <c r="R312" i="10" s="1"/>
  <c r="I357" i="4" s="1"/>
  <c r="P312" i="10"/>
  <c r="H358" i="4" s="1"/>
  <c r="N312" i="10"/>
  <c r="M312" i="10"/>
  <c r="E312" i="10"/>
  <c r="Q311" i="10"/>
  <c r="R311" i="10" s="1"/>
  <c r="I356" i="4" s="1"/>
  <c r="P311" i="10"/>
  <c r="H357" i="4" s="1"/>
  <c r="N311" i="10"/>
  <c r="M311" i="10"/>
  <c r="E311" i="10"/>
  <c r="Q310" i="10"/>
  <c r="R310" i="10" s="1"/>
  <c r="I355" i="4" s="1"/>
  <c r="P310" i="10"/>
  <c r="N310" i="10"/>
  <c r="M310" i="10"/>
  <c r="E310" i="10"/>
  <c r="Q309" i="10"/>
  <c r="R309" i="10" s="1"/>
  <c r="I354" i="4" s="1"/>
  <c r="P309" i="10"/>
  <c r="N309" i="10"/>
  <c r="M309" i="10"/>
  <c r="E309" i="10"/>
  <c r="Q308" i="10"/>
  <c r="R308" i="10" s="1"/>
  <c r="I353" i="4" s="1"/>
  <c r="P308" i="10"/>
  <c r="H354" i="4" s="1"/>
  <c r="N308" i="10"/>
  <c r="M308" i="10"/>
  <c r="E308" i="10"/>
  <c r="Q307" i="10"/>
  <c r="R307" i="10" s="1"/>
  <c r="I348" i="4" s="1"/>
  <c r="P307" i="10"/>
  <c r="N307" i="10"/>
  <c r="M307" i="10"/>
  <c r="E307" i="10"/>
  <c r="Q306" i="10"/>
  <c r="R306" i="10" s="1"/>
  <c r="I347" i="4" s="1"/>
  <c r="P306" i="10"/>
  <c r="N306" i="10"/>
  <c r="M306" i="10"/>
  <c r="E306" i="10"/>
  <c r="Q305" i="10"/>
  <c r="R305" i="10" s="1"/>
  <c r="I346" i="4" s="1"/>
  <c r="P305" i="10"/>
  <c r="H347" i="4" s="1"/>
  <c r="N305" i="10"/>
  <c r="M305" i="10"/>
  <c r="E305" i="10"/>
  <c r="Q304" i="10"/>
  <c r="R304" i="10" s="1"/>
  <c r="I345" i="4" s="1"/>
  <c r="P304" i="10"/>
  <c r="H346" i="4" s="1"/>
  <c r="N304" i="10"/>
  <c r="M304" i="10"/>
  <c r="E304" i="10"/>
  <c r="Q303" i="10"/>
  <c r="R303" i="10" s="1"/>
  <c r="I344" i="4" s="1"/>
  <c r="P303" i="10"/>
  <c r="N303" i="10"/>
  <c r="M303" i="10"/>
  <c r="E303" i="10"/>
  <c r="Q302" i="10"/>
  <c r="R302" i="10" s="1"/>
  <c r="I343" i="4" s="1"/>
  <c r="P302" i="10"/>
  <c r="H344" i="4" s="1"/>
  <c r="N302" i="10"/>
  <c r="M302" i="10"/>
  <c r="E302" i="10"/>
  <c r="Q301" i="10"/>
  <c r="R301" i="10" s="1"/>
  <c r="I342" i="4" s="1"/>
  <c r="P301" i="10"/>
  <c r="H343" i="4" s="1"/>
  <c r="N301" i="10"/>
  <c r="M301" i="10"/>
  <c r="E301" i="10"/>
  <c r="Q300" i="10"/>
  <c r="R300" i="10" s="1"/>
  <c r="I341" i="4" s="1"/>
  <c r="P300" i="10"/>
  <c r="N300" i="10"/>
  <c r="M300" i="10"/>
  <c r="E300" i="10"/>
  <c r="Q299" i="10"/>
  <c r="R299" i="10" s="1"/>
  <c r="I340" i="4" s="1"/>
  <c r="P299" i="10"/>
  <c r="H341" i="4" s="1"/>
  <c r="N299" i="10"/>
  <c r="M299" i="10"/>
  <c r="E299" i="10"/>
  <c r="Q298" i="10"/>
  <c r="R298" i="10" s="1"/>
  <c r="I339" i="4" s="1"/>
  <c r="P298" i="10"/>
  <c r="H340" i="4" s="1"/>
  <c r="N298" i="10"/>
  <c r="M298" i="10"/>
  <c r="E298" i="10"/>
  <c r="Q297" i="10"/>
  <c r="R297" i="10" s="1"/>
  <c r="I338" i="4" s="1"/>
  <c r="P297" i="10"/>
  <c r="N297" i="10"/>
  <c r="M297" i="10"/>
  <c r="E297" i="10"/>
  <c r="Q296" i="10"/>
  <c r="R296" i="10" s="1"/>
  <c r="I337" i="4" s="1"/>
  <c r="P296" i="10"/>
  <c r="H338" i="4" s="1"/>
  <c r="N296" i="10"/>
  <c r="M296" i="10"/>
  <c r="E296" i="10"/>
  <c r="Q295" i="10"/>
  <c r="R295" i="10" s="1"/>
  <c r="I336" i="4" s="1"/>
  <c r="P295" i="10"/>
  <c r="H337" i="4" s="1"/>
  <c r="N295" i="10"/>
  <c r="M295" i="10"/>
  <c r="E295" i="10"/>
  <c r="Q294" i="10"/>
  <c r="R294" i="10" s="1"/>
  <c r="I335" i="4" s="1"/>
  <c r="P294" i="10"/>
  <c r="N294" i="10"/>
  <c r="M294" i="10"/>
  <c r="E294" i="10"/>
  <c r="Q293" i="10"/>
  <c r="R293" i="10" s="1"/>
  <c r="I334" i="4" s="1"/>
  <c r="P293" i="10"/>
  <c r="N293" i="10"/>
  <c r="M293" i="10"/>
  <c r="E293" i="10"/>
  <c r="Q292" i="10"/>
  <c r="R292" i="10" s="1"/>
  <c r="I333" i="4" s="1"/>
  <c r="P292" i="10"/>
  <c r="H334" i="4" s="1"/>
  <c r="N292" i="10"/>
  <c r="M292" i="10"/>
  <c r="E292" i="10"/>
  <c r="Q291" i="10"/>
  <c r="R291" i="10" s="1"/>
  <c r="I332" i="4" s="1"/>
  <c r="P291" i="10"/>
  <c r="N291" i="10"/>
  <c r="M291" i="10"/>
  <c r="E291" i="10"/>
  <c r="Q290" i="10"/>
  <c r="R290" i="10" s="1"/>
  <c r="I331" i="4" s="1"/>
  <c r="P290" i="10"/>
  <c r="N290" i="10"/>
  <c r="M290" i="10"/>
  <c r="E290" i="10"/>
  <c r="Q289" i="10"/>
  <c r="R289" i="10" s="1"/>
  <c r="I330" i="4" s="1"/>
  <c r="P289" i="10"/>
  <c r="H331" i="4" s="1"/>
  <c r="N289" i="10"/>
  <c r="M289" i="10"/>
  <c r="E289" i="10"/>
  <c r="Q288" i="10"/>
  <c r="R288" i="10" s="1"/>
  <c r="I329" i="4" s="1"/>
  <c r="P288" i="10"/>
  <c r="H330" i="4" s="1"/>
  <c r="N288" i="10"/>
  <c r="M288" i="10"/>
  <c r="E288" i="10"/>
  <c r="Q287" i="10"/>
  <c r="R287" i="10" s="1"/>
  <c r="I328" i="4" s="1"/>
  <c r="P287" i="10"/>
  <c r="N287" i="10"/>
  <c r="M287" i="10"/>
  <c r="E287" i="10"/>
  <c r="Q286" i="10"/>
  <c r="R286" i="10" s="1"/>
  <c r="I327" i="4" s="1"/>
  <c r="P286" i="10"/>
  <c r="H328" i="4" s="1"/>
  <c r="N286" i="10"/>
  <c r="M286" i="10"/>
  <c r="E286" i="10"/>
  <c r="Q285" i="10"/>
  <c r="R285" i="10" s="1"/>
  <c r="I326" i="4" s="1"/>
  <c r="P285" i="10"/>
  <c r="H327" i="4" s="1"/>
  <c r="N285" i="10"/>
  <c r="M285" i="10"/>
  <c r="E285" i="10"/>
  <c r="Q284" i="10"/>
  <c r="R284" i="10" s="1"/>
  <c r="I325" i="4" s="1"/>
  <c r="P284" i="10"/>
  <c r="N284" i="10"/>
  <c r="M284" i="10"/>
  <c r="E284" i="10"/>
  <c r="Q283" i="10"/>
  <c r="R283" i="10" s="1"/>
  <c r="I324" i="4" s="1"/>
  <c r="P283" i="10"/>
  <c r="H325" i="4" s="1"/>
  <c r="N283" i="10"/>
  <c r="M283" i="10"/>
  <c r="E283" i="10"/>
  <c r="Q282" i="10"/>
  <c r="R282" i="10" s="1"/>
  <c r="I323" i="4" s="1"/>
  <c r="P282" i="10"/>
  <c r="H324" i="4" s="1"/>
  <c r="N282" i="10"/>
  <c r="M282" i="10"/>
  <c r="E282" i="10"/>
  <c r="Q281" i="10"/>
  <c r="R281" i="10" s="1"/>
  <c r="I322" i="4" s="1"/>
  <c r="P281" i="10"/>
  <c r="N281" i="10"/>
  <c r="M281" i="10"/>
  <c r="E281" i="10"/>
  <c r="Q280" i="10"/>
  <c r="R280" i="10" s="1"/>
  <c r="I321" i="4" s="1"/>
  <c r="P280" i="10"/>
  <c r="H322" i="4" s="1"/>
  <c r="N280" i="10"/>
  <c r="M280" i="10"/>
  <c r="E280" i="10"/>
  <c r="Q279" i="10"/>
  <c r="R279" i="10" s="1"/>
  <c r="I320" i="4" s="1"/>
  <c r="P279" i="10"/>
  <c r="H321" i="4" s="1"/>
  <c r="N279" i="10"/>
  <c r="M279" i="10"/>
  <c r="E279" i="10"/>
  <c r="Q278" i="10"/>
  <c r="R278" i="10" s="1"/>
  <c r="I319" i="4" s="1"/>
  <c r="P278" i="10"/>
  <c r="N278" i="10"/>
  <c r="M278" i="10"/>
  <c r="E278" i="10"/>
  <c r="Q277" i="10"/>
  <c r="R277" i="10" s="1"/>
  <c r="I318" i="4" s="1"/>
  <c r="P277" i="10"/>
  <c r="N277" i="10"/>
  <c r="M277" i="10"/>
  <c r="E277" i="10"/>
  <c r="Q276" i="10"/>
  <c r="R276" i="10" s="1"/>
  <c r="I312" i="4" s="1"/>
  <c r="P276" i="10"/>
  <c r="H318" i="4" s="1"/>
  <c r="N276" i="10"/>
  <c r="M276" i="10"/>
  <c r="E276" i="10"/>
  <c r="Q275" i="10"/>
  <c r="R275" i="10" s="1"/>
  <c r="I311" i="4" s="1"/>
  <c r="P275" i="10"/>
  <c r="N275" i="10"/>
  <c r="M275" i="10"/>
  <c r="E275" i="10"/>
  <c r="Q274" i="10"/>
  <c r="R274" i="10" s="1"/>
  <c r="I310" i="4" s="1"/>
  <c r="P274" i="10"/>
  <c r="N274" i="10"/>
  <c r="M274" i="10"/>
  <c r="E274" i="10"/>
  <c r="Q273" i="10"/>
  <c r="R273" i="10" s="1"/>
  <c r="I309" i="4" s="1"/>
  <c r="P273" i="10"/>
  <c r="H310" i="4" s="1"/>
  <c r="N273" i="10"/>
  <c r="M273" i="10"/>
  <c r="E273" i="10"/>
  <c r="Q272" i="10"/>
  <c r="R272" i="10" s="1"/>
  <c r="I308" i="4" s="1"/>
  <c r="P272" i="10"/>
  <c r="H309" i="4" s="1"/>
  <c r="N272" i="10"/>
  <c r="M272" i="10"/>
  <c r="E272" i="10"/>
  <c r="Q271" i="10"/>
  <c r="R271" i="10" s="1"/>
  <c r="I307" i="4" s="1"/>
  <c r="P271" i="10"/>
  <c r="N271" i="10"/>
  <c r="M271" i="10"/>
  <c r="E271" i="10"/>
  <c r="Q270" i="10"/>
  <c r="R270" i="10" s="1"/>
  <c r="I306" i="4" s="1"/>
  <c r="P270" i="10"/>
  <c r="H307" i="4" s="1"/>
  <c r="N270" i="10"/>
  <c r="M270" i="10"/>
  <c r="E270" i="10"/>
  <c r="Q269" i="10"/>
  <c r="R269" i="10" s="1"/>
  <c r="I305" i="4" s="1"/>
  <c r="P269" i="10"/>
  <c r="H306" i="4" s="1"/>
  <c r="N269" i="10"/>
  <c r="M269" i="10"/>
  <c r="E269" i="10"/>
  <c r="Q268" i="10"/>
  <c r="R268" i="10" s="1"/>
  <c r="I304" i="4" s="1"/>
  <c r="P268" i="10"/>
  <c r="N268" i="10"/>
  <c r="M268" i="10"/>
  <c r="E268" i="10"/>
  <c r="Q267" i="10"/>
  <c r="R267" i="10" s="1"/>
  <c r="I303" i="4" s="1"/>
  <c r="P267" i="10"/>
  <c r="H304" i="4" s="1"/>
  <c r="N267" i="10"/>
  <c r="M267" i="10"/>
  <c r="E267" i="10"/>
  <c r="Q266" i="10"/>
  <c r="R266" i="10" s="1"/>
  <c r="I302" i="4" s="1"/>
  <c r="P266" i="10"/>
  <c r="H303" i="4" s="1"/>
  <c r="N266" i="10"/>
  <c r="M266" i="10"/>
  <c r="E266" i="10"/>
  <c r="Q265" i="10"/>
  <c r="R265" i="10" s="1"/>
  <c r="I301" i="4" s="1"/>
  <c r="P265" i="10"/>
  <c r="N265" i="10"/>
  <c r="M265" i="10"/>
  <c r="E265" i="10"/>
  <c r="Q264" i="10"/>
  <c r="R264" i="10" s="1"/>
  <c r="I300" i="4" s="1"/>
  <c r="P264" i="10"/>
  <c r="H301" i="4" s="1"/>
  <c r="N264" i="10"/>
  <c r="M264" i="10"/>
  <c r="E264" i="10"/>
  <c r="Q263" i="10"/>
  <c r="R263" i="10" s="1"/>
  <c r="I299" i="4" s="1"/>
  <c r="P263" i="10"/>
  <c r="H300" i="4" s="1"/>
  <c r="N263" i="10"/>
  <c r="M263" i="10"/>
  <c r="E263" i="10"/>
  <c r="Q262" i="10"/>
  <c r="R262" i="10" s="1"/>
  <c r="I298" i="4" s="1"/>
  <c r="P262" i="10"/>
  <c r="N262" i="10"/>
  <c r="M262" i="10"/>
  <c r="E262" i="10"/>
  <c r="Q261" i="10"/>
  <c r="R261" i="10" s="1"/>
  <c r="I297" i="4" s="1"/>
  <c r="P261" i="10"/>
  <c r="N261" i="10"/>
  <c r="M261" i="10"/>
  <c r="E261" i="10"/>
  <c r="Q260" i="10"/>
  <c r="R260" i="10" s="1"/>
  <c r="I296" i="4" s="1"/>
  <c r="P260" i="10"/>
  <c r="H297" i="4" s="1"/>
  <c r="N260" i="10"/>
  <c r="M260" i="10"/>
  <c r="E260" i="10"/>
  <c r="Q259" i="10"/>
  <c r="R259" i="10" s="1"/>
  <c r="I295" i="4" s="1"/>
  <c r="P259" i="10"/>
  <c r="N259" i="10"/>
  <c r="M259" i="10"/>
  <c r="E259" i="10"/>
  <c r="Q258" i="10"/>
  <c r="R258" i="10" s="1"/>
  <c r="I294" i="4" s="1"/>
  <c r="P258" i="10"/>
  <c r="N258" i="10"/>
  <c r="M258" i="10"/>
  <c r="E258" i="10"/>
  <c r="Q257" i="10"/>
  <c r="R257" i="10" s="1"/>
  <c r="I293" i="4" s="1"/>
  <c r="P257" i="10"/>
  <c r="H294" i="4" s="1"/>
  <c r="N257" i="10"/>
  <c r="M257" i="10"/>
  <c r="E257" i="10"/>
  <c r="Q256" i="10"/>
  <c r="R256" i="10" s="1"/>
  <c r="I292" i="4" s="1"/>
  <c r="P256" i="10"/>
  <c r="H293" i="4" s="1"/>
  <c r="N256" i="10"/>
  <c r="M256" i="10"/>
  <c r="E256" i="10"/>
  <c r="Q255" i="10"/>
  <c r="R255" i="10" s="1"/>
  <c r="I291" i="4" s="1"/>
  <c r="P255" i="10"/>
  <c r="N255" i="10"/>
  <c r="M255" i="10"/>
  <c r="E255" i="10"/>
  <c r="Q254" i="10"/>
  <c r="R254" i="10" s="1"/>
  <c r="I290" i="4" s="1"/>
  <c r="P254" i="10"/>
  <c r="H291" i="4" s="1"/>
  <c r="N254" i="10"/>
  <c r="M254" i="10"/>
  <c r="E254" i="10"/>
  <c r="Q253" i="10"/>
  <c r="R253" i="10" s="1"/>
  <c r="I289" i="4" s="1"/>
  <c r="P253" i="10"/>
  <c r="H290" i="4" s="1"/>
  <c r="N253" i="10"/>
  <c r="M253" i="10"/>
  <c r="E253" i="10"/>
  <c r="Q252" i="10"/>
  <c r="R252" i="10" s="1"/>
  <c r="I288" i="4" s="1"/>
  <c r="P252" i="10"/>
  <c r="N252" i="10"/>
  <c r="M252" i="10"/>
  <c r="E252" i="10"/>
  <c r="Q251" i="10"/>
  <c r="R251" i="10" s="1"/>
  <c r="I287" i="4" s="1"/>
  <c r="P251" i="10"/>
  <c r="H288" i="4" s="1"/>
  <c r="N251" i="10"/>
  <c r="M251" i="10"/>
  <c r="E251" i="10"/>
  <c r="Q250" i="10"/>
  <c r="R250" i="10" s="1"/>
  <c r="I286" i="4" s="1"/>
  <c r="P250" i="10"/>
  <c r="H287" i="4" s="1"/>
  <c r="N250" i="10"/>
  <c r="M250" i="10"/>
  <c r="E250" i="10"/>
  <c r="Q249" i="10"/>
  <c r="R249" i="10" s="1"/>
  <c r="I285" i="4" s="1"/>
  <c r="P249" i="10"/>
  <c r="N249" i="10"/>
  <c r="M249" i="10"/>
  <c r="E249" i="10"/>
  <c r="Q248" i="10"/>
  <c r="R248" i="10" s="1"/>
  <c r="I284" i="4" s="1"/>
  <c r="P248" i="10"/>
  <c r="H285" i="4" s="1"/>
  <c r="N248" i="10"/>
  <c r="M248" i="10"/>
  <c r="E248" i="10"/>
  <c r="Q247" i="10"/>
  <c r="R247" i="10" s="1"/>
  <c r="I283" i="4" s="1"/>
  <c r="P247" i="10"/>
  <c r="H284" i="4" s="1"/>
  <c r="N247" i="10"/>
  <c r="M247" i="10"/>
  <c r="E247" i="10"/>
  <c r="Q246" i="10"/>
  <c r="R246" i="10" s="1"/>
  <c r="I278" i="4" s="1"/>
  <c r="P246" i="10"/>
  <c r="N246" i="10"/>
  <c r="M246" i="10"/>
  <c r="E246" i="10"/>
  <c r="Q245" i="10"/>
  <c r="R245" i="10" s="1"/>
  <c r="I277" i="4" s="1"/>
  <c r="P245" i="10"/>
  <c r="H278" i="4" s="1"/>
  <c r="N245" i="10"/>
  <c r="M245" i="10"/>
  <c r="E245" i="10"/>
  <c r="Q244" i="10"/>
  <c r="R244" i="10" s="1"/>
  <c r="I276" i="4" s="1"/>
  <c r="P244" i="10"/>
  <c r="H277" i="4" s="1"/>
  <c r="N244" i="10"/>
  <c r="M244" i="10"/>
  <c r="E244" i="10"/>
  <c r="Q243" i="10"/>
  <c r="R243" i="10" s="1"/>
  <c r="I275" i="4" s="1"/>
  <c r="P243" i="10"/>
  <c r="N243" i="10"/>
  <c r="M243" i="10"/>
  <c r="E243" i="10"/>
  <c r="Q242" i="10"/>
  <c r="R242" i="10" s="1"/>
  <c r="I274" i="4" s="1"/>
  <c r="P242" i="10"/>
  <c r="N242" i="10"/>
  <c r="M242" i="10"/>
  <c r="E242" i="10"/>
  <c r="Q241" i="10"/>
  <c r="R241" i="10" s="1"/>
  <c r="I273" i="4" s="1"/>
  <c r="P241" i="10"/>
  <c r="H274" i="4" s="1"/>
  <c r="N241" i="10"/>
  <c r="M241" i="10"/>
  <c r="E241" i="10"/>
  <c r="Q240" i="10"/>
  <c r="R240" i="10" s="1"/>
  <c r="I272" i="4" s="1"/>
  <c r="P240" i="10"/>
  <c r="H273" i="4" s="1"/>
  <c r="N240" i="10"/>
  <c r="M240" i="10"/>
  <c r="E240" i="10"/>
  <c r="Q239" i="10"/>
  <c r="R239" i="10" s="1"/>
  <c r="I271" i="4" s="1"/>
  <c r="P239" i="10"/>
  <c r="N239" i="10"/>
  <c r="M239" i="10"/>
  <c r="E239" i="10"/>
  <c r="Q238" i="10"/>
  <c r="R238" i="10" s="1"/>
  <c r="I270" i="4" s="1"/>
  <c r="P238" i="10"/>
  <c r="H271" i="4" s="1"/>
  <c r="N238" i="10"/>
  <c r="M238" i="10"/>
  <c r="E238" i="10"/>
  <c r="Q237" i="10"/>
  <c r="R237" i="10" s="1"/>
  <c r="I269" i="4" s="1"/>
  <c r="P237" i="10"/>
  <c r="H270" i="4" s="1"/>
  <c r="N237" i="10"/>
  <c r="M237" i="10"/>
  <c r="E237" i="10"/>
  <c r="Q236" i="10"/>
  <c r="R236" i="10" s="1"/>
  <c r="I268" i="4" s="1"/>
  <c r="P236" i="10"/>
  <c r="N236" i="10"/>
  <c r="M236" i="10"/>
  <c r="E236" i="10"/>
  <c r="Q235" i="10"/>
  <c r="R235" i="10" s="1"/>
  <c r="I267" i="4" s="1"/>
  <c r="P235" i="10"/>
  <c r="H268" i="4" s="1"/>
  <c r="N235" i="10"/>
  <c r="M235" i="10"/>
  <c r="E235" i="10"/>
  <c r="Q234" i="10"/>
  <c r="R234" i="10" s="1"/>
  <c r="I266" i="4" s="1"/>
  <c r="P234" i="10"/>
  <c r="H267" i="4" s="1"/>
  <c r="N234" i="10"/>
  <c r="M234" i="10"/>
  <c r="E234" i="10"/>
  <c r="Q233" i="10"/>
  <c r="R233" i="10" s="1"/>
  <c r="I265" i="4" s="1"/>
  <c r="P233" i="10"/>
  <c r="N233" i="10"/>
  <c r="M233" i="10"/>
  <c r="E233" i="10"/>
  <c r="Q232" i="10"/>
  <c r="R232" i="10" s="1"/>
  <c r="I264" i="4" s="1"/>
  <c r="P232" i="10"/>
  <c r="H265" i="4" s="1"/>
  <c r="N232" i="10"/>
  <c r="M232" i="10"/>
  <c r="E232" i="10"/>
  <c r="Q231" i="10"/>
  <c r="R231" i="10" s="1"/>
  <c r="I263" i="4" s="1"/>
  <c r="P231" i="10"/>
  <c r="H264" i="4" s="1"/>
  <c r="N231" i="10"/>
  <c r="M231" i="10"/>
  <c r="E231" i="10"/>
  <c r="Q230" i="10"/>
  <c r="R230" i="10" s="1"/>
  <c r="I262" i="4" s="1"/>
  <c r="P230" i="10"/>
  <c r="N230" i="10"/>
  <c r="M230" i="10"/>
  <c r="E230" i="10"/>
  <c r="Q229" i="10"/>
  <c r="R229" i="10" s="1"/>
  <c r="I261" i="4" s="1"/>
  <c r="P229" i="10"/>
  <c r="H262" i="4" s="1"/>
  <c r="N229" i="10"/>
  <c r="M229" i="10"/>
  <c r="E229" i="10"/>
  <c r="Q228" i="10"/>
  <c r="R228" i="10" s="1"/>
  <c r="I260" i="4" s="1"/>
  <c r="P228" i="10"/>
  <c r="H261" i="4" s="1"/>
  <c r="N228" i="10"/>
  <c r="M228" i="10"/>
  <c r="E228" i="10"/>
  <c r="Q227" i="10"/>
  <c r="R227" i="10" s="1"/>
  <c r="I259" i="4" s="1"/>
  <c r="P227" i="10"/>
  <c r="N227" i="10"/>
  <c r="M227" i="10"/>
  <c r="E227" i="10"/>
  <c r="Q226" i="10"/>
  <c r="R226" i="10" s="1"/>
  <c r="I258" i="4" s="1"/>
  <c r="P226" i="10"/>
  <c r="N226" i="10"/>
  <c r="M226" i="10"/>
  <c r="E226" i="10"/>
  <c r="Q225" i="10"/>
  <c r="R225" i="10" s="1"/>
  <c r="I257" i="4" s="1"/>
  <c r="P225" i="10"/>
  <c r="H258" i="4" s="1"/>
  <c r="N225" i="10"/>
  <c r="M225" i="10"/>
  <c r="E225" i="10"/>
  <c r="Q224" i="10"/>
  <c r="R224" i="10" s="1"/>
  <c r="I256" i="4" s="1"/>
  <c r="P224" i="10"/>
  <c r="H257" i="4" s="1"/>
  <c r="N224" i="10"/>
  <c r="M224" i="10"/>
  <c r="E224" i="10"/>
  <c r="Q223" i="10"/>
  <c r="R223" i="10" s="1"/>
  <c r="I255" i="4" s="1"/>
  <c r="P223" i="10"/>
  <c r="N223" i="10"/>
  <c r="M223" i="10"/>
  <c r="E223" i="10"/>
  <c r="Q222" i="10"/>
  <c r="R222" i="10" s="1"/>
  <c r="I254" i="4" s="1"/>
  <c r="P222" i="10"/>
  <c r="H255" i="4" s="1"/>
  <c r="N222" i="10"/>
  <c r="M222" i="10"/>
  <c r="E222" i="10"/>
  <c r="Q221" i="10"/>
  <c r="R221" i="10" s="1"/>
  <c r="I253" i="4" s="1"/>
  <c r="P221" i="10"/>
  <c r="H254" i="4" s="1"/>
  <c r="N221" i="10"/>
  <c r="M221" i="10"/>
  <c r="E221" i="10"/>
  <c r="Q220" i="10"/>
  <c r="R220" i="10" s="1"/>
  <c r="I252" i="4" s="1"/>
  <c r="P220" i="10"/>
  <c r="N220" i="10"/>
  <c r="M220" i="10"/>
  <c r="E220" i="10"/>
  <c r="Q219" i="10"/>
  <c r="R219" i="10" s="1"/>
  <c r="I251" i="4" s="1"/>
  <c r="P219" i="10"/>
  <c r="H252" i="4" s="1"/>
  <c r="N219" i="10"/>
  <c r="M219" i="10"/>
  <c r="E219" i="10"/>
  <c r="Q218" i="10"/>
  <c r="R218" i="10" s="1"/>
  <c r="I250" i="4" s="1"/>
  <c r="P218" i="10"/>
  <c r="H251" i="4" s="1"/>
  <c r="N218" i="10"/>
  <c r="M218" i="10"/>
  <c r="E218" i="10"/>
  <c r="Q217" i="10"/>
  <c r="R217" i="10" s="1"/>
  <c r="I249" i="4" s="1"/>
  <c r="P217" i="10"/>
  <c r="N217" i="10"/>
  <c r="M217" i="10"/>
  <c r="E217" i="10"/>
  <c r="Q216" i="10"/>
  <c r="R216" i="10" s="1"/>
  <c r="I248" i="4" s="1"/>
  <c r="P216" i="10"/>
  <c r="H249" i="4" s="1"/>
  <c r="N216" i="10"/>
  <c r="M216" i="10"/>
  <c r="E216" i="10"/>
  <c r="Q215" i="10"/>
  <c r="R215" i="10" s="1"/>
  <c r="I243" i="4" s="1"/>
  <c r="P215" i="10"/>
  <c r="H248" i="4" s="1"/>
  <c r="N215" i="10"/>
  <c r="M215" i="10"/>
  <c r="E215" i="10"/>
  <c r="Q214" i="10"/>
  <c r="R214" i="10" s="1"/>
  <c r="I242" i="4" s="1"/>
  <c r="P214" i="10"/>
  <c r="N214" i="10"/>
  <c r="M214" i="10"/>
  <c r="E214" i="10"/>
  <c r="Q213" i="10"/>
  <c r="R213" i="10" s="1"/>
  <c r="I241" i="4" s="1"/>
  <c r="P213" i="10"/>
  <c r="H242" i="4" s="1"/>
  <c r="N213" i="10"/>
  <c r="M213" i="10"/>
  <c r="E213" i="10"/>
  <c r="Q212" i="10"/>
  <c r="R212" i="10" s="1"/>
  <c r="I240" i="4" s="1"/>
  <c r="P212" i="10"/>
  <c r="H241" i="4" s="1"/>
  <c r="N212" i="10"/>
  <c r="M212" i="10"/>
  <c r="E212" i="10"/>
  <c r="Q211" i="10"/>
  <c r="R211" i="10" s="1"/>
  <c r="I239" i="4" s="1"/>
  <c r="P211" i="10"/>
  <c r="N211" i="10"/>
  <c r="M211" i="10"/>
  <c r="E211" i="10"/>
  <c r="Q210" i="10"/>
  <c r="R210" i="10" s="1"/>
  <c r="I238" i="4" s="1"/>
  <c r="P210" i="10"/>
  <c r="N210" i="10"/>
  <c r="M210" i="10"/>
  <c r="E210" i="10"/>
  <c r="Q209" i="10"/>
  <c r="R209" i="10" s="1"/>
  <c r="I237" i="4" s="1"/>
  <c r="P209" i="10"/>
  <c r="H238" i="4" s="1"/>
  <c r="N209" i="10"/>
  <c r="M209" i="10"/>
  <c r="E209" i="10"/>
  <c r="Q208" i="10"/>
  <c r="R208" i="10" s="1"/>
  <c r="I236" i="4" s="1"/>
  <c r="P208" i="10"/>
  <c r="H237" i="4" s="1"/>
  <c r="N208" i="10"/>
  <c r="M208" i="10"/>
  <c r="E208" i="10"/>
  <c r="Q207" i="10"/>
  <c r="R207" i="10" s="1"/>
  <c r="I235" i="4" s="1"/>
  <c r="P207" i="10"/>
  <c r="N207" i="10"/>
  <c r="M207" i="10"/>
  <c r="E207" i="10"/>
  <c r="Q206" i="10"/>
  <c r="R206" i="10" s="1"/>
  <c r="I234" i="4" s="1"/>
  <c r="P206" i="10"/>
  <c r="H235" i="4" s="1"/>
  <c r="N206" i="10"/>
  <c r="M206" i="10"/>
  <c r="E206" i="10"/>
  <c r="Q205" i="10"/>
  <c r="R205" i="10" s="1"/>
  <c r="I233" i="4" s="1"/>
  <c r="P205" i="10"/>
  <c r="H234" i="4" s="1"/>
  <c r="N205" i="10"/>
  <c r="M205" i="10"/>
  <c r="E205" i="10"/>
  <c r="Q204" i="10"/>
  <c r="R204" i="10" s="1"/>
  <c r="I232" i="4" s="1"/>
  <c r="P204" i="10"/>
  <c r="N204" i="10"/>
  <c r="M204" i="10"/>
  <c r="E204" i="10"/>
  <c r="Q203" i="10"/>
  <c r="R203" i="10" s="1"/>
  <c r="I231" i="4" s="1"/>
  <c r="P203" i="10"/>
  <c r="H232" i="4" s="1"/>
  <c r="N203" i="10"/>
  <c r="M203" i="10"/>
  <c r="E203" i="10"/>
  <c r="Q202" i="10"/>
  <c r="R202" i="10" s="1"/>
  <c r="I230" i="4" s="1"/>
  <c r="P202" i="10"/>
  <c r="H231" i="4" s="1"/>
  <c r="N202" i="10"/>
  <c r="M202" i="10"/>
  <c r="E202" i="10"/>
  <c r="Q201" i="10"/>
  <c r="R201" i="10" s="1"/>
  <c r="I229" i="4" s="1"/>
  <c r="P201" i="10"/>
  <c r="N201" i="10"/>
  <c r="M201" i="10"/>
  <c r="E201" i="10"/>
  <c r="Q200" i="10"/>
  <c r="R200" i="10" s="1"/>
  <c r="I228" i="4" s="1"/>
  <c r="P200" i="10"/>
  <c r="H229" i="4" s="1"/>
  <c r="N200" i="10"/>
  <c r="M200" i="10"/>
  <c r="E200" i="10"/>
  <c r="Q199" i="10"/>
  <c r="R199" i="10" s="1"/>
  <c r="I227" i="4" s="1"/>
  <c r="P199" i="10"/>
  <c r="H228" i="4" s="1"/>
  <c r="N199" i="10"/>
  <c r="M199" i="10"/>
  <c r="E199" i="10"/>
  <c r="Q198" i="10"/>
  <c r="R198" i="10" s="1"/>
  <c r="I226" i="4" s="1"/>
  <c r="P198" i="10"/>
  <c r="N198" i="10"/>
  <c r="M198" i="10"/>
  <c r="E198" i="10"/>
  <c r="Q197" i="10"/>
  <c r="R197" i="10" s="1"/>
  <c r="I225" i="4" s="1"/>
  <c r="P197" i="10"/>
  <c r="H226" i="4" s="1"/>
  <c r="N197" i="10"/>
  <c r="M197" i="10"/>
  <c r="E197" i="10"/>
  <c r="Q196" i="10"/>
  <c r="R196" i="10" s="1"/>
  <c r="I224" i="4" s="1"/>
  <c r="P196" i="10"/>
  <c r="H225" i="4" s="1"/>
  <c r="N196" i="10"/>
  <c r="M196" i="10"/>
  <c r="E196" i="10"/>
  <c r="Q195" i="10"/>
  <c r="R195" i="10" s="1"/>
  <c r="I223" i="4" s="1"/>
  <c r="P195" i="10"/>
  <c r="N195" i="10"/>
  <c r="M195" i="10"/>
  <c r="E195" i="10"/>
  <c r="Q194" i="10"/>
  <c r="R194" i="10" s="1"/>
  <c r="I222" i="4" s="1"/>
  <c r="P194" i="10"/>
  <c r="N194" i="10"/>
  <c r="M194" i="10"/>
  <c r="E194" i="10"/>
  <c r="Q193" i="10"/>
  <c r="R193" i="10" s="1"/>
  <c r="I221" i="4" s="1"/>
  <c r="P193" i="10"/>
  <c r="H222" i="4" s="1"/>
  <c r="N193" i="10"/>
  <c r="M193" i="10"/>
  <c r="E193" i="10"/>
  <c r="Q192" i="10"/>
  <c r="R192" i="10" s="1"/>
  <c r="I220" i="4" s="1"/>
  <c r="P192" i="10"/>
  <c r="H221" i="4" s="1"/>
  <c r="N192" i="10"/>
  <c r="M192" i="10"/>
  <c r="E192" i="10"/>
  <c r="Q191" i="10"/>
  <c r="R191" i="10" s="1"/>
  <c r="I219" i="4" s="1"/>
  <c r="P191" i="10"/>
  <c r="N191" i="10"/>
  <c r="M191" i="10"/>
  <c r="E191" i="10"/>
  <c r="Q190" i="10"/>
  <c r="R190" i="10" s="1"/>
  <c r="I218" i="4" s="1"/>
  <c r="P190" i="10"/>
  <c r="H219" i="4" s="1"/>
  <c r="N190" i="10"/>
  <c r="M190" i="10"/>
  <c r="E190" i="10"/>
  <c r="Q189" i="10"/>
  <c r="R189" i="10" s="1"/>
  <c r="I217" i="4" s="1"/>
  <c r="P189" i="10"/>
  <c r="H218" i="4" s="1"/>
  <c r="N189" i="10"/>
  <c r="M189" i="10"/>
  <c r="E189" i="10"/>
  <c r="Q188" i="10"/>
  <c r="R188" i="10" s="1"/>
  <c r="I216" i="4" s="1"/>
  <c r="P188" i="10"/>
  <c r="N188" i="10"/>
  <c r="M188" i="10"/>
  <c r="E188" i="10"/>
  <c r="Q187" i="10"/>
  <c r="R187" i="10" s="1"/>
  <c r="I215" i="4" s="1"/>
  <c r="P187" i="10"/>
  <c r="H216" i="4" s="1"/>
  <c r="N187" i="10"/>
  <c r="M187" i="10"/>
  <c r="E187" i="10"/>
  <c r="Q186" i="10"/>
  <c r="R186" i="10" s="1"/>
  <c r="I214" i="4" s="1"/>
  <c r="P186" i="10"/>
  <c r="H215" i="4" s="1"/>
  <c r="N186" i="10"/>
  <c r="M186" i="10"/>
  <c r="E186" i="10"/>
  <c r="Q185" i="10"/>
  <c r="R185" i="10" s="1"/>
  <c r="I213" i="4" s="1"/>
  <c r="P185" i="10"/>
  <c r="N185" i="10"/>
  <c r="M185" i="10"/>
  <c r="E185" i="10"/>
  <c r="Q184" i="10"/>
  <c r="R184" i="10" s="1"/>
  <c r="I207" i="4" s="1"/>
  <c r="P184" i="10"/>
  <c r="H213" i="4" s="1"/>
  <c r="N184" i="10"/>
  <c r="M184" i="10"/>
  <c r="E184" i="10"/>
  <c r="Q183" i="10"/>
  <c r="R183" i="10" s="1"/>
  <c r="I206" i="4" s="1"/>
  <c r="P183" i="10"/>
  <c r="H207" i="4" s="1"/>
  <c r="N183" i="10"/>
  <c r="M183" i="10"/>
  <c r="E183" i="10"/>
  <c r="Q182" i="10"/>
  <c r="R182" i="10" s="1"/>
  <c r="I205" i="4" s="1"/>
  <c r="P182" i="10"/>
  <c r="N182" i="10"/>
  <c r="M182" i="10"/>
  <c r="E182" i="10"/>
  <c r="Q181" i="10"/>
  <c r="R181" i="10" s="1"/>
  <c r="I204" i="4" s="1"/>
  <c r="P181" i="10"/>
  <c r="H205" i="4" s="1"/>
  <c r="N181" i="10"/>
  <c r="M181" i="10"/>
  <c r="E181" i="10"/>
  <c r="Q180" i="10"/>
  <c r="R180" i="10" s="1"/>
  <c r="I203" i="4" s="1"/>
  <c r="P180" i="10"/>
  <c r="H204" i="4" s="1"/>
  <c r="N180" i="10"/>
  <c r="M180" i="10"/>
  <c r="E180" i="10"/>
  <c r="Q179" i="10"/>
  <c r="R179" i="10" s="1"/>
  <c r="I202" i="4" s="1"/>
  <c r="P179" i="10"/>
  <c r="N179" i="10"/>
  <c r="M179" i="10"/>
  <c r="E179" i="10"/>
  <c r="Q178" i="10"/>
  <c r="R178" i="10" s="1"/>
  <c r="I201" i="4" s="1"/>
  <c r="P178" i="10"/>
  <c r="N178" i="10"/>
  <c r="M178" i="10"/>
  <c r="E178" i="10"/>
  <c r="Q177" i="10"/>
  <c r="R177" i="10" s="1"/>
  <c r="I200" i="4" s="1"/>
  <c r="P177" i="10"/>
  <c r="H201" i="4" s="1"/>
  <c r="N177" i="10"/>
  <c r="M177" i="10"/>
  <c r="E177" i="10"/>
  <c r="Q176" i="10"/>
  <c r="R176" i="10" s="1"/>
  <c r="I199" i="4" s="1"/>
  <c r="P176" i="10"/>
  <c r="H200" i="4" s="1"/>
  <c r="N176" i="10"/>
  <c r="M176" i="10"/>
  <c r="E176" i="10"/>
  <c r="Q175" i="10"/>
  <c r="R175" i="10" s="1"/>
  <c r="I198" i="4" s="1"/>
  <c r="P175" i="10"/>
  <c r="N175" i="10"/>
  <c r="M175" i="10"/>
  <c r="E175" i="10"/>
  <c r="Q174" i="10"/>
  <c r="R174" i="10" s="1"/>
  <c r="I197" i="4" s="1"/>
  <c r="P174" i="10"/>
  <c r="H198" i="4" s="1"/>
  <c r="N174" i="10"/>
  <c r="M174" i="10"/>
  <c r="E174" i="10"/>
  <c r="Q173" i="10"/>
  <c r="R173" i="10" s="1"/>
  <c r="I196" i="4" s="1"/>
  <c r="P173" i="10"/>
  <c r="H197" i="4" s="1"/>
  <c r="N173" i="10"/>
  <c r="M173" i="10"/>
  <c r="E173" i="10"/>
  <c r="Q172" i="10"/>
  <c r="R172" i="10" s="1"/>
  <c r="I195" i="4" s="1"/>
  <c r="P172" i="10"/>
  <c r="N172" i="10"/>
  <c r="M172" i="10"/>
  <c r="E172" i="10"/>
  <c r="Q171" i="10"/>
  <c r="R171" i="10" s="1"/>
  <c r="I194" i="4" s="1"/>
  <c r="P171" i="10"/>
  <c r="H195" i="4" s="1"/>
  <c r="N171" i="10"/>
  <c r="M171" i="10"/>
  <c r="E171" i="10"/>
  <c r="Q170" i="10"/>
  <c r="R170" i="10" s="1"/>
  <c r="I193" i="4" s="1"/>
  <c r="P170" i="10"/>
  <c r="H194" i="4" s="1"/>
  <c r="N170" i="10"/>
  <c r="M170" i="10"/>
  <c r="E170" i="10"/>
  <c r="Q169" i="10"/>
  <c r="R169" i="10" s="1"/>
  <c r="I192" i="4" s="1"/>
  <c r="P169" i="10"/>
  <c r="N169" i="10"/>
  <c r="M169" i="10"/>
  <c r="E169" i="10"/>
  <c r="Q168" i="10"/>
  <c r="R168" i="10" s="1"/>
  <c r="I191" i="4" s="1"/>
  <c r="P168" i="10"/>
  <c r="H192" i="4" s="1"/>
  <c r="N168" i="10"/>
  <c r="M168" i="10"/>
  <c r="E168" i="10"/>
  <c r="Q167" i="10"/>
  <c r="R167" i="10" s="1"/>
  <c r="I190" i="4" s="1"/>
  <c r="P167" i="10"/>
  <c r="H191" i="4" s="1"/>
  <c r="N167" i="10"/>
  <c r="M167" i="10"/>
  <c r="E167" i="10"/>
  <c r="Q166" i="10"/>
  <c r="R166" i="10" s="1"/>
  <c r="I189" i="4" s="1"/>
  <c r="P166" i="10"/>
  <c r="N166" i="10"/>
  <c r="M166" i="10"/>
  <c r="E166" i="10"/>
  <c r="Q165" i="10"/>
  <c r="R165" i="10" s="1"/>
  <c r="I188" i="4" s="1"/>
  <c r="P165" i="10"/>
  <c r="H189" i="4" s="1"/>
  <c r="N165" i="10"/>
  <c r="M165" i="10"/>
  <c r="E165" i="10"/>
  <c r="Q164" i="10"/>
  <c r="R164" i="10" s="1"/>
  <c r="I187" i="4" s="1"/>
  <c r="P164" i="10"/>
  <c r="H188" i="4" s="1"/>
  <c r="N164" i="10"/>
  <c r="M164" i="10"/>
  <c r="E164" i="10"/>
  <c r="Q163" i="10"/>
  <c r="R163" i="10" s="1"/>
  <c r="I186" i="4" s="1"/>
  <c r="P163" i="10"/>
  <c r="N163" i="10"/>
  <c r="M163" i="10"/>
  <c r="E163" i="10"/>
  <c r="Q162" i="10"/>
  <c r="R162" i="10" s="1"/>
  <c r="I185" i="4" s="1"/>
  <c r="P162" i="10"/>
  <c r="N162" i="10"/>
  <c r="M162" i="10"/>
  <c r="E162" i="10"/>
  <c r="Q161" i="10"/>
  <c r="R161" i="10" s="1"/>
  <c r="I184" i="4" s="1"/>
  <c r="P161" i="10"/>
  <c r="H185" i="4" s="1"/>
  <c r="N161" i="10"/>
  <c r="M161" i="10"/>
  <c r="E161" i="10"/>
  <c r="Q160" i="10"/>
  <c r="R160" i="10" s="1"/>
  <c r="I183" i="4" s="1"/>
  <c r="P160" i="10"/>
  <c r="H184" i="4" s="1"/>
  <c r="N160" i="10"/>
  <c r="M160" i="10"/>
  <c r="E160" i="10"/>
  <c r="Q159" i="10"/>
  <c r="R159" i="10" s="1"/>
  <c r="I182" i="4" s="1"/>
  <c r="P159" i="10"/>
  <c r="N159" i="10"/>
  <c r="M159" i="10"/>
  <c r="E159" i="10"/>
  <c r="Q158" i="10"/>
  <c r="R158" i="10" s="1"/>
  <c r="I181" i="4" s="1"/>
  <c r="P158" i="10"/>
  <c r="H182" i="4" s="1"/>
  <c r="N158" i="10"/>
  <c r="M158" i="10"/>
  <c r="E158" i="10"/>
  <c r="Q157" i="10"/>
  <c r="R157" i="10" s="1"/>
  <c r="I180" i="4" s="1"/>
  <c r="P157" i="10"/>
  <c r="H181" i="4" s="1"/>
  <c r="N157" i="10"/>
  <c r="M157" i="10"/>
  <c r="E157" i="10"/>
  <c r="Q156" i="10"/>
  <c r="R156" i="10" s="1"/>
  <c r="I179" i="4" s="1"/>
  <c r="P156" i="10"/>
  <c r="N156" i="10"/>
  <c r="M156" i="10"/>
  <c r="E156" i="10"/>
  <c r="Q155" i="10"/>
  <c r="R155" i="10" s="1"/>
  <c r="I178" i="4" s="1"/>
  <c r="P155" i="10"/>
  <c r="H179" i="4" s="1"/>
  <c r="N155" i="10"/>
  <c r="M155" i="10"/>
  <c r="E155" i="10"/>
  <c r="Q154" i="10"/>
  <c r="R154" i="10" s="1"/>
  <c r="I173" i="4" s="1"/>
  <c r="P154" i="10"/>
  <c r="H178" i="4" s="1"/>
  <c r="N154" i="10"/>
  <c r="M154" i="10"/>
  <c r="E154" i="10"/>
  <c r="Q153" i="10"/>
  <c r="R153" i="10" s="1"/>
  <c r="I172" i="4" s="1"/>
  <c r="P153" i="10"/>
  <c r="N153" i="10"/>
  <c r="M153" i="10"/>
  <c r="E153" i="10"/>
  <c r="Q152" i="10"/>
  <c r="R152" i="10" s="1"/>
  <c r="I171" i="4" s="1"/>
  <c r="P152" i="10"/>
  <c r="H172" i="4" s="1"/>
  <c r="N152" i="10"/>
  <c r="M152" i="10"/>
  <c r="E152" i="10"/>
  <c r="Q151" i="10"/>
  <c r="R151" i="10" s="1"/>
  <c r="I170" i="4" s="1"/>
  <c r="P151" i="10"/>
  <c r="H171" i="4" s="1"/>
  <c r="N151" i="10"/>
  <c r="M151" i="10"/>
  <c r="E151" i="10"/>
  <c r="Q150" i="10"/>
  <c r="R150" i="10" s="1"/>
  <c r="I169" i="4" s="1"/>
  <c r="P150" i="10"/>
  <c r="N150" i="10"/>
  <c r="M150" i="10"/>
  <c r="E150" i="10"/>
  <c r="Q149" i="10"/>
  <c r="R149" i="10" s="1"/>
  <c r="I168" i="4" s="1"/>
  <c r="P149" i="10"/>
  <c r="H169" i="4" s="1"/>
  <c r="N149" i="10"/>
  <c r="M149" i="10"/>
  <c r="E149" i="10"/>
  <c r="Q148" i="10"/>
  <c r="R148" i="10" s="1"/>
  <c r="I167" i="4" s="1"/>
  <c r="P148" i="10"/>
  <c r="H168" i="4" s="1"/>
  <c r="N148" i="10"/>
  <c r="M148" i="10"/>
  <c r="E148" i="10"/>
  <c r="Q147" i="10"/>
  <c r="R147" i="10" s="1"/>
  <c r="I166" i="4" s="1"/>
  <c r="P147" i="10"/>
  <c r="N147" i="10"/>
  <c r="M147" i="10"/>
  <c r="E147" i="10"/>
  <c r="Q146" i="10"/>
  <c r="R146" i="10" s="1"/>
  <c r="I165" i="4" s="1"/>
  <c r="P146" i="10"/>
  <c r="N146" i="10"/>
  <c r="M146" i="10"/>
  <c r="E146" i="10"/>
  <c r="Q145" i="10"/>
  <c r="R145" i="10" s="1"/>
  <c r="I164" i="4" s="1"/>
  <c r="P145" i="10"/>
  <c r="H165" i="4" s="1"/>
  <c r="N145" i="10"/>
  <c r="M145" i="10"/>
  <c r="E145" i="10"/>
  <c r="Q144" i="10"/>
  <c r="R144" i="10" s="1"/>
  <c r="I163" i="4" s="1"/>
  <c r="P144" i="10"/>
  <c r="H164" i="4" s="1"/>
  <c r="N144" i="10"/>
  <c r="M144" i="10"/>
  <c r="E144" i="10"/>
  <c r="Q143" i="10"/>
  <c r="R143" i="10" s="1"/>
  <c r="I162" i="4" s="1"/>
  <c r="P143" i="10"/>
  <c r="N143" i="10"/>
  <c r="M143" i="10"/>
  <c r="E143" i="10"/>
  <c r="Q142" i="10"/>
  <c r="R142" i="10" s="1"/>
  <c r="I161" i="4" s="1"/>
  <c r="P142" i="10"/>
  <c r="H162" i="4" s="1"/>
  <c r="N142" i="10"/>
  <c r="M142" i="10"/>
  <c r="E142" i="10"/>
  <c r="Q141" i="10"/>
  <c r="R141" i="10" s="1"/>
  <c r="I160" i="4" s="1"/>
  <c r="P141" i="10"/>
  <c r="H161" i="4" s="1"/>
  <c r="N141" i="10"/>
  <c r="M141" i="10"/>
  <c r="E141" i="10"/>
  <c r="Q140" i="10"/>
  <c r="R140" i="10" s="1"/>
  <c r="I159" i="4" s="1"/>
  <c r="P140" i="10"/>
  <c r="N140" i="10"/>
  <c r="M140" i="10"/>
  <c r="E140" i="10"/>
  <c r="Q139" i="10"/>
  <c r="R139" i="10" s="1"/>
  <c r="I158" i="4" s="1"/>
  <c r="P139" i="10"/>
  <c r="H159" i="4" s="1"/>
  <c r="N139" i="10"/>
  <c r="M139" i="10"/>
  <c r="E139" i="10"/>
  <c r="Q138" i="10"/>
  <c r="R138" i="10" s="1"/>
  <c r="I157" i="4" s="1"/>
  <c r="P138" i="10"/>
  <c r="H158" i="4" s="1"/>
  <c r="N138" i="10"/>
  <c r="M138" i="10"/>
  <c r="E138" i="10"/>
  <c r="Q137" i="10"/>
  <c r="R137" i="10" s="1"/>
  <c r="I156" i="4" s="1"/>
  <c r="P137" i="10"/>
  <c r="N137" i="10"/>
  <c r="M137" i="10"/>
  <c r="E137" i="10"/>
  <c r="Q136" i="10"/>
  <c r="R136" i="10" s="1"/>
  <c r="I155" i="4" s="1"/>
  <c r="P136" i="10"/>
  <c r="H156" i="4" s="1"/>
  <c r="N136" i="10"/>
  <c r="M136" i="10"/>
  <c r="E136" i="10"/>
  <c r="Q135" i="10"/>
  <c r="R135" i="10" s="1"/>
  <c r="I154" i="4" s="1"/>
  <c r="P135" i="10"/>
  <c r="H155" i="4" s="1"/>
  <c r="N135" i="10"/>
  <c r="M135" i="10"/>
  <c r="E135" i="10"/>
  <c r="Q134" i="10"/>
  <c r="R134" i="10" s="1"/>
  <c r="I153" i="4" s="1"/>
  <c r="P134" i="10"/>
  <c r="N134" i="10"/>
  <c r="M134" i="10"/>
  <c r="E134" i="10"/>
  <c r="Q133" i="10"/>
  <c r="R133" i="10" s="1"/>
  <c r="I152" i="4" s="1"/>
  <c r="P133" i="10"/>
  <c r="H153" i="4" s="1"/>
  <c r="N133" i="10"/>
  <c r="M133" i="10"/>
  <c r="E133" i="10"/>
  <c r="Q132" i="10"/>
  <c r="R132" i="10" s="1"/>
  <c r="I151" i="4" s="1"/>
  <c r="P132" i="10"/>
  <c r="H152" i="4" s="1"/>
  <c r="N132" i="10"/>
  <c r="M132" i="10"/>
  <c r="E132" i="10"/>
  <c r="Q131" i="10"/>
  <c r="R131" i="10" s="1"/>
  <c r="I150" i="4" s="1"/>
  <c r="P131" i="10"/>
  <c r="N131" i="10"/>
  <c r="M131" i="10"/>
  <c r="E131" i="10"/>
  <c r="Q130" i="10"/>
  <c r="R130" i="10" s="1"/>
  <c r="I149" i="4" s="1"/>
  <c r="P130" i="10"/>
  <c r="N130" i="10"/>
  <c r="M130" i="10"/>
  <c r="E130" i="10"/>
  <c r="Q129" i="10"/>
  <c r="R129" i="10" s="1"/>
  <c r="I148" i="4" s="1"/>
  <c r="P129" i="10"/>
  <c r="H149" i="4" s="1"/>
  <c r="N129" i="10"/>
  <c r="M129" i="10"/>
  <c r="E129" i="10"/>
  <c r="Q128" i="10"/>
  <c r="R128" i="10" s="1"/>
  <c r="I147" i="4" s="1"/>
  <c r="P128" i="10"/>
  <c r="H148" i="4" s="1"/>
  <c r="N128" i="10"/>
  <c r="M128" i="10"/>
  <c r="E128" i="10"/>
  <c r="Q127" i="10"/>
  <c r="R127" i="10" s="1"/>
  <c r="I146" i="4" s="1"/>
  <c r="P127" i="10"/>
  <c r="N127" i="10"/>
  <c r="M127" i="10"/>
  <c r="E127" i="10"/>
  <c r="Q126" i="10"/>
  <c r="R126" i="10" s="1"/>
  <c r="I145" i="4" s="1"/>
  <c r="P126" i="10"/>
  <c r="H146" i="4" s="1"/>
  <c r="N126" i="10"/>
  <c r="M126" i="10"/>
  <c r="E126" i="10"/>
  <c r="Q125" i="10"/>
  <c r="R125" i="10" s="1"/>
  <c r="I144" i="4" s="1"/>
  <c r="P125" i="10"/>
  <c r="H145" i="4" s="1"/>
  <c r="N125" i="10"/>
  <c r="M125" i="10"/>
  <c r="E125" i="10"/>
  <c r="Q124" i="10"/>
  <c r="R124" i="10" s="1"/>
  <c r="I143" i="4" s="1"/>
  <c r="P124" i="10"/>
  <c r="N124" i="10"/>
  <c r="M124" i="10"/>
  <c r="E124" i="10"/>
  <c r="Q123" i="10"/>
  <c r="R123" i="10" s="1"/>
  <c r="I137" i="4" s="1"/>
  <c r="P123" i="10"/>
  <c r="H143" i="4" s="1"/>
  <c r="N123" i="10"/>
  <c r="M123" i="10"/>
  <c r="E123" i="10"/>
  <c r="Q122" i="10"/>
  <c r="R122" i="10" s="1"/>
  <c r="I136" i="4" s="1"/>
  <c r="P122" i="10"/>
  <c r="H137" i="4" s="1"/>
  <c r="N122" i="10"/>
  <c r="M122" i="10"/>
  <c r="E122" i="10"/>
  <c r="Q121" i="10"/>
  <c r="R121" i="10" s="1"/>
  <c r="I135" i="4" s="1"/>
  <c r="P121" i="10"/>
  <c r="N121" i="10"/>
  <c r="M121" i="10"/>
  <c r="E121" i="10"/>
  <c r="Q120" i="10"/>
  <c r="R120" i="10" s="1"/>
  <c r="I134" i="4" s="1"/>
  <c r="P120" i="10"/>
  <c r="H135" i="4" s="1"/>
  <c r="N120" i="10"/>
  <c r="M120" i="10"/>
  <c r="E120" i="10"/>
  <c r="Q119" i="10"/>
  <c r="R119" i="10" s="1"/>
  <c r="I133" i="4" s="1"/>
  <c r="P119" i="10"/>
  <c r="H134" i="4" s="1"/>
  <c r="N119" i="10"/>
  <c r="M119" i="10"/>
  <c r="E119" i="10"/>
  <c r="Q118" i="10"/>
  <c r="R118" i="10" s="1"/>
  <c r="I132" i="4" s="1"/>
  <c r="P118" i="10"/>
  <c r="N118" i="10"/>
  <c r="M118" i="10"/>
  <c r="E118" i="10"/>
  <c r="Q117" i="10"/>
  <c r="R117" i="10" s="1"/>
  <c r="I131" i="4" s="1"/>
  <c r="P117" i="10"/>
  <c r="H132" i="4" s="1"/>
  <c r="N117" i="10"/>
  <c r="M117" i="10"/>
  <c r="E117" i="10"/>
  <c r="Q116" i="10"/>
  <c r="R116" i="10" s="1"/>
  <c r="I130" i="4" s="1"/>
  <c r="P116" i="10"/>
  <c r="H131" i="4" s="1"/>
  <c r="N116" i="10"/>
  <c r="M116" i="10"/>
  <c r="E116" i="10"/>
  <c r="Q115" i="10"/>
  <c r="R115" i="10" s="1"/>
  <c r="I129" i="4" s="1"/>
  <c r="P115" i="10"/>
  <c r="N115" i="10"/>
  <c r="M115" i="10"/>
  <c r="E115" i="10"/>
  <c r="Q114" i="10"/>
  <c r="R114" i="10" s="1"/>
  <c r="I128" i="4" s="1"/>
  <c r="P114" i="10"/>
  <c r="N114" i="10"/>
  <c r="M114" i="10"/>
  <c r="E114" i="10"/>
  <c r="Q113" i="10"/>
  <c r="R113" i="10" s="1"/>
  <c r="I127" i="4" s="1"/>
  <c r="P113" i="10"/>
  <c r="H128" i="4" s="1"/>
  <c r="N113" i="10"/>
  <c r="M113" i="10"/>
  <c r="E113" i="10"/>
  <c r="Q112" i="10"/>
  <c r="R112" i="10" s="1"/>
  <c r="I126" i="4" s="1"/>
  <c r="P112" i="10"/>
  <c r="H127" i="4" s="1"/>
  <c r="N112" i="10"/>
  <c r="M112" i="10"/>
  <c r="E112" i="10"/>
  <c r="Q111" i="10"/>
  <c r="R111" i="10" s="1"/>
  <c r="I125" i="4" s="1"/>
  <c r="P111" i="10"/>
  <c r="N111" i="10"/>
  <c r="M111" i="10"/>
  <c r="E111" i="10"/>
  <c r="Q110" i="10"/>
  <c r="R110" i="10" s="1"/>
  <c r="I124" i="4" s="1"/>
  <c r="P110" i="10"/>
  <c r="H125" i="4" s="1"/>
  <c r="N110" i="10"/>
  <c r="M110" i="10"/>
  <c r="E110" i="10"/>
  <c r="Q109" i="10"/>
  <c r="R109" i="10" s="1"/>
  <c r="I123" i="4" s="1"/>
  <c r="P109" i="10"/>
  <c r="H124" i="4" s="1"/>
  <c r="N109" i="10"/>
  <c r="M109" i="10"/>
  <c r="E109" i="10"/>
  <c r="Q108" i="10"/>
  <c r="R108" i="10" s="1"/>
  <c r="I122" i="4" s="1"/>
  <c r="P108" i="10"/>
  <c r="N108" i="10"/>
  <c r="M108" i="10"/>
  <c r="E108" i="10"/>
  <c r="Q107" i="10"/>
  <c r="R107" i="10" s="1"/>
  <c r="I121" i="4" s="1"/>
  <c r="P107" i="10"/>
  <c r="H122" i="4" s="1"/>
  <c r="N107" i="10"/>
  <c r="M107" i="10"/>
  <c r="E107" i="10"/>
  <c r="Q106" i="10"/>
  <c r="R106" i="10" s="1"/>
  <c r="I120" i="4" s="1"/>
  <c r="P106" i="10"/>
  <c r="H121" i="4" s="1"/>
  <c r="N106" i="10"/>
  <c r="M106" i="10"/>
  <c r="E106" i="10"/>
  <c r="Q105" i="10"/>
  <c r="R105" i="10" s="1"/>
  <c r="I119" i="4" s="1"/>
  <c r="P105" i="10"/>
  <c r="N105" i="10"/>
  <c r="M105" i="10"/>
  <c r="E105" i="10"/>
  <c r="Q104" i="10"/>
  <c r="R104" i="10" s="1"/>
  <c r="I118" i="4" s="1"/>
  <c r="P104" i="10"/>
  <c r="H119" i="4" s="1"/>
  <c r="N104" i="10"/>
  <c r="M104" i="10"/>
  <c r="E104" i="10"/>
  <c r="Q103" i="10"/>
  <c r="R103" i="10" s="1"/>
  <c r="I117" i="4" s="1"/>
  <c r="P103" i="10"/>
  <c r="H118" i="4" s="1"/>
  <c r="N103" i="10"/>
  <c r="M103" i="10"/>
  <c r="E103" i="10"/>
  <c r="Q102" i="10"/>
  <c r="R102" i="10" s="1"/>
  <c r="I116" i="4" s="1"/>
  <c r="P102" i="10"/>
  <c r="N102" i="10"/>
  <c r="M102" i="10"/>
  <c r="E102" i="10"/>
  <c r="Q101" i="10"/>
  <c r="R101" i="10" s="1"/>
  <c r="I115" i="4" s="1"/>
  <c r="P101" i="10"/>
  <c r="H116" i="4" s="1"/>
  <c r="N101" i="10"/>
  <c r="M101" i="10"/>
  <c r="E101" i="10"/>
  <c r="Q100" i="10"/>
  <c r="R100" i="10" s="1"/>
  <c r="I114" i="4" s="1"/>
  <c r="P100" i="10"/>
  <c r="H115" i="4" s="1"/>
  <c r="N100" i="10"/>
  <c r="M100" i="10"/>
  <c r="E100" i="10"/>
  <c r="Q99" i="10"/>
  <c r="R99" i="10" s="1"/>
  <c r="I113" i="4" s="1"/>
  <c r="P99" i="10"/>
  <c r="N99" i="10"/>
  <c r="M99" i="10"/>
  <c r="I99" i="10"/>
  <c r="G99" i="10"/>
  <c r="H99" i="10" s="1"/>
  <c r="F99" i="10"/>
  <c r="E99" i="10"/>
  <c r="Q98" i="10"/>
  <c r="R98" i="10" s="1"/>
  <c r="I112" i="4" s="1"/>
  <c r="P98" i="10"/>
  <c r="H113" i="4" s="1"/>
  <c r="N98" i="10"/>
  <c r="M98" i="10"/>
  <c r="E98" i="10"/>
  <c r="Q97" i="10"/>
  <c r="R97" i="10" s="1"/>
  <c r="I111" i="4" s="1"/>
  <c r="P97" i="10"/>
  <c r="H112" i="4" s="1"/>
  <c r="N97" i="10"/>
  <c r="M97" i="10"/>
  <c r="E97" i="10"/>
  <c r="Q96" i="10"/>
  <c r="R96" i="10" s="1"/>
  <c r="I110" i="4" s="1"/>
  <c r="P96" i="10"/>
  <c r="N96" i="10"/>
  <c r="M96" i="10"/>
  <c r="E96" i="10"/>
  <c r="Q95" i="10"/>
  <c r="R95" i="10" s="1"/>
  <c r="I109" i="4" s="1"/>
  <c r="P95" i="10"/>
  <c r="H110" i="4" s="1"/>
  <c r="N95" i="10"/>
  <c r="M95" i="10"/>
  <c r="E95" i="10"/>
  <c r="Q94" i="10"/>
  <c r="R94" i="10" s="1"/>
  <c r="I108" i="4" s="1"/>
  <c r="P94" i="10"/>
  <c r="H109" i="4" s="1"/>
  <c r="N94" i="10"/>
  <c r="M94" i="10"/>
  <c r="E94" i="10"/>
  <c r="Q93" i="10"/>
  <c r="R93" i="10" s="1"/>
  <c r="I103" i="4" s="1"/>
  <c r="P93" i="10"/>
  <c r="N93" i="10"/>
  <c r="M93" i="10"/>
  <c r="E93" i="10"/>
  <c r="Q92" i="10"/>
  <c r="R92" i="10" s="1"/>
  <c r="I102" i="4" s="1"/>
  <c r="P92" i="10"/>
  <c r="H103" i="4" s="1"/>
  <c r="N92" i="10"/>
  <c r="M92" i="10"/>
  <c r="E92" i="10"/>
  <c r="Q91" i="10"/>
  <c r="R91" i="10" s="1"/>
  <c r="I101" i="4" s="1"/>
  <c r="P91" i="10"/>
  <c r="H102" i="4" s="1"/>
  <c r="N91" i="10"/>
  <c r="M91" i="10"/>
  <c r="E91" i="10"/>
  <c r="Q90" i="10"/>
  <c r="R90" i="10" s="1"/>
  <c r="I100" i="4" s="1"/>
  <c r="P90" i="10"/>
  <c r="N90" i="10"/>
  <c r="M90" i="10"/>
  <c r="E90" i="10"/>
  <c r="Q89" i="10"/>
  <c r="R89" i="10" s="1"/>
  <c r="I99" i="4" s="1"/>
  <c r="P89" i="10"/>
  <c r="N89" i="10"/>
  <c r="M89" i="10"/>
  <c r="E89" i="10"/>
  <c r="Q88" i="10"/>
  <c r="R88" i="10" s="1"/>
  <c r="I98" i="4" s="1"/>
  <c r="P88" i="10"/>
  <c r="H99" i="4" s="1"/>
  <c r="N88" i="10"/>
  <c r="M88" i="10"/>
  <c r="E88" i="10"/>
  <c r="Q87" i="10"/>
  <c r="R87" i="10" s="1"/>
  <c r="I97" i="4" s="1"/>
  <c r="P87" i="10"/>
  <c r="H98" i="4" s="1"/>
  <c r="N87" i="10"/>
  <c r="M87" i="10"/>
  <c r="E87" i="10"/>
  <c r="Q86" i="10"/>
  <c r="R86" i="10" s="1"/>
  <c r="I96" i="4" s="1"/>
  <c r="P86" i="10"/>
  <c r="N86" i="10"/>
  <c r="M86" i="10"/>
  <c r="E86" i="10"/>
  <c r="Q85" i="10"/>
  <c r="R85" i="10" s="1"/>
  <c r="I95" i="4" s="1"/>
  <c r="P85" i="10"/>
  <c r="H96" i="4" s="1"/>
  <c r="N85" i="10"/>
  <c r="M85" i="10"/>
  <c r="E85" i="10"/>
  <c r="Q84" i="10"/>
  <c r="R84" i="10" s="1"/>
  <c r="I94" i="4" s="1"/>
  <c r="P84" i="10"/>
  <c r="H95" i="4" s="1"/>
  <c r="N84" i="10"/>
  <c r="M84" i="10"/>
  <c r="E84" i="10"/>
  <c r="Q83" i="10"/>
  <c r="R83" i="10" s="1"/>
  <c r="I93" i="4" s="1"/>
  <c r="P83" i="10"/>
  <c r="N83" i="10"/>
  <c r="M83" i="10"/>
  <c r="E83" i="10"/>
  <c r="Q82" i="10"/>
  <c r="R82" i="10" s="1"/>
  <c r="I92" i="4" s="1"/>
  <c r="P82" i="10"/>
  <c r="H93" i="4" s="1"/>
  <c r="N82" i="10"/>
  <c r="M82" i="10"/>
  <c r="E82" i="10"/>
  <c r="Q81" i="10"/>
  <c r="R81" i="10" s="1"/>
  <c r="I91" i="4" s="1"/>
  <c r="P81" i="10"/>
  <c r="H92" i="4" s="1"/>
  <c r="N81" i="10"/>
  <c r="M81" i="10"/>
  <c r="E81" i="10"/>
  <c r="Q80" i="10"/>
  <c r="R80" i="10" s="1"/>
  <c r="I90" i="4" s="1"/>
  <c r="P80" i="10"/>
  <c r="N80" i="10"/>
  <c r="M80" i="10"/>
  <c r="E80" i="10"/>
  <c r="Q79" i="10"/>
  <c r="R79" i="10" s="1"/>
  <c r="I89" i="4" s="1"/>
  <c r="P79" i="10"/>
  <c r="H90" i="4" s="1"/>
  <c r="N79" i="10"/>
  <c r="M79" i="10"/>
  <c r="E79" i="10"/>
  <c r="Q78" i="10"/>
  <c r="R78" i="10" s="1"/>
  <c r="I88" i="4" s="1"/>
  <c r="P78" i="10"/>
  <c r="H89" i="4" s="1"/>
  <c r="N78" i="10"/>
  <c r="M78" i="10"/>
  <c r="E78" i="10"/>
  <c r="Q77" i="10"/>
  <c r="R77" i="10" s="1"/>
  <c r="I87" i="4" s="1"/>
  <c r="P77" i="10"/>
  <c r="N77" i="10"/>
  <c r="M77" i="10"/>
  <c r="E77" i="10"/>
  <c r="Q76" i="10"/>
  <c r="R76" i="10" s="1"/>
  <c r="I86" i="4" s="1"/>
  <c r="P76" i="10"/>
  <c r="N76" i="10"/>
  <c r="M76" i="10"/>
  <c r="E76" i="10"/>
  <c r="Q75" i="10"/>
  <c r="R75" i="10" s="1"/>
  <c r="I85" i="4" s="1"/>
  <c r="P75" i="10"/>
  <c r="H86" i="4" s="1"/>
  <c r="N75" i="10"/>
  <c r="M75" i="10"/>
  <c r="E75" i="10"/>
  <c r="Q74" i="10"/>
  <c r="R74" i="10" s="1"/>
  <c r="I84" i="4" s="1"/>
  <c r="P74" i="10"/>
  <c r="N74" i="10"/>
  <c r="M74" i="10"/>
  <c r="E74" i="10"/>
  <c r="Q73" i="10"/>
  <c r="R73" i="10" s="1"/>
  <c r="I83" i="4" s="1"/>
  <c r="P73" i="10"/>
  <c r="N73" i="10"/>
  <c r="M73" i="10"/>
  <c r="E73" i="10"/>
  <c r="Q72" i="10"/>
  <c r="R72" i="10" s="1"/>
  <c r="I82" i="4" s="1"/>
  <c r="P72" i="10"/>
  <c r="H83" i="4" s="1"/>
  <c r="N72" i="10"/>
  <c r="M72" i="10"/>
  <c r="E72" i="10"/>
  <c r="Q71" i="10"/>
  <c r="R71" i="10" s="1"/>
  <c r="I81" i="4" s="1"/>
  <c r="P71" i="10"/>
  <c r="H82" i="4" s="1"/>
  <c r="N71" i="10"/>
  <c r="M71" i="10"/>
  <c r="E71" i="10"/>
  <c r="Q70" i="10"/>
  <c r="R70" i="10" s="1"/>
  <c r="I80" i="4" s="1"/>
  <c r="P70" i="10"/>
  <c r="N70" i="10"/>
  <c r="M70" i="10"/>
  <c r="E70" i="10"/>
  <c r="Q69" i="10"/>
  <c r="R69" i="10" s="1"/>
  <c r="I79" i="4" s="1"/>
  <c r="P69" i="10"/>
  <c r="H80" i="4" s="1"/>
  <c r="N69" i="10"/>
  <c r="M69" i="10"/>
  <c r="E69" i="10"/>
  <c r="Q68" i="10"/>
  <c r="R68" i="10" s="1"/>
  <c r="I78" i="4" s="1"/>
  <c r="P68" i="10"/>
  <c r="H79" i="4" s="1"/>
  <c r="N68" i="10"/>
  <c r="M68" i="10"/>
  <c r="E68" i="10"/>
  <c r="Q67" i="10"/>
  <c r="R67" i="10" s="1"/>
  <c r="I77" i="4" s="1"/>
  <c r="P67" i="10"/>
  <c r="N67" i="10"/>
  <c r="M67" i="10"/>
  <c r="E67" i="10"/>
  <c r="Q66" i="10"/>
  <c r="R66" i="10" s="1"/>
  <c r="I76" i="4" s="1"/>
  <c r="P66" i="10"/>
  <c r="H77" i="4" s="1"/>
  <c r="N66" i="10"/>
  <c r="M66" i="10"/>
  <c r="E66" i="10"/>
  <c r="Q65" i="10"/>
  <c r="R65" i="10" s="1"/>
  <c r="I75" i="4" s="1"/>
  <c r="P65" i="10"/>
  <c r="H76" i="4" s="1"/>
  <c r="N65" i="10"/>
  <c r="M65" i="10"/>
  <c r="E65" i="10"/>
  <c r="Q64" i="10"/>
  <c r="R64" i="10" s="1"/>
  <c r="I74" i="4" s="1"/>
  <c r="P64" i="10"/>
  <c r="N64" i="10"/>
  <c r="M64" i="10"/>
  <c r="E64" i="10"/>
  <c r="Q63" i="10"/>
  <c r="R63" i="10" s="1"/>
  <c r="I73" i="4" s="1"/>
  <c r="P63" i="10"/>
  <c r="H74" i="4" s="1"/>
  <c r="N63" i="10"/>
  <c r="M63" i="10"/>
  <c r="E63" i="10"/>
  <c r="Q62" i="10"/>
  <c r="R62" i="10" s="1"/>
  <c r="I65" i="4" s="1"/>
  <c r="P62" i="10"/>
  <c r="H65" i="4" s="1"/>
  <c r="N62" i="10"/>
  <c r="M62" i="10"/>
  <c r="F65" i="4" s="1"/>
  <c r="E62" i="10"/>
  <c r="Q61" i="10"/>
  <c r="R61" i="10" s="1"/>
  <c r="I64" i="4" s="1"/>
  <c r="P61" i="10"/>
  <c r="H64" i="4" s="1"/>
  <c r="N61" i="10"/>
  <c r="M61" i="10"/>
  <c r="F64" i="4" s="1"/>
  <c r="E61" i="10"/>
  <c r="Q60" i="10"/>
  <c r="R60" i="10" s="1"/>
  <c r="I63" i="4" s="1"/>
  <c r="P60" i="10"/>
  <c r="H63" i="4" s="1"/>
  <c r="N60" i="10"/>
  <c r="M60" i="10"/>
  <c r="F63" i="4" s="1"/>
  <c r="E60" i="10"/>
  <c r="Q59" i="10"/>
  <c r="R59" i="10" s="1"/>
  <c r="I62" i="4" s="1"/>
  <c r="P59" i="10"/>
  <c r="H62" i="4" s="1"/>
  <c r="N59" i="10"/>
  <c r="M59" i="10"/>
  <c r="F62" i="4" s="1"/>
  <c r="E59" i="10"/>
  <c r="Q58" i="10"/>
  <c r="R58" i="10" s="1"/>
  <c r="I61" i="4" s="1"/>
  <c r="P58" i="10"/>
  <c r="H61" i="4" s="1"/>
  <c r="N58" i="10"/>
  <c r="M58" i="10"/>
  <c r="F61" i="4" s="1"/>
  <c r="E58" i="10"/>
  <c r="Q57" i="10"/>
  <c r="R57" i="10" s="1"/>
  <c r="I60" i="4" s="1"/>
  <c r="P57" i="10"/>
  <c r="H60" i="4" s="1"/>
  <c r="N57" i="10"/>
  <c r="M57" i="10"/>
  <c r="F60" i="4" s="1"/>
  <c r="E57" i="10"/>
  <c r="Q56" i="10"/>
  <c r="R56" i="10" s="1"/>
  <c r="I59" i="4" s="1"/>
  <c r="P56" i="10"/>
  <c r="H59" i="4" s="1"/>
  <c r="N56" i="10"/>
  <c r="M56" i="10"/>
  <c r="F59" i="4" s="1"/>
  <c r="E56" i="10"/>
  <c r="Q55" i="10"/>
  <c r="R55" i="10" s="1"/>
  <c r="I58" i="4" s="1"/>
  <c r="P55" i="10"/>
  <c r="H58" i="4" s="1"/>
  <c r="N55" i="10"/>
  <c r="M55" i="10"/>
  <c r="F58" i="4" s="1"/>
  <c r="E55" i="10"/>
  <c r="Q54" i="10"/>
  <c r="R54" i="10" s="1"/>
  <c r="I57" i="4" s="1"/>
  <c r="P54" i="10"/>
  <c r="H57" i="4" s="1"/>
  <c r="N54" i="10"/>
  <c r="M54" i="10"/>
  <c r="F57" i="4" s="1"/>
  <c r="E54" i="10"/>
  <c r="Q53" i="10"/>
  <c r="R53" i="10" s="1"/>
  <c r="I56" i="4" s="1"/>
  <c r="P53" i="10"/>
  <c r="H56" i="4" s="1"/>
  <c r="N53" i="10"/>
  <c r="M53" i="10"/>
  <c r="F56" i="4" s="1"/>
  <c r="E53" i="10"/>
  <c r="Q52" i="10"/>
  <c r="R52" i="10" s="1"/>
  <c r="I55" i="4" s="1"/>
  <c r="P52" i="10"/>
  <c r="H55" i="4" s="1"/>
  <c r="N52" i="10"/>
  <c r="M52" i="10"/>
  <c r="F55" i="4" s="1"/>
  <c r="E52" i="10"/>
  <c r="Q51" i="10"/>
  <c r="R51" i="10" s="1"/>
  <c r="I54" i="4" s="1"/>
  <c r="P51" i="10"/>
  <c r="H54" i="4" s="1"/>
  <c r="N51" i="10"/>
  <c r="M51" i="10"/>
  <c r="F54" i="4" s="1"/>
  <c r="E51" i="10"/>
  <c r="Q50" i="10"/>
  <c r="R50" i="10" s="1"/>
  <c r="I53" i="4" s="1"/>
  <c r="P50" i="10"/>
  <c r="H53" i="4" s="1"/>
  <c r="N50" i="10"/>
  <c r="M50" i="10"/>
  <c r="F53" i="4" s="1"/>
  <c r="E50" i="10"/>
  <c r="Q49" i="10"/>
  <c r="R49" i="10" s="1"/>
  <c r="I52" i="4" s="1"/>
  <c r="P49" i="10"/>
  <c r="H52" i="4" s="1"/>
  <c r="N49" i="10"/>
  <c r="M49" i="10"/>
  <c r="F52" i="4" s="1"/>
  <c r="E49" i="10"/>
  <c r="Q48" i="10"/>
  <c r="R48" i="10" s="1"/>
  <c r="I51" i="4" s="1"/>
  <c r="P48" i="10"/>
  <c r="H51" i="4" s="1"/>
  <c r="N48" i="10"/>
  <c r="M48" i="10"/>
  <c r="F51" i="4" s="1"/>
  <c r="E48" i="10"/>
  <c r="Q47" i="10"/>
  <c r="R47" i="10" s="1"/>
  <c r="I50" i="4" s="1"/>
  <c r="P47" i="10"/>
  <c r="H50" i="4" s="1"/>
  <c r="N47" i="10"/>
  <c r="M47" i="10"/>
  <c r="F50" i="4" s="1"/>
  <c r="E47" i="10"/>
  <c r="Q46" i="10"/>
  <c r="R46" i="10" s="1"/>
  <c r="I49" i="4" s="1"/>
  <c r="P46" i="10"/>
  <c r="H49" i="4" s="1"/>
  <c r="N46" i="10"/>
  <c r="M46" i="10"/>
  <c r="F49" i="4" s="1"/>
  <c r="E46" i="10"/>
  <c r="Q45" i="10"/>
  <c r="R45" i="10" s="1"/>
  <c r="I48" i="4" s="1"/>
  <c r="P45" i="10"/>
  <c r="H48" i="4" s="1"/>
  <c r="N45" i="10"/>
  <c r="M45" i="10"/>
  <c r="F48" i="4" s="1"/>
  <c r="E45" i="10"/>
  <c r="Q44" i="10"/>
  <c r="R44" i="10" s="1"/>
  <c r="I47" i="4" s="1"/>
  <c r="P44" i="10"/>
  <c r="H47" i="4" s="1"/>
  <c r="N44" i="10"/>
  <c r="M44" i="10"/>
  <c r="F47" i="4" s="1"/>
  <c r="E44" i="10"/>
  <c r="Q43" i="10"/>
  <c r="R43" i="10" s="1"/>
  <c r="I46" i="4" s="1"/>
  <c r="P43" i="10"/>
  <c r="H46" i="4" s="1"/>
  <c r="N43" i="10"/>
  <c r="M43" i="10"/>
  <c r="F46" i="4" s="1"/>
  <c r="E43" i="10"/>
  <c r="Q42" i="10"/>
  <c r="R42" i="10" s="1"/>
  <c r="I45" i="4" s="1"/>
  <c r="P42" i="10"/>
  <c r="H45" i="4" s="1"/>
  <c r="N42" i="10"/>
  <c r="M42" i="10"/>
  <c r="F45" i="4" s="1"/>
  <c r="E42" i="10"/>
  <c r="Q41" i="10"/>
  <c r="R41" i="10" s="1"/>
  <c r="I44" i="4" s="1"/>
  <c r="P41" i="10"/>
  <c r="H44" i="4" s="1"/>
  <c r="N41" i="10"/>
  <c r="M41" i="10"/>
  <c r="F44" i="4" s="1"/>
  <c r="E41" i="10"/>
  <c r="Q40" i="10"/>
  <c r="R40" i="10" s="1"/>
  <c r="I43" i="4" s="1"/>
  <c r="P40" i="10"/>
  <c r="H43" i="4" s="1"/>
  <c r="N40" i="10"/>
  <c r="M40" i="10"/>
  <c r="F43" i="4" s="1"/>
  <c r="E40" i="10"/>
  <c r="Q39" i="10"/>
  <c r="R39" i="10" s="1"/>
  <c r="I42" i="4" s="1"/>
  <c r="P39" i="10"/>
  <c r="H42" i="4" s="1"/>
  <c r="N39" i="10"/>
  <c r="M39" i="10"/>
  <c r="F42" i="4" s="1"/>
  <c r="E39" i="10"/>
  <c r="Q38" i="10"/>
  <c r="R38" i="10" s="1"/>
  <c r="I41" i="4" s="1"/>
  <c r="P38" i="10"/>
  <c r="H41" i="4" s="1"/>
  <c r="N38" i="10"/>
  <c r="M38" i="10"/>
  <c r="F41" i="4" s="1"/>
  <c r="E38" i="10"/>
  <c r="Q37" i="10"/>
  <c r="R37" i="10" s="1"/>
  <c r="I40" i="4" s="1"/>
  <c r="P37" i="10"/>
  <c r="H40" i="4" s="1"/>
  <c r="N37" i="10"/>
  <c r="M37" i="10"/>
  <c r="F40" i="4" s="1"/>
  <c r="E37" i="10"/>
  <c r="Q36" i="10"/>
  <c r="R36" i="10" s="1"/>
  <c r="I39" i="4" s="1"/>
  <c r="P36" i="10"/>
  <c r="H39" i="4" s="1"/>
  <c r="N36" i="10"/>
  <c r="M36" i="10"/>
  <c r="F39" i="4" s="1"/>
  <c r="E36" i="10"/>
  <c r="Q35" i="10"/>
  <c r="R35" i="10" s="1"/>
  <c r="I38" i="4" s="1"/>
  <c r="P35" i="10"/>
  <c r="H38" i="4" s="1"/>
  <c r="N35" i="10"/>
  <c r="M35" i="10"/>
  <c r="F38" i="4" s="1"/>
  <c r="E35" i="10"/>
  <c r="Q34" i="10"/>
  <c r="R34" i="10" s="1"/>
  <c r="I33" i="4" s="1"/>
  <c r="P34" i="10"/>
  <c r="H33" i="4" s="1"/>
  <c r="N34" i="10"/>
  <c r="M34" i="10"/>
  <c r="F33" i="4" s="1"/>
  <c r="E34" i="10"/>
  <c r="Q33" i="10"/>
  <c r="R33" i="10" s="1"/>
  <c r="I32" i="4" s="1"/>
  <c r="P33" i="10"/>
  <c r="H32" i="4" s="1"/>
  <c r="N33" i="10"/>
  <c r="M33" i="10"/>
  <c r="F32" i="4" s="1"/>
  <c r="E33" i="10"/>
  <c r="Q32" i="10"/>
  <c r="R32" i="10" s="1"/>
  <c r="I31" i="4" s="1"/>
  <c r="P32" i="10"/>
  <c r="H31" i="4" s="1"/>
  <c r="N32" i="10"/>
  <c r="M32" i="10"/>
  <c r="F31" i="4" s="1"/>
  <c r="E32" i="10"/>
  <c r="Q31" i="10"/>
  <c r="R31" i="10" s="1"/>
  <c r="I30" i="4" s="1"/>
  <c r="P31" i="10"/>
  <c r="H30" i="4" s="1"/>
  <c r="N31" i="10"/>
  <c r="M31" i="10"/>
  <c r="F30" i="4" s="1"/>
  <c r="E31" i="10"/>
  <c r="Q30" i="10"/>
  <c r="R30" i="10" s="1"/>
  <c r="I29" i="4" s="1"/>
  <c r="P30" i="10"/>
  <c r="H29" i="4" s="1"/>
  <c r="N30" i="10"/>
  <c r="M30" i="10"/>
  <c r="F29" i="4" s="1"/>
  <c r="E30" i="10"/>
  <c r="Q29" i="10"/>
  <c r="R29" i="10" s="1"/>
  <c r="I28" i="4" s="1"/>
  <c r="P29" i="10"/>
  <c r="H28" i="4" s="1"/>
  <c r="N29" i="10"/>
  <c r="M29" i="10"/>
  <c r="F28" i="4" s="1"/>
  <c r="E29" i="10"/>
  <c r="Q28" i="10"/>
  <c r="R28" i="10" s="1"/>
  <c r="I27" i="4" s="1"/>
  <c r="P28" i="10"/>
  <c r="H27" i="4" s="1"/>
  <c r="N28" i="10"/>
  <c r="M28" i="10"/>
  <c r="F27" i="4" s="1"/>
  <c r="E28" i="10"/>
  <c r="Q27" i="10"/>
  <c r="R27" i="10" s="1"/>
  <c r="I26" i="4" s="1"/>
  <c r="P27" i="10"/>
  <c r="H26" i="4" s="1"/>
  <c r="N27" i="10"/>
  <c r="M27" i="10"/>
  <c r="F26" i="4" s="1"/>
  <c r="E27" i="10"/>
  <c r="Q26" i="10"/>
  <c r="R26" i="10" s="1"/>
  <c r="I25" i="4" s="1"/>
  <c r="P26" i="10"/>
  <c r="H25" i="4" s="1"/>
  <c r="N26" i="10"/>
  <c r="M26" i="10"/>
  <c r="F25" i="4" s="1"/>
  <c r="E26" i="10"/>
  <c r="Q25" i="10"/>
  <c r="R25" i="10" s="1"/>
  <c r="I24" i="4" s="1"/>
  <c r="P25" i="10"/>
  <c r="H24" i="4" s="1"/>
  <c r="N25" i="10"/>
  <c r="M25" i="10"/>
  <c r="F24" i="4" s="1"/>
  <c r="E25" i="10"/>
  <c r="Q24" i="10"/>
  <c r="R24" i="10" s="1"/>
  <c r="I23" i="4" s="1"/>
  <c r="P24" i="10"/>
  <c r="H23" i="4" s="1"/>
  <c r="N24" i="10"/>
  <c r="M24" i="10"/>
  <c r="F23" i="4" s="1"/>
  <c r="E24" i="10"/>
  <c r="Q23" i="10"/>
  <c r="R23" i="10" s="1"/>
  <c r="I22" i="4" s="1"/>
  <c r="P23" i="10"/>
  <c r="H22" i="4" s="1"/>
  <c r="N23" i="10"/>
  <c r="M23" i="10"/>
  <c r="F22" i="4" s="1"/>
  <c r="E23" i="10"/>
  <c r="Q22" i="10"/>
  <c r="R22" i="10" s="1"/>
  <c r="I21" i="4" s="1"/>
  <c r="P22" i="10"/>
  <c r="H21" i="4" s="1"/>
  <c r="N22" i="10"/>
  <c r="M22" i="10"/>
  <c r="F21" i="4" s="1"/>
  <c r="E22" i="10"/>
  <c r="Q21" i="10"/>
  <c r="R21" i="10" s="1"/>
  <c r="I20" i="4" s="1"/>
  <c r="P21" i="10"/>
  <c r="H20" i="4" s="1"/>
  <c r="N21" i="10"/>
  <c r="M21" i="10"/>
  <c r="F20" i="4" s="1"/>
  <c r="E21" i="10"/>
  <c r="Q20" i="10"/>
  <c r="R20" i="10" s="1"/>
  <c r="I19" i="4" s="1"/>
  <c r="P20" i="10"/>
  <c r="H19" i="4" s="1"/>
  <c r="N20" i="10"/>
  <c r="M20" i="10"/>
  <c r="F19" i="4" s="1"/>
  <c r="E20" i="10"/>
  <c r="Q19" i="10"/>
  <c r="R19" i="10" s="1"/>
  <c r="I18" i="4" s="1"/>
  <c r="P19" i="10"/>
  <c r="H18" i="4" s="1"/>
  <c r="N19" i="10"/>
  <c r="M19" i="10"/>
  <c r="F18" i="4" s="1"/>
  <c r="E19" i="10"/>
  <c r="Q18" i="10"/>
  <c r="R18" i="10" s="1"/>
  <c r="I17" i="4" s="1"/>
  <c r="P18" i="10"/>
  <c r="H17" i="4" s="1"/>
  <c r="N18" i="10"/>
  <c r="M18" i="10"/>
  <c r="F17" i="4" s="1"/>
  <c r="E18" i="10"/>
  <c r="Q17" i="10"/>
  <c r="R17" i="10" s="1"/>
  <c r="I16" i="4" s="1"/>
  <c r="P17" i="10"/>
  <c r="H16" i="4" s="1"/>
  <c r="N17" i="10"/>
  <c r="M17" i="10"/>
  <c r="F16" i="4" s="1"/>
  <c r="E17" i="10"/>
  <c r="Q16" i="10"/>
  <c r="R16" i="10" s="1"/>
  <c r="I15" i="4" s="1"/>
  <c r="P16" i="10"/>
  <c r="H15" i="4" s="1"/>
  <c r="N16" i="10"/>
  <c r="M16" i="10"/>
  <c r="F15" i="4" s="1"/>
  <c r="E16" i="10"/>
  <c r="Q15" i="10"/>
  <c r="R15" i="10" s="1"/>
  <c r="I14" i="4" s="1"/>
  <c r="P15" i="10"/>
  <c r="H14" i="4" s="1"/>
  <c r="N15" i="10"/>
  <c r="M15" i="10"/>
  <c r="F14" i="4" s="1"/>
  <c r="E15" i="10"/>
  <c r="Q14" i="10"/>
  <c r="R14" i="10" s="1"/>
  <c r="I13" i="4" s="1"/>
  <c r="P14" i="10"/>
  <c r="H13" i="4" s="1"/>
  <c r="N14" i="10"/>
  <c r="M14" i="10"/>
  <c r="F13" i="4" s="1"/>
  <c r="E14" i="10"/>
  <c r="Q13" i="10"/>
  <c r="R13" i="10" s="1"/>
  <c r="I12" i="4" s="1"/>
  <c r="P13" i="10"/>
  <c r="H12" i="4" s="1"/>
  <c r="N13" i="10"/>
  <c r="M13" i="10"/>
  <c r="F12" i="4" s="1"/>
  <c r="E13" i="10"/>
  <c r="Q12" i="10"/>
  <c r="R12" i="10" s="1"/>
  <c r="I11" i="4" s="1"/>
  <c r="P12" i="10"/>
  <c r="H11" i="4" s="1"/>
  <c r="N12" i="10"/>
  <c r="M12" i="10"/>
  <c r="F11" i="4" s="1"/>
  <c r="E12" i="10"/>
  <c r="Q11" i="10"/>
  <c r="R11" i="10" s="1"/>
  <c r="I10" i="4" s="1"/>
  <c r="P11" i="10"/>
  <c r="H10" i="4" s="1"/>
  <c r="N11" i="10"/>
  <c r="M11" i="10"/>
  <c r="F10" i="4" s="1"/>
  <c r="E11" i="10"/>
  <c r="Q10" i="10"/>
  <c r="R10" i="10" s="1"/>
  <c r="I9" i="4" s="1"/>
  <c r="P10" i="10"/>
  <c r="H9" i="4" s="1"/>
  <c r="N10" i="10"/>
  <c r="M10" i="10"/>
  <c r="F9" i="4" s="1"/>
  <c r="E10" i="10"/>
  <c r="Q9" i="10"/>
  <c r="R9" i="10" s="1"/>
  <c r="I8" i="4" s="1"/>
  <c r="P9" i="10"/>
  <c r="H8" i="4" s="1"/>
  <c r="N9" i="10"/>
  <c r="M9" i="10"/>
  <c r="F8" i="4" s="1"/>
  <c r="E9" i="10"/>
  <c r="Q8" i="10"/>
  <c r="R8" i="10" s="1"/>
  <c r="I7" i="4" s="1"/>
  <c r="P8" i="10"/>
  <c r="H7" i="4" s="1"/>
  <c r="N8" i="10"/>
  <c r="M8" i="10"/>
  <c r="F7" i="4" s="1"/>
  <c r="E8" i="10"/>
  <c r="Q7" i="10"/>
  <c r="R7" i="10" s="1"/>
  <c r="I6" i="4" s="1"/>
  <c r="P7" i="10"/>
  <c r="H6" i="4" s="1"/>
  <c r="N7" i="10"/>
  <c r="M7" i="10"/>
  <c r="F6" i="4" s="1"/>
  <c r="E7" i="10"/>
  <c r="Q6" i="10"/>
  <c r="R6" i="10" s="1"/>
  <c r="I5" i="4" s="1"/>
  <c r="P6" i="10"/>
  <c r="H5" i="4" s="1"/>
  <c r="N6" i="10"/>
  <c r="M6" i="10"/>
  <c r="F5" i="4" s="1"/>
  <c r="E6" i="10"/>
  <c r="Q5" i="10"/>
  <c r="R5" i="10" s="1"/>
  <c r="I4" i="4" s="1"/>
  <c r="P5" i="10"/>
  <c r="H4" i="4" s="1"/>
  <c r="N5" i="10"/>
  <c r="M5" i="10"/>
  <c r="F4" i="4" s="1"/>
  <c r="E5" i="10"/>
  <c r="Q4" i="10"/>
  <c r="P4" i="10"/>
  <c r="N4" i="10"/>
  <c r="M4" i="10"/>
  <c r="E4" i="10"/>
  <c r="H374" i="4" l="1"/>
  <c r="H395" i="4"/>
  <c r="H411" i="4"/>
  <c r="H87" i="4"/>
  <c r="H298" i="4"/>
  <c r="H319" i="4"/>
  <c r="H335" i="4"/>
  <c r="H355" i="4"/>
  <c r="H371" i="4"/>
  <c r="H392" i="4"/>
  <c r="H408" i="4"/>
  <c r="H84" i="4"/>
  <c r="H100" i="4"/>
  <c r="H129" i="4"/>
  <c r="H150" i="4"/>
  <c r="H166" i="4"/>
  <c r="H186" i="4"/>
  <c r="H202" i="4"/>
  <c r="H223" i="4"/>
  <c r="H239" i="4"/>
  <c r="H259" i="4"/>
  <c r="H275" i="4"/>
  <c r="H295" i="4"/>
  <c r="H311" i="4"/>
  <c r="H332" i="4"/>
  <c r="H348" i="4"/>
  <c r="H368" i="4"/>
  <c r="H389" i="4"/>
  <c r="H405" i="4"/>
  <c r="H147" i="4"/>
  <c r="H183" i="4"/>
  <c r="H220" i="4"/>
  <c r="H78" i="4"/>
  <c r="H94" i="4"/>
  <c r="H123" i="4"/>
  <c r="H144" i="4"/>
  <c r="H160" i="4"/>
  <c r="H180" i="4"/>
  <c r="H196" i="4"/>
  <c r="H217" i="4"/>
  <c r="H233" i="4"/>
  <c r="H253" i="4"/>
  <c r="H269" i="4"/>
  <c r="H289" i="4"/>
  <c r="H305" i="4"/>
  <c r="H326" i="4"/>
  <c r="H342" i="4"/>
  <c r="H362" i="4"/>
  <c r="H378" i="4"/>
  <c r="H399" i="4"/>
  <c r="H415" i="4"/>
  <c r="H97" i="4"/>
  <c r="H256" i="4"/>
  <c r="H292" i="4"/>
  <c r="H329" i="4"/>
  <c r="H365" i="4"/>
  <c r="H402" i="4"/>
  <c r="H75" i="4"/>
  <c r="H91" i="4"/>
  <c r="H111" i="4"/>
  <c r="H120" i="4"/>
  <c r="H136" i="4"/>
  <c r="H157" i="4"/>
  <c r="H173" i="4"/>
  <c r="H193" i="4"/>
  <c r="H214" i="4"/>
  <c r="H230" i="4"/>
  <c r="H250" i="4"/>
  <c r="H266" i="4"/>
  <c r="H286" i="4"/>
  <c r="H302" i="4"/>
  <c r="H323" i="4"/>
  <c r="H339" i="4"/>
  <c r="H359" i="4"/>
  <c r="H375" i="4"/>
  <c r="H396" i="4"/>
  <c r="H412" i="4"/>
  <c r="H81" i="4"/>
  <c r="H126" i="4"/>
  <c r="H163" i="4"/>
  <c r="H199" i="4"/>
  <c r="H236" i="4"/>
  <c r="H308" i="4"/>
  <c r="H345" i="4"/>
  <c r="H381" i="4"/>
  <c r="H88" i="4"/>
  <c r="H108" i="4"/>
  <c r="H117" i="4"/>
  <c r="H133" i="4"/>
  <c r="H154" i="4"/>
  <c r="H170" i="4"/>
  <c r="H190" i="4"/>
  <c r="H206" i="4"/>
  <c r="H227" i="4"/>
  <c r="H243" i="4"/>
  <c r="H263" i="4"/>
  <c r="H283" i="4"/>
  <c r="H299" i="4"/>
  <c r="H320" i="4"/>
  <c r="H336" i="4"/>
  <c r="H356" i="4"/>
  <c r="H372" i="4"/>
  <c r="H393" i="4"/>
  <c r="H409" i="4"/>
  <c r="H272" i="4"/>
  <c r="H85" i="4"/>
  <c r="H101" i="4"/>
  <c r="H114" i="4"/>
  <c r="H130" i="4"/>
  <c r="H151" i="4"/>
  <c r="H167" i="4"/>
  <c r="H187" i="4"/>
  <c r="H203" i="4"/>
  <c r="H224" i="4"/>
  <c r="H240" i="4"/>
  <c r="H260" i="4"/>
  <c r="H276" i="4"/>
  <c r="H296" i="4"/>
  <c r="H312" i="4"/>
  <c r="H333" i="4"/>
  <c r="H353" i="4"/>
  <c r="H369" i="4"/>
  <c r="H390" i="4"/>
  <c r="H406" i="4"/>
  <c r="F215" i="4"/>
  <c r="F251" i="4"/>
  <c r="F267" i="4"/>
  <c r="F78" i="4"/>
  <c r="F94" i="4"/>
  <c r="F123" i="4"/>
  <c r="F144" i="4"/>
  <c r="F160" i="4"/>
  <c r="F180" i="4"/>
  <c r="F196" i="4"/>
  <c r="F217" i="4"/>
  <c r="F233" i="4"/>
  <c r="F253" i="4"/>
  <c r="F269" i="4"/>
  <c r="F289" i="4"/>
  <c r="F305" i="4"/>
  <c r="F326" i="4"/>
  <c r="F342" i="4"/>
  <c r="F362" i="4"/>
  <c r="F378" i="4"/>
  <c r="F76" i="4"/>
  <c r="F92" i="4"/>
  <c r="F112" i="4"/>
  <c r="F121" i="4"/>
  <c r="F137" i="4"/>
  <c r="F158" i="4"/>
  <c r="F178" i="4"/>
  <c r="F194" i="4"/>
  <c r="F231" i="4"/>
  <c r="F287" i="4"/>
  <c r="F303" i="4"/>
  <c r="F324" i="4"/>
  <c r="F340" i="4"/>
  <c r="F360" i="4"/>
  <c r="F376" i="4"/>
  <c r="F397" i="4"/>
  <c r="F413" i="4"/>
  <c r="F394" i="4"/>
  <c r="F118" i="4"/>
  <c r="F134" i="4"/>
  <c r="F155" i="4"/>
  <c r="F171" i="4"/>
  <c r="F191" i="4"/>
  <c r="F228" i="4"/>
  <c r="F248" i="4"/>
  <c r="F264" i="4"/>
  <c r="F284" i="4"/>
  <c r="F321" i="4"/>
  <c r="F337" i="4"/>
  <c r="F357" i="4"/>
  <c r="F373" i="4"/>
  <c r="F86" i="4"/>
  <c r="F102" i="4"/>
  <c r="F115" i="4"/>
  <c r="F131" i="4"/>
  <c r="F152" i="4"/>
  <c r="F168" i="4"/>
  <c r="F188" i="4"/>
  <c r="F204" i="4"/>
  <c r="F225" i="4"/>
  <c r="F241" i="4"/>
  <c r="F261" i="4"/>
  <c r="F277" i="4"/>
  <c r="F297" i="4"/>
  <c r="F318" i="4"/>
  <c r="F334" i="4"/>
  <c r="F354" i="4"/>
  <c r="F370" i="4"/>
  <c r="F391" i="4"/>
  <c r="F407" i="4"/>
  <c r="F89" i="4"/>
  <c r="F109" i="4"/>
  <c r="F207" i="4"/>
  <c r="F300" i="4"/>
  <c r="F83" i="4"/>
  <c r="F99" i="4"/>
  <c r="F128" i="4"/>
  <c r="F149" i="4"/>
  <c r="F165" i="4"/>
  <c r="F185" i="4"/>
  <c r="F201" i="4"/>
  <c r="F222" i="4"/>
  <c r="F238" i="4"/>
  <c r="F258" i="4"/>
  <c r="F274" i="4"/>
  <c r="F294" i="4"/>
  <c r="F310" i="4"/>
  <c r="F331" i="4"/>
  <c r="F347" i="4"/>
  <c r="F367" i="4"/>
  <c r="F80" i="4"/>
  <c r="F96" i="4"/>
  <c r="F219" i="4"/>
  <c r="F328" i="4"/>
  <c r="F380" i="4"/>
  <c r="F417" i="4"/>
  <c r="F125" i="4"/>
  <c r="F146" i="4"/>
  <c r="F162" i="4"/>
  <c r="F182" i="4"/>
  <c r="F198" i="4"/>
  <c r="F235" i="4"/>
  <c r="F255" i="4"/>
  <c r="F271" i="4"/>
  <c r="F291" i="4"/>
  <c r="F307" i="4"/>
  <c r="F344" i="4"/>
  <c r="F364" i="4"/>
  <c r="F401" i="4"/>
  <c r="F91" i="4"/>
  <c r="F111" i="4"/>
  <c r="F120" i="4"/>
  <c r="F136" i="4"/>
  <c r="F157" i="4"/>
  <c r="F173" i="4"/>
  <c r="F193" i="4"/>
  <c r="F214" i="4"/>
  <c r="F230" i="4"/>
  <c r="F250" i="4"/>
  <c r="F266" i="4"/>
  <c r="F286" i="4"/>
  <c r="F302" i="4"/>
  <c r="F323" i="4"/>
  <c r="F339" i="4"/>
  <c r="F359" i="4"/>
  <c r="F375" i="4"/>
  <c r="F396" i="4"/>
  <c r="F412" i="4"/>
  <c r="F88" i="4"/>
  <c r="F108" i="4"/>
  <c r="F117" i="4"/>
  <c r="F133" i="4"/>
  <c r="F154" i="4"/>
  <c r="F170" i="4"/>
  <c r="F190" i="4"/>
  <c r="F206" i="4"/>
  <c r="F227" i="4"/>
  <c r="F243" i="4"/>
  <c r="F263" i="4"/>
  <c r="F283" i="4"/>
  <c r="F299" i="4"/>
  <c r="F320" i="4"/>
  <c r="F336" i="4"/>
  <c r="F356" i="4"/>
  <c r="F372" i="4"/>
  <c r="F393" i="4"/>
  <c r="F409" i="4"/>
  <c r="F85" i="4"/>
  <c r="F101" i="4"/>
  <c r="F114" i="4"/>
  <c r="F130" i="4"/>
  <c r="F151" i="4"/>
  <c r="F167" i="4"/>
  <c r="F187" i="4"/>
  <c r="F203" i="4"/>
  <c r="F224" i="4"/>
  <c r="F240" i="4"/>
  <c r="F260" i="4"/>
  <c r="F296" i="4"/>
  <c r="F312" i="4"/>
  <c r="F333" i="4"/>
  <c r="F369" i="4"/>
  <c r="F390" i="4"/>
  <c r="F406" i="4"/>
  <c r="F82" i="4"/>
  <c r="F98" i="4"/>
  <c r="F127" i="4"/>
  <c r="F148" i="4"/>
  <c r="F164" i="4"/>
  <c r="F184" i="4"/>
  <c r="F200" i="4"/>
  <c r="F221" i="4"/>
  <c r="F237" i="4"/>
  <c r="F257" i="4"/>
  <c r="F273" i="4"/>
  <c r="F293" i="4"/>
  <c r="F309" i="4"/>
  <c r="F330" i="4"/>
  <c r="F346" i="4"/>
  <c r="F366" i="4"/>
  <c r="F382" i="4"/>
  <c r="F403" i="4"/>
  <c r="F75" i="4"/>
  <c r="F276" i="4"/>
  <c r="F353" i="4"/>
  <c r="F79" i="4"/>
  <c r="F95" i="4"/>
  <c r="F124" i="4"/>
  <c r="F145" i="4"/>
  <c r="F161" i="4"/>
  <c r="F181" i="4"/>
  <c r="F197" i="4"/>
  <c r="F218" i="4"/>
  <c r="F234" i="4"/>
  <c r="F254" i="4"/>
  <c r="F270" i="4"/>
  <c r="F290" i="4"/>
  <c r="F306" i="4"/>
  <c r="F327" i="4"/>
  <c r="F343" i="4"/>
  <c r="F363" i="4"/>
  <c r="F379" i="4"/>
  <c r="F400" i="4"/>
  <c r="F416" i="4"/>
  <c r="F143" i="4"/>
  <c r="F159" i="4"/>
  <c r="F179" i="4"/>
  <c r="F232" i="4"/>
  <c r="F268" i="4"/>
  <c r="F304" i="4"/>
  <c r="F341" i="4"/>
  <c r="F361" i="4"/>
  <c r="F398" i="4"/>
  <c r="F414" i="4"/>
  <c r="F90" i="4"/>
  <c r="F156" i="4"/>
  <c r="F172" i="4"/>
  <c r="F229" i="4"/>
  <c r="F249" i="4"/>
  <c r="F265" i="4"/>
  <c r="F285" i="4"/>
  <c r="F301" i="4"/>
  <c r="F338" i="4"/>
  <c r="F374" i="4"/>
  <c r="F411" i="4"/>
  <c r="F153" i="4"/>
  <c r="F205" i="4"/>
  <c r="F242" i="4"/>
  <c r="F298" i="4"/>
  <c r="F319" i="4"/>
  <c r="F335" i="4"/>
  <c r="F392" i="4"/>
  <c r="F84" i="4"/>
  <c r="F100" i="4"/>
  <c r="F129" i="4"/>
  <c r="F150" i="4"/>
  <c r="F166" i="4"/>
  <c r="F186" i="4"/>
  <c r="F202" i="4"/>
  <c r="F223" i="4"/>
  <c r="F239" i="4"/>
  <c r="F259" i="4"/>
  <c r="F275" i="4"/>
  <c r="F295" i="4"/>
  <c r="F311" i="4"/>
  <c r="F332" i="4"/>
  <c r="F348" i="4"/>
  <c r="F368" i="4"/>
  <c r="F389" i="4"/>
  <c r="F405" i="4"/>
  <c r="F77" i="4"/>
  <c r="F93" i="4"/>
  <c r="F113" i="4"/>
  <c r="F122" i="4"/>
  <c r="F195" i="4"/>
  <c r="F216" i="4"/>
  <c r="F252" i="4"/>
  <c r="F288" i="4"/>
  <c r="F325" i="4"/>
  <c r="F377" i="4"/>
  <c r="F74" i="4"/>
  <c r="F110" i="4"/>
  <c r="F119" i="4"/>
  <c r="F135" i="4"/>
  <c r="F192" i="4"/>
  <c r="F213" i="4"/>
  <c r="F322" i="4"/>
  <c r="F358" i="4"/>
  <c r="F395" i="4"/>
  <c r="F87" i="4"/>
  <c r="F103" i="4"/>
  <c r="F116" i="4"/>
  <c r="F132" i="4"/>
  <c r="F169" i="4"/>
  <c r="F189" i="4"/>
  <c r="F226" i="4"/>
  <c r="F262" i="4"/>
  <c r="F278" i="4"/>
  <c r="F355" i="4"/>
  <c r="F371" i="4"/>
  <c r="F408" i="4"/>
  <c r="F81" i="4"/>
  <c r="F97" i="4"/>
  <c r="F126" i="4"/>
  <c r="F147" i="4"/>
  <c r="F163" i="4"/>
  <c r="F183" i="4"/>
  <c r="F199" i="4"/>
  <c r="F220" i="4"/>
  <c r="F236" i="4"/>
  <c r="F256" i="4"/>
  <c r="F272" i="4"/>
  <c r="F292" i="4"/>
  <c r="F308" i="4"/>
  <c r="F329" i="4"/>
  <c r="F345" i="4"/>
  <c r="F365" i="4"/>
  <c r="F381" i="4"/>
  <c r="F402" i="4"/>
  <c r="E369" i="10"/>
  <c r="F3" i="4"/>
  <c r="M369" i="10"/>
  <c r="O4" i="10"/>
  <c r="N369" i="10"/>
  <c r="H3" i="4"/>
  <c r="P369" i="10"/>
  <c r="R4" i="10"/>
  <c r="Q369" i="10"/>
  <c r="O5" i="10"/>
  <c r="G4" i="4" s="1"/>
  <c r="O6" i="10"/>
  <c r="G5" i="4" s="1"/>
  <c r="O7" i="10"/>
  <c r="G6" i="4" s="1"/>
  <c r="O8" i="10"/>
  <c r="G7" i="4" s="1"/>
  <c r="O9" i="10"/>
  <c r="G8" i="4" s="1"/>
  <c r="O10" i="10"/>
  <c r="G9" i="4" s="1"/>
  <c r="O11" i="10"/>
  <c r="G10" i="4" s="1"/>
  <c r="O12" i="10"/>
  <c r="G11" i="4" s="1"/>
  <c r="O13" i="10"/>
  <c r="G12" i="4" s="1"/>
  <c r="O14" i="10"/>
  <c r="G13" i="4" s="1"/>
  <c r="O15" i="10"/>
  <c r="G14" i="4" s="1"/>
  <c r="O16" i="10"/>
  <c r="G15" i="4" s="1"/>
  <c r="O17" i="10"/>
  <c r="G16" i="4" s="1"/>
  <c r="O18" i="10"/>
  <c r="G17" i="4" s="1"/>
  <c r="O19" i="10"/>
  <c r="G18" i="4" s="1"/>
  <c r="O20" i="10"/>
  <c r="G19" i="4" s="1"/>
  <c r="O21" i="10"/>
  <c r="G20" i="4" s="1"/>
  <c r="O22" i="10"/>
  <c r="G21" i="4" s="1"/>
  <c r="O23" i="10"/>
  <c r="G22" i="4" s="1"/>
  <c r="O24" i="10"/>
  <c r="G23" i="4" s="1"/>
  <c r="O25" i="10"/>
  <c r="G24" i="4" s="1"/>
  <c r="O26" i="10"/>
  <c r="G25" i="4" s="1"/>
  <c r="O27" i="10"/>
  <c r="G26" i="4" s="1"/>
  <c r="O28" i="10"/>
  <c r="G27" i="4" s="1"/>
  <c r="O29" i="10"/>
  <c r="G28" i="4" s="1"/>
  <c r="O30" i="10"/>
  <c r="G29" i="4" s="1"/>
  <c r="O31" i="10"/>
  <c r="G30" i="4" s="1"/>
  <c r="O32" i="10"/>
  <c r="G31" i="4" s="1"/>
  <c r="O33" i="10"/>
  <c r="G32" i="4" s="1"/>
  <c r="O34" i="10"/>
  <c r="G33" i="4" s="1"/>
  <c r="O35" i="10"/>
  <c r="G38" i="4" s="1"/>
  <c r="O36" i="10"/>
  <c r="G39" i="4" s="1"/>
  <c r="O37" i="10"/>
  <c r="G40" i="4" s="1"/>
  <c r="O38" i="10"/>
  <c r="G41" i="4" s="1"/>
  <c r="O39" i="10"/>
  <c r="G42" i="4" s="1"/>
  <c r="O40" i="10"/>
  <c r="G43" i="4" s="1"/>
  <c r="O41" i="10"/>
  <c r="G44" i="4" s="1"/>
  <c r="O42" i="10"/>
  <c r="G45" i="4" s="1"/>
  <c r="O43" i="10"/>
  <c r="G46" i="4" s="1"/>
  <c r="O44" i="10"/>
  <c r="G47" i="4" s="1"/>
  <c r="O45" i="10"/>
  <c r="G48" i="4" s="1"/>
  <c r="O46" i="10"/>
  <c r="G49" i="4" s="1"/>
  <c r="O47" i="10"/>
  <c r="G50" i="4" s="1"/>
  <c r="O48" i="10"/>
  <c r="G51" i="4" s="1"/>
  <c r="O49" i="10"/>
  <c r="G52" i="4" s="1"/>
  <c r="O50" i="10"/>
  <c r="G53" i="4" s="1"/>
  <c r="O51" i="10"/>
  <c r="G54" i="4" s="1"/>
  <c r="O52" i="10"/>
  <c r="G55" i="4" s="1"/>
  <c r="O53" i="10"/>
  <c r="G56" i="4" s="1"/>
  <c r="O54" i="10"/>
  <c r="G57" i="4" s="1"/>
  <c r="O55" i="10"/>
  <c r="G58" i="4" s="1"/>
  <c r="O56" i="10"/>
  <c r="G59" i="4" s="1"/>
  <c r="O57" i="10"/>
  <c r="G60" i="4" s="1"/>
  <c r="O58" i="10"/>
  <c r="G61" i="4" s="1"/>
  <c r="O59" i="10"/>
  <c r="G62" i="4" s="1"/>
  <c r="O60" i="10"/>
  <c r="G63" i="4" s="1"/>
  <c r="O61" i="10"/>
  <c r="G64" i="4" s="1"/>
  <c r="O62" i="10"/>
  <c r="G65" i="4" s="1"/>
  <c r="F73" i="4"/>
  <c r="H73" i="4"/>
  <c r="O63" i="10"/>
  <c r="G73" i="4" s="1"/>
  <c r="O64" i="10"/>
  <c r="G74" i="4" s="1"/>
  <c r="O65" i="10"/>
  <c r="G75" i="4" s="1"/>
  <c r="O66" i="10"/>
  <c r="G76" i="4" s="1"/>
  <c r="O67" i="10"/>
  <c r="G77" i="4" s="1"/>
  <c r="O68" i="10"/>
  <c r="G78" i="4" s="1"/>
  <c r="O69" i="10"/>
  <c r="G79" i="4" s="1"/>
  <c r="O70" i="10"/>
  <c r="G80" i="4" s="1"/>
  <c r="O71" i="10"/>
  <c r="G81" i="4" s="1"/>
  <c r="O72" i="10"/>
  <c r="G82" i="4" s="1"/>
  <c r="O73" i="10"/>
  <c r="G83" i="4" s="1"/>
  <c r="O74" i="10"/>
  <c r="G84" i="4" s="1"/>
  <c r="O75" i="10"/>
  <c r="G85" i="4" s="1"/>
  <c r="O76" i="10"/>
  <c r="G86" i="4" s="1"/>
  <c r="O77" i="10"/>
  <c r="G87" i="4" s="1"/>
  <c r="O78" i="10"/>
  <c r="G88" i="4" s="1"/>
  <c r="O79" i="10"/>
  <c r="G89" i="4" s="1"/>
  <c r="O80" i="10"/>
  <c r="G90" i="4" s="1"/>
  <c r="O81" i="10"/>
  <c r="G91" i="4" s="1"/>
  <c r="O82" i="10"/>
  <c r="G92" i="4" s="1"/>
  <c r="O83" i="10"/>
  <c r="G93" i="4" s="1"/>
  <c r="O84" i="10"/>
  <c r="G94" i="4" s="1"/>
  <c r="O85" i="10"/>
  <c r="G95" i="4" s="1"/>
  <c r="O86" i="10"/>
  <c r="G96" i="4" s="1"/>
  <c r="O87" i="10"/>
  <c r="G97" i="4" s="1"/>
  <c r="O88" i="10"/>
  <c r="G98" i="4" s="1"/>
  <c r="O89" i="10"/>
  <c r="G99" i="4" s="1"/>
  <c r="O90" i="10"/>
  <c r="G100" i="4" s="1"/>
  <c r="O91" i="10"/>
  <c r="G101" i="4" s="1"/>
  <c r="O92" i="10"/>
  <c r="G102" i="4" s="1"/>
  <c r="O93" i="10"/>
  <c r="G103" i="4" s="1"/>
  <c r="O94" i="10"/>
  <c r="G108" i="4" s="1"/>
  <c r="O95" i="10"/>
  <c r="G109" i="4" s="1"/>
  <c r="O96" i="10"/>
  <c r="G110" i="4" s="1"/>
  <c r="O97" i="10"/>
  <c r="G111" i="4" s="1"/>
  <c r="O98" i="10"/>
  <c r="G112" i="4" s="1"/>
  <c r="O99" i="10"/>
  <c r="G113" i="4" s="1"/>
  <c r="O100" i="10"/>
  <c r="G114" i="4" s="1"/>
  <c r="O101" i="10"/>
  <c r="G115" i="4" s="1"/>
  <c r="O102" i="10"/>
  <c r="G116" i="4" s="1"/>
  <c r="O103" i="10"/>
  <c r="G117" i="4" s="1"/>
  <c r="O104" i="10"/>
  <c r="G118" i="4" s="1"/>
  <c r="O105" i="10"/>
  <c r="G119" i="4" s="1"/>
  <c r="O106" i="10"/>
  <c r="G120" i="4" s="1"/>
  <c r="O107" i="10"/>
  <c r="G121" i="4" s="1"/>
  <c r="O108" i="10"/>
  <c r="G122" i="4" s="1"/>
  <c r="O109" i="10"/>
  <c r="G123" i="4" s="1"/>
  <c r="O110" i="10"/>
  <c r="G124" i="4" s="1"/>
  <c r="O111" i="10"/>
  <c r="G125" i="4" s="1"/>
  <c r="O112" i="10"/>
  <c r="G126" i="4" s="1"/>
  <c r="O113" i="10"/>
  <c r="G127" i="4" s="1"/>
  <c r="O114" i="10"/>
  <c r="G128" i="4" s="1"/>
  <c r="O115" i="10"/>
  <c r="G129" i="4" s="1"/>
  <c r="O116" i="10"/>
  <c r="G130" i="4" s="1"/>
  <c r="O117" i="10"/>
  <c r="G131" i="4" s="1"/>
  <c r="O118" i="10"/>
  <c r="G132" i="4" s="1"/>
  <c r="O119" i="10"/>
  <c r="G133" i="4" s="1"/>
  <c r="O120" i="10"/>
  <c r="G134" i="4" s="1"/>
  <c r="O121" i="10"/>
  <c r="G135" i="4" s="1"/>
  <c r="O122" i="10"/>
  <c r="G136" i="4" s="1"/>
  <c r="O123" i="10"/>
  <c r="G137" i="4" s="1"/>
  <c r="O124" i="10"/>
  <c r="G143" i="4" s="1"/>
  <c r="O125" i="10"/>
  <c r="G144" i="4" s="1"/>
  <c r="O126" i="10"/>
  <c r="G145" i="4" s="1"/>
  <c r="O127" i="10"/>
  <c r="G146" i="4" s="1"/>
  <c r="O128" i="10"/>
  <c r="G147" i="4" s="1"/>
  <c r="O129" i="10"/>
  <c r="G148" i="4" s="1"/>
  <c r="O130" i="10"/>
  <c r="G149" i="4" s="1"/>
  <c r="O131" i="10"/>
  <c r="G150" i="4" s="1"/>
  <c r="O132" i="10"/>
  <c r="G151" i="4" s="1"/>
  <c r="O133" i="10"/>
  <c r="G152" i="4" s="1"/>
  <c r="O134" i="10"/>
  <c r="G153" i="4" s="1"/>
  <c r="O135" i="10"/>
  <c r="G154" i="4" s="1"/>
  <c r="O136" i="10"/>
  <c r="G155" i="4" s="1"/>
  <c r="O137" i="10"/>
  <c r="G156" i="4" s="1"/>
  <c r="O138" i="10"/>
  <c r="G157" i="4" s="1"/>
  <c r="O139" i="10"/>
  <c r="G158" i="4" s="1"/>
  <c r="O140" i="10"/>
  <c r="G159" i="4" s="1"/>
  <c r="O141" i="10"/>
  <c r="G160" i="4" s="1"/>
  <c r="O142" i="10"/>
  <c r="G161" i="4" s="1"/>
  <c r="O143" i="10"/>
  <c r="G162" i="4" s="1"/>
  <c r="O144" i="10"/>
  <c r="G163" i="4" s="1"/>
  <c r="O145" i="10"/>
  <c r="G164" i="4" s="1"/>
  <c r="O146" i="10"/>
  <c r="G165" i="4" s="1"/>
  <c r="O147" i="10"/>
  <c r="G166" i="4" s="1"/>
  <c r="O148" i="10"/>
  <c r="G167" i="4" s="1"/>
  <c r="O149" i="10"/>
  <c r="G168" i="4" s="1"/>
  <c r="O150" i="10"/>
  <c r="G169" i="4" s="1"/>
  <c r="O151" i="10"/>
  <c r="G170" i="4" s="1"/>
  <c r="O152" i="10"/>
  <c r="G171" i="4" s="1"/>
  <c r="O153" i="10"/>
  <c r="G172" i="4" s="1"/>
  <c r="O154" i="10"/>
  <c r="G173" i="4" s="1"/>
  <c r="O155" i="10"/>
  <c r="G178" i="4" s="1"/>
  <c r="O156" i="10"/>
  <c r="G179" i="4" s="1"/>
  <c r="O157" i="10"/>
  <c r="G180" i="4" s="1"/>
  <c r="O158" i="10"/>
  <c r="G181" i="4" s="1"/>
  <c r="O159" i="10"/>
  <c r="G182" i="4" s="1"/>
  <c r="O160" i="10"/>
  <c r="G183" i="4" s="1"/>
  <c r="O161" i="10"/>
  <c r="G184" i="4" s="1"/>
  <c r="O162" i="10"/>
  <c r="G185" i="4" s="1"/>
  <c r="O163" i="10"/>
  <c r="G186" i="4" s="1"/>
  <c r="O164" i="10"/>
  <c r="G187" i="4" s="1"/>
  <c r="O165" i="10"/>
  <c r="G188" i="4" s="1"/>
  <c r="O166" i="10"/>
  <c r="G189" i="4" s="1"/>
  <c r="O167" i="10"/>
  <c r="G190" i="4" s="1"/>
  <c r="O168" i="10"/>
  <c r="G191" i="4" s="1"/>
  <c r="O169" i="10"/>
  <c r="G192" i="4" s="1"/>
  <c r="O170" i="10"/>
  <c r="G193" i="4" s="1"/>
  <c r="O171" i="10"/>
  <c r="G194" i="4" s="1"/>
  <c r="O172" i="10"/>
  <c r="G195" i="4" s="1"/>
  <c r="O173" i="10"/>
  <c r="G196" i="4" s="1"/>
  <c r="O174" i="10"/>
  <c r="G197" i="4" s="1"/>
  <c r="O175" i="10"/>
  <c r="G198" i="4" s="1"/>
  <c r="O176" i="10"/>
  <c r="G199" i="4" s="1"/>
  <c r="O177" i="10"/>
  <c r="G200" i="4" s="1"/>
  <c r="O178" i="10"/>
  <c r="G201" i="4" s="1"/>
  <c r="O179" i="10"/>
  <c r="G202" i="4" s="1"/>
  <c r="O180" i="10"/>
  <c r="G203" i="4" s="1"/>
  <c r="O181" i="10"/>
  <c r="G204" i="4" s="1"/>
  <c r="O182" i="10"/>
  <c r="G205" i="4" s="1"/>
  <c r="O183" i="10"/>
  <c r="G206" i="4" s="1"/>
  <c r="O184" i="10"/>
  <c r="G207" i="4" s="1"/>
  <c r="O185" i="10"/>
  <c r="G213" i="4" s="1"/>
  <c r="O186" i="10"/>
  <c r="G214" i="4" s="1"/>
  <c r="O187" i="10"/>
  <c r="G215" i="4" s="1"/>
  <c r="O188" i="10"/>
  <c r="G216" i="4" s="1"/>
  <c r="O189" i="10"/>
  <c r="G217" i="4" s="1"/>
  <c r="O190" i="10"/>
  <c r="G218" i="4" s="1"/>
  <c r="O191" i="10"/>
  <c r="G219" i="4" s="1"/>
  <c r="O192" i="10"/>
  <c r="G220" i="4" s="1"/>
  <c r="O193" i="10"/>
  <c r="G221" i="4" s="1"/>
  <c r="O194" i="10"/>
  <c r="G222" i="4" s="1"/>
  <c r="O195" i="10"/>
  <c r="G223" i="4" s="1"/>
  <c r="O196" i="10"/>
  <c r="G224" i="4" s="1"/>
  <c r="O197" i="10"/>
  <c r="G225" i="4" s="1"/>
  <c r="O198" i="10"/>
  <c r="G226" i="4" s="1"/>
  <c r="O199" i="10"/>
  <c r="G227" i="4" s="1"/>
  <c r="O200" i="10"/>
  <c r="G228" i="4" s="1"/>
  <c r="O201" i="10"/>
  <c r="G229" i="4" s="1"/>
  <c r="O202" i="10"/>
  <c r="G230" i="4" s="1"/>
  <c r="O203" i="10"/>
  <c r="G231" i="4" s="1"/>
  <c r="O204" i="10"/>
  <c r="G232" i="4" s="1"/>
  <c r="O205" i="10"/>
  <c r="G233" i="4" s="1"/>
  <c r="O206" i="10"/>
  <c r="G234" i="4" s="1"/>
  <c r="O207" i="10"/>
  <c r="G235" i="4" s="1"/>
  <c r="O208" i="10"/>
  <c r="G236" i="4" s="1"/>
  <c r="O209" i="10"/>
  <c r="G237" i="4" s="1"/>
  <c r="O210" i="10"/>
  <c r="G238" i="4" s="1"/>
  <c r="O211" i="10"/>
  <c r="G239" i="4" s="1"/>
  <c r="O212" i="10"/>
  <c r="G240" i="4" s="1"/>
  <c r="O213" i="10"/>
  <c r="G241" i="4" s="1"/>
  <c r="O214" i="10"/>
  <c r="G242" i="4" s="1"/>
  <c r="O215" i="10"/>
  <c r="G243" i="4" s="1"/>
  <c r="O216" i="10"/>
  <c r="G248" i="4" s="1"/>
  <c r="O217" i="10"/>
  <c r="G249" i="4" s="1"/>
  <c r="O218" i="10"/>
  <c r="G250" i="4" s="1"/>
  <c r="O219" i="10"/>
  <c r="G251" i="4" s="1"/>
  <c r="O220" i="10"/>
  <c r="G252" i="4" s="1"/>
  <c r="O221" i="10"/>
  <c r="G253" i="4" s="1"/>
  <c r="O222" i="10"/>
  <c r="G254" i="4" s="1"/>
  <c r="O223" i="10"/>
  <c r="G255" i="4" s="1"/>
  <c r="O224" i="10"/>
  <c r="G256" i="4" s="1"/>
  <c r="O225" i="10"/>
  <c r="G257" i="4" s="1"/>
  <c r="O226" i="10"/>
  <c r="G258" i="4" s="1"/>
  <c r="O227" i="10"/>
  <c r="G259" i="4" s="1"/>
  <c r="O228" i="10"/>
  <c r="G260" i="4" s="1"/>
  <c r="O229" i="10"/>
  <c r="G261" i="4" s="1"/>
  <c r="O230" i="10"/>
  <c r="G262" i="4" s="1"/>
  <c r="O231" i="10"/>
  <c r="G263" i="4" s="1"/>
  <c r="O232" i="10"/>
  <c r="G264" i="4" s="1"/>
  <c r="O233" i="10"/>
  <c r="G265" i="4" s="1"/>
  <c r="O234" i="10"/>
  <c r="G266" i="4" s="1"/>
  <c r="O235" i="10"/>
  <c r="G267" i="4" s="1"/>
  <c r="O236" i="10"/>
  <c r="G268" i="4" s="1"/>
  <c r="O237" i="10"/>
  <c r="G269" i="4" s="1"/>
  <c r="O238" i="10"/>
  <c r="G270" i="4" s="1"/>
  <c r="O239" i="10"/>
  <c r="G271" i="4" s="1"/>
  <c r="O240" i="10"/>
  <c r="G272" i="4" s="1"/>
  <c r="O241" i="10"/>
  <c r="G273" i="4" s="1"/>
  <c r="O242" i="10"/>
  <c r="G274" i="4" s="1"/>
  <c r="O243" i="10"/>
  <c r="G275" i="4" s="1"/>
  <c r="O244" i="10"/>
  <c r="G276" i="4" s="1"/>
  <c r="O245" i="10"/>
  <c r="G277" i="4" s="1"/>
  <c r="O246" i="10"/>
  <c r="G278" i="4" s="1"/>
  <c r="O247" i="10"/>
  <c r="G283" i="4" s="1"/>
  <c r="O248" i="10"/>
  <c r="G284" i="4" s="1"/>
  <c r="O249" i="10"/>
  <c r="G285" i="4" s="1"/>
  <c r="O250" i="10"/>
  <c r="G286" i="4" s="1"/>
  <c r="O251" i="10"/>
  <c r="G287" i="4" s="1"/>
  <c r="O252" i="10"/>
  <c r="G288" i="4" s="1"/>
  <c r="O253" i="10"/>
  <c r="G289" i="4" s="1"/>
  <c r="O254" i="10"/>
  <c r="G290" i="4" s="1"/>
  <c r="O255" i="10"/>
  <c r="G291" i="4" s="1"/>
  <c r="O256" i="10"/>
  <c r="G292" i="4" s="1"/>
  <c r="O257" i="10"/>
  <c r="G293" i="4" s="1"/>
  <c r="O258" i="10"/>
  <c r="G294" i="4" s="1"/>
  <c r="O259" i="10"/>
  <c r="G295" i="4" s="1"/>
  <c r="O260" i="10"/>
  <c r="G296" i="4" s="1"/>
  <c r="O261" i="10"/>
  <c r="G297" i="4" s="1"/>
  <c r="O262" i="10"/>
  <c r="G298" i="4" s="1"/>
  <c r="O263" i="10"/>
  <c r="G299" i="4" s="1"/>
  <c r="O264" i="10"/>
  <c r="G300" i="4" s="1"/>
  <c r="O265" i="10"/>
  <c r="G301" i="4" s="1"/>
  <c r="O266" i="10"/>
  <c r="G302" i="4" s="1"/>
  <c r="O267" i="10"/>
  <c r="G303" i="4" s="1"/>
  <c r="O268" i="10"/>
  <c r="G304" i="4" s="1"/>
  <c r="O269" i="10"/>
  <c r="G305" i="4" s="1"/>
  <c r="O270" i="10"/>
  <c r="G306" i="4" s="1"/>
  <c r="O271" i="10"/>
  <c r="G307" i="4" s="1"/>
  <c r="O272" i="10"/>
  <c r="G308" i="4" s="1"/>
  <c r="O273" i="10"/>
  <c r="G309" i="4" s="1"/>
  <c r="O274" i="10"/>
  <c r="G310" i="4" s="1"/>
  <c r="O275" i="10"/>
  <c r="G311" i="4" s="1"/>
  <c r="O276" i="10"/>
  <c r="G312" i="4" s="1"/>
  <c r="O277" i="10"/>
  <c r="G318" i="4" s="1"/>
  <c r="O278" i="10"/>
  <c r="G319" i="4" s="1"/>
  <c r="O279" i="10"/>
  <c r="G320" i="4" s="1"/>
  <c r="O280" i="10"/>
  <c r="G321" i="4" s="1"/>
  <c r="O281" i="10"/>
  <c r="G322" i="4" s="1"/>
  <c r="O282" i="10"/>
  <c r="G323" i="4" s="1"/>
  <c r="O283" i="10"/>
  <c r="G324" i="4" s="1"/>
  <c r="O284" i="10"/>
  <c r="G325" i="4" s="1"/>
  <c r="O285" i="10"/>
  <c r="G326" i="4" s="1"/>
  <c r="O286" i="10"/>
  <c r="G327" i="4" s="1"/>
  <c r="O287" i="10"/>
  <c r="G328" i="4" s="1"/>
  <c r="O288" i="10"/>
  <c r="G329" i="4" s="1"/>
  <c r="O289" i="10"/>
  <c r="G330" i="4" s="1"/>
  <c r="O290" i="10"/>
  <c r="G331" i="4" s="1"/>
  <c r="O291" i="10"/>
  <c r="G332" i="4" s="1"/>
  <c r="O292" i="10"/>
  <c r="G333" i="4" s="1"/>
  <c r="O293" i="10"/>
  <c r="G334" i="4" s="1"/>
  <c r="O294" i="10"/>
  <c r="G335" i="4" s="1"/>
  <c r="O295" i="10"/>
  <c r="G336" i="4" s="1"/>
  <c r="O296" i="10"/>
  <c r="G337" i="4" s="1"/>
  <c r="O297" i="10"/>
  <c r="G338" i="4" s="1"/>
  <c r="O298" i="10"/>
  <c r="G339" i="4" s="1"/>
  <c r="O299" i="10"/>
  <c r="G340" i="4" s="1"/>
  <c r="O300" i="10"/>
  <c r="G341" i="4" s="1"/>
  <c r="O301" i="10"/>
  <c r="G342" i="4" s="1"/>
  <c r="O302" i="10"/>
  <c r="G343" i="4" s="1"/>
  <c r="O303" i="10"/>
  <c r="G344" i="4" s="1"/>
  <c r="O304" i="10"/>
  <c r="G345" i="4" s="1"/>
  <c r="O305" i="10"/>
  <c r="G346" i="4" s="1"/>
  <c r="O306" i="10"/>
  <c r="G347" i="4" s="1"/>
  <c r="O307" i="10"/>
  <c r="G348" i="4" s="1"/>
  <c r="O308" i="10"/>
  <c r="G353" i="4" s="1"/>
  <c r="O309" i="10"/>
  <c r="G354" i="4" s="1"/>
  <c r="O310" i="10"/>
  <c r="G355" i="4" s="1"/>
  <c r="O311" i="10"/>
  <c r="G356" i="4" s="1"/>
  <c r="O312" i="10"/>
  <c r="G357" i="4" s="1"/>
  <c r="O313" i="10"/>
  <c r="G358" i="4" s="1"/>
  <c r="O314" i="10"/>
  <c r="G359" i="4" s="1"/>
  <c r="O315" i="10"/>
  <c r="G360" i="4" s="1"/>
  <c r="O316" i="10"/>
  <c r="G361" i="4" s="1"/>
  <c r="O317" i="10"/>
  <c r="G362" i="4" s="1"/>
  <c r="O318" i="10"/>
  <c r="G363" i="4" s="1"/>
  <c r="O319" i="10"/>
  <c r="G364" i="4" s="1"/>
  <c r="O320" i="10"/>
  <c r="G365" i="4" s="1"/>
  <c r="O321" i="10"/>
  <c r="G366" i="4" s="1"/>
  <c r="O322" i="10"/>
  <c r="G367" i="4" s="1"/>
  <c r="O323" i="10"/>
  <c r="G368" i="4" s="1"/>
  <c r="O324" i="10"/>
  <c r="G369" i="4" s="1"/>
  <c r="O325" i="10"/>
  <c r="G370" i="4" s="1"/>
  <c r="O326" i="10"/>
  <c r="G371" i="4" s="1"/>
  <c r="O327" i="10"/>
  <c r="G372" i="4" s="1"/>
  <c r="O328" i="10"/>
  <c r="G373" i="4" s="1"/>
  <c r="O329" i="10"/>
  <c r="G374" i="4" s="1"/>
  <c r="O330" i="10"/>
  <c r="G375" i="4" s="1"/>
  <c r="O331" i="10"/>
  <c r="G376" i="4" s="1"/>
  <c r="O332" i="10"/>
  <c r="G377" i="4" s="1"/>
  <c r="O333" i="10"/>
  <c r="G378" i="4" s="1"/>
  <c r="O334" i="10"/>
  <c r="G379" i="4" s="1"/>
  <c r="O335" i="10"/>
  <c r="G380" i="4" s="1"/>
  <c r="O336" i="10"/>
  <c r="G381" i="4" s="1"/>
  <c r="O337" i="10"/>
  <c r="G382" i="4" s="1"/>
  <c r="O338" i="10"/>
  <c r="G388" i="4" s="1"/>
  <c r="O339" i="10"/>
  <c r="G389" i="4" s="1"/>
  <c r="O340" i="10"/>
  <c r="G390" i="4" s="1"/>
  <c r="O341" i="10"/>
  <c r="G391" i="4" s="1"/>
  <c r="O342" i="10"/>
  <c r="G392" i="4" s="1"/>
  <c r="O343" i="10"/>
  <c r="G393" i="4" s="1"/>
  <c r="O344" i="10"/>
  <c r="G394" i="4" s="1"/>
  <c r="O345" i="10"/>
  <c r="G395" i="4" s="1"/>
  <c r="O346" i="10"/>
  <c r="G396" i="4" s="1"/>
  <c r="O347" i="10"/>
  <c r="G397" i="4" s="1"/>
  <c r="O348" i="10"/>
  <c r="G398" i="4" s="1"/>
  <c r="O349" i="10"/>
  <c r="G399" i="4" s="1"/>
  <c r="O350" i="10"/>
  <c r="G400" i="4" s="1"/>
  <c r="O351" i="10"/>
  <c r="G401" i="4" s="1"/>
  <c r="O352" i="10"/>
  <c r="G402" i="4" s="1"/>
  <c r="O353" i="10"/>
  <c r="G403" i="4" s="1"/>
  <c r="O354" i="10"/>
  <c r="G404" i="4" s="1"/>
  <c r="O355" i="10"/>
  <c r="G405" i="4" s="1"/>
  <c r="O356" i="10"/>
  <c r="G406" i="4" s="1"/>
  <c r="O357" i="10"/>
  <c r="G407" i="4" s="1"/>
  <c r="O358" i="10"/>
  <c r="G408" i="4" s="1"/>
  <c r="O359" i="10"/>
  <c r="G409" i="4" s="1"/>
  <c r="O360" i="10"/>
  <c r="G410" i="4" s="1"/>
  <c r="O361" i="10"/>
  <c r="G411" i="4" s="1"/>
  <c r="O362" i="10"/>
  <c r="G412" i="4" s="1"/>
  <c r="O363" i="10"/>
  <c r="G413" i="4" s="1"/>
  <c r="O364" i="10"/>
  <c r="G414" i="4" s="1"/>
  <c r="O365" i="10"/>
  <c r="G415" i="4" s="1"/>
  <c r="O366" i="10"/>
  <c r="G416" i="4" s="1"/>
  <c r="G418" i="4"/>
  <c r="O367" i="10"/>
  <c r="G417" i="4" s="1"/>
  <c r="J99" i="10"/>
  <c r="K99" i="10"/>
  <c r="L99" i="10" s="1"/>
  <c r="I3" i="4" l="1"/>
  <c r="R369" i="10"/>
  <c r="O369" i="10"/>
  <c r="G3" i="4"/>
  <c r="Q2000" i="18"/>
  <c r="P2000" i="18"/>
  <c r="O2000" i="18"/>
  <c r="S2000" i="18" s="1"/>
  <c r="Q1999" i="18"/>
  <c r="P1999" i="18"/>
  <c r="O1999" i="18"/>
  <c r="S1999" i="18" s="1"/>
  <c r="Q1998" i="18"/>
  <c r="P1998" i="18"/>
  <c r="O1998" i="18"/>
  <c r="S1998" i="18" s="1"/>
  <c r="Q1997" i="18"/>
  <c r="P1997" i="18"/>
  <c r="O1997" i="18"/>
  <c r="S1997" i="18" s="1"/>
  <c r="Q1996" i="18"/>
  <c r="P1996" i="18"/>
  <c r="O1996" i="18"/>
  <c r="S1996" i="18" s="1"/>
  <c r="Q1995" i="18"/>
  <c r="P1995" i="18"/>
  <c r="O1995" i="18"/>
  <c r="S1995" i="18" s="1"/>
  <c r="Q1994" i="18"/>
  <c r="P1994" i="18"/>
  <c r="O1994" i="18"/>
  <c r="S1994" i="18" s="1"/>
  <c r="Q1993" i="18"/>
  <c r="P1993" i="18"/>
  <c r="O1993" i="18"/>
  <c r="S1993" i="18" s="1"/>
  <c r="Q1992" i="18"/>
  <c r="P1992" i="18"/>
  <c r="O1992" i="18"/>
  <c r="S1992" i="18" s="1"/>
  <c r="Q1991" i="18"/>
  <c r="P1991" i="18"/>
  <c r="O1991" i="18"/>
  <c r="S1991" i="18" s="1"/>
  <c r="Q1990" i="18"/>
  <c r="P1990" i="18"/>
  <c r="O1990" i="18"/>
  <c r="S1990" i="18" s="1"/>
  <c r="Q1989" i="18"/>
  <c r="P1989" i="18"/>
  <c r="O1989" i="18"/>
  <c r="S1989" i="18" s="1"/>
  <c r="Q1988" i="18"/>
  <c r="P1988" i="18"/>
  <c r="O1988" i="18"/>
  <c r="S1988" i="18" s="1"/>
  <c r="Q1987" i="18"/>
  <c r="P1987" i="18"/>
  <c r="O1987" i="18"/>
  <c r="S1987" i="18" s="1"/>
  <c r="Q1986" i="18"/>
  <c r="P1986" i="18"/>
  <c r="O1986" i="18"/>
  <c r="S1986" i="18" s="1"/>
  <c r="Q1985" i="18"/>
  <c r="P1985" i="18"/>
  <c r="O1985" i="18"/>
  <c r="S1985" i="18" s="1"/>
  <c r="Q1984" i="18"/>
  <c r="P1984" i="18"/>
  <c r="O1984" i="18"/>
  <c r="S1984" i="18" s="1"/>
  <c r="Q1983" i="18"/>
  <c r="P1983" i="18"/>
  <c r="O1983" i="18"/>
  <c r="S1983" i="18" s="1"/>
  <c r="Q1982" i="18"/>
  <c r="P1982" i="18"/>
  <c r="O1982" i="18"/>
  <c r="S1982" i="18" s="1"/>
  <c r="Q1981" i="18"/>
  <c r="P1981" i="18"/>
  <c r="O1981" i="18"/>
  <c r="Q1980" i="18"/>
  <c r="P1980" i="18"/>
  <c r="O1980" i="18"/>
  <c r="Q1979" i="18"/>
  <c r="P1979" i="18"/>
  <c r="O1979" i="18"/>
  <c r="Q1978" i="18"/>
  <c r="P1978" i="18"/>
  <c r="O1978" i="18"/>
  <c r="S1978" i="18" s="1"/>
  <c r="Q1977" i="18"/>
  <c r="P1977" i="18"/>
  <c r="O1977" i="18"/>
  <c r="Q1976" i="18"/>
  <c r="P1976" i="18"/>
  <c r="O1976" i="18"/>
  <c r="S1976" i="18" s="1"/>
  <c r="Q1975" i="18"/>
  <c r="P1975" i="18"/>
  <c r="O1975" i="18"/>
  <c r="S1975" i="18" s="1"/>
  <c r="Q1974" i="18"/>
  <c r="P1974" i="18"/>
  <c r="O1974" i="18"/>
  <c r="S1974" i="18" s="1"/>
  <c r="Q1973" i="18"/>
  <c r="P1973" i="18"/>
  <c r="O1973" i="18"/>
  <c r="Q1972" i="18"/>
  <c r="P1972" i="18"/>
  <c r="O1972" i="18"/>
  <c r="Q1971" i="18"/>
  <c r="P1971" i="18"/>
  <c r="O1971" i="18"/>
  <c r="Q1970" i="18"/>
  <c r="P1970" i="18"/>
  <c r="O1970" i="18"/>
  <c r="Q1969" i="18"/>
  <c r="P1969" i="18"/>
  <c r="O1969" i="18"/>
  <c r="Q1968" i="18"/>
  <c r="P1968" i="18"/>
  <c r="O1968" i="18"/>
  <c r="S1968" i="18" s="1"/>
  <c r="Q1967" i="18"/>
  <c r="P1967" i="18"/>
  <c r="O1967" i="18"/>
  <c r="S1967" i="18" s="1"/>
  <c r="Q1966" i="18"/>
  <c r="P1966" i="18"/>
  <c r="O1966" i="18"/>
  <c r="S1966" i="18" s="1"/>
  <c r="Q1965" i="18"/>
  <c r="P1965" i="18"/>
  <c r="O1965" i="18"/>
  <c r="Q1964" i="18"/>
  <c r="P1964" i="18"/>
  <c r="O1964" i="18"/>
  <c r="Q1963" i="18"/>
  <c r="P1963" i="18"/>
  <c r="O1963" i="18"/>
  <c r="Q1962" i="18"/>
  <c r="P1962" i="18"/>
  <c r="O1962" i="18"/>
  <c r="Q1961" i="18"/>
  <c r="P1961" i="18"/>
  <c r="O1961" i="18"/>
  <c r="Q1960" i="18"/>
  <c r="P1960" i="18"/>
  <c r="O1960" i="18"/>
  <c r="S1960" i="18" s="1"/>
  <c r="Q1959" i="18"/>
  <c r="P1959" i="18"/>
  <c r="O1959" i="18"/>
  <c r="S1959" i="18" s="1"/>
  <c r="Q1958" i="18"/>
  <c r="P1958" i="18"/>
  <c r="O1958" i="18"/>
  <c r="S1958" i="18" s="1"/>
  <c r="Q1957" i="18"/>
  <c r="P1957" i="18"/>
  <c r="O1957" i="18"/>
  <c r="Q1956" i="18"/>
  <c r="P1956" i="18"/>
  <c r="O1956" i="18"/>
  <c r="Q1955" i="18"/>
  <c r="P1955" i="18"/>
  <c r="O1955" i="18"/>
  <c r="Q1954" i="18"/>
  <c r="P1954" i="18"/>
  <c r="O1954" i="18"/>
  <c r="Q1953" i="18"/>
  <c r="P1953" i="18"/>
  <c r="O1953" i="18"/>
  <c r="Q1952" i="18"/>
  <c r="P1952" i="18"/>
  <c r="O1952" i="18"/>
  <c r="S1952" i="18" s="1"/>
  <c r="Q1951" i="18"/>
  <c r="P1951" i="18"/>
  <c r="O1951" i="18"/>
  <c r="S1951" i="18" s="1"/>
  <c r="Q1950" i="18"/>
  <c r="P1950" i="18"/>
  <c r="O1950" i="18"/>
  <c r="S1950" i="18" s="1"/>
  <c r="Q1949" i="18"/>
  <c r="P1949" i="18"/>
  <c r="O1949" i="18"/>
  <c r="Q1948" i="18"/>
  <c r="P1948" i="18"/>
  <c r="O1948" i="18"/>
  <c r="Q1947" i="18"/>
  <c r="P1947" i="18"/>
  <c r="O1947" i="18"/>
  <c r="Q1946" i="18"/>
  <c r="P1946" i="18"/>
  <c r="O1946" i="18"/>
  <c r="Q1945" i="18"/>
  <c r="P1945" i="18"/>
  <c r="O1945" i="18"/>
  <c r="Q1944" i="18"/>
  <c r="P1944" i="18"/>
  <c r="O1944" i="18"/>
  <c r="S1944" i="18" s="1"/>
  <c r="Q1943" i="18"/>
  <c r="P1943" i="18"/>
  <c r="O1943" i="18"/>
  <c r="S1943" i="18" s="1"/>
  <c r="Q1942" i="18"/>
  <c r="P1942" i="18"/>
  <c r="O1942" i="18"/>
  <c r="S1942" i="18" s="1"/>
  <c r="Q1941" i="18"/>
  <c r="P1941" i="18"/>
  <c r="O1941" i="18"/>
  <c r="Q1940" i="18"/>
  <c r="P1940" i="18"/>
  <c r="O1940" i="18"/>
  <c r="Q1939" i="18"/>
  <c r="P1939" i="18"/>
  <c r="O1939" i="18"/>
  <c r="Q1938" i="18"/>
  <c r="P1938" i="18"/>
  <c r="O1938" i="18"/>
  <c r="Q1937" i="18"/>
  <c r="P1937" i="18"/>
  <c r="O1937" i="18"/>
  <c r="Q1936" i="18"/>
  <c r="P1936" i="18"/>
  <c r="O1936" i="18"/>
  <c r="S1936" i="18" s="1"/>
  <c r="Q1935" i="18"/>
  <c r="P1935" i="18"/>
  <c r="O1935" i="18"/>
  <c r="S1935" i="18" s="1"/>
  <c r="Q1934" i="18"/>
  <c r="P1934" i="18"/>
  <c r="O1934" i="18"/>
  <c r="S1934" i="18" s="1"/>
  <c r="Q1933" i="18"/>
  <c r="P1933" i="18"/>
  <c r="O1933" i="18"/>
  <c r="Q1932" i="18"/>
  <c r="P1932" i="18"/>
  <c r="O1932" i="18"/>
  <c r="Q1931" i="18"/>
  <c r="P1931" i="18"/>
  <c r="O1931" i="18"/>
  <c r="Q1930" i="18"/>
  <c r="P1930" i="18"/>
  <c r="O1930" i="18"/>
  <c r="Q1929" i="18"/>
  <c r="P1929" i="18"/>
  <c r="O1929" i="18"/>
  <c r="Q1928" i="18"/>
  <c r="P1928" i="18"/>
  <c r="O1928" i="18"/>
  <c r="S1928" i="18" s="1"/>
  <c r="Q1927" i="18"/>
  <c r="P1927" i="18"/>
  <c r="O1927" i="18"/>
  <c r="S1927" i="18" s="1"/>
  <c r="Q1926" i="18"/>
  <c r="P1926" i="18"/>
  <c r="O1926" i="18"/>
  <c r="S1926" i="18" s="1"/>
  <c r="Q1925" i="18"/>
  <c r="P1925" i="18"/>
  <c r="O1925" i="18"/>
  <c r="Q1924" i="18"/>
  <c r="P1924" i="18"/>
  <c r="O1924" i="18"/>
  <c r="Q1923" i="18"/>
  <c r="P1923" i="18"/>
  <c r="O1923" i="18"/>
  <c r="Q1922" i="18"/>
  <c r="P1922" i="18"/>
  <c r="O1922" i="18"/>
  <c r="Q1921" i="18"/>
  <c r="P1921" i="18"/>
  <c r="O1921" i="18"/>
  <c r="Q1920" i="18"/>
  <c r="P1920" i="18"/>
  <c r="O1920" i="18"/>
  <c r="S1920" i="18" s="1"/>
  <c r="Q1919" i="18"/>
  <c r="P1919" i="18"/>
  <c r="O1919" i="18"/>
  <c r="S1919" i="18" s="1"/>
  <c r="Q1918" i="18"/>
  <c r="P1918" i="18"/>
  <c r="O1918" i="18"/>
  <c r="S1918" i="18" s="1"/>
  <c r="Q1917" i="18"/>
  <c r="P1917" i="18"/>
  <c r="O1917" i="18"/>
  <c r="Q1916" i="18"/>
  <c r="P1916" i="18"/>
  <c r="O1916" i="18"/>
  <c r="Q1915" i="18"/>
  <c r="P1915" i="18"/>
  <c r="O1915" i="18"/>
  <c r="Q1914" i="18"/>
  <c r="P1914" i="18"/>
  <c r="O1914" i="18"/>
  <c r="Q1913" i="18"/>
  <c r="P1913" i="18"/>
  <c r="O1913" i="18"/>
  <c r="Q1912" i="18"/>
  <c r="P1912" i="18"/>
  <c r="O1912" i="18"/>
  <c r="S1912" i="18" s="1"/>
  <c r="Q1911" i="18"/>
  <c r="P1911" i="18"/>
  <c r="O1911" i="18"/>
  <c r="S1911" i="18" s="1"/>
  <c r="Q1910" i="18"/>
  <c r="P1910" i="18"/>
  <c r="O1910" i="18"/>
  <c r="S1910" i="18" s="1"/>
  <c r="Q1909" i="18"/>
  <c r="P1909" i="18"/>
  <c r="O1909" i="18"/>
  <c r="Q1908" i="18"/>
  <c r="P1908" i="18"/>
  <c r="O1908" i="18"/>
  <c r="Q1907" i="18"/>
  <c r="P1907" i="18"/>
  <c r="O1907" i="18"/>
  <c r="Q1906" i="18"/>
  <c r="P1906" i="18"/>
  <c r="O1906" i="18"/>
  <c r="Q1905" i="18"/>
  <c r="P1905" i="18"/>
  <c r="O1905" i="18"/>
  <c r="Q1904" i="18"/>
  <c r="P1904" i="18"/>
  <c r="O1904" i="18"/>
  <c r="Q1903" i="18"/>
  <c r="P1903" i="18"/>
  <c r="O1903" i="18"/>
  <c r="S1903" i="18" s="1"/>
  <c r="Q1902" i="18"/>
  <c r="P1902" i="18"/>
  <c r="O1902" i="18"/>
  <c r="S1902" i="18" s="1"/>
  <c r="Q1901" i="18"/>
  <c r="P1901" i="18"/>
  <c r="O1901" i="18"/>
  <c r="Q1900" i="18"/>
  <c r="P1900" i="18"/>
  <c r="O1900" i="18"/>
  <c r="Q1899" i="18"/>
  <c r="P1899" i="18"/>
  <c r="O1899" i="18"/>
  <c r="Q1898" i="18"/>
  <c r="P1898" i="18"/>
  <c r="O1898" i="18"/>
  <c r="Q1897" i="18"/>
  <c r="P1897" i="18"/>
  <c r="O1897" i="18"/>
  <c r="Q1896" i="18"/>
  <c r="P1896" i="18"/>
  <c r="O1896" i="18"/>
  <c r="Q1895" i="18"/>
  <c r="P1895" i="18"/>
  <c r="O1895" i="18"/>
  <c r="S1895" i="18" s="1"/>
  <c r="Q1894" i="18"/>
  <c r="P1894" i="18"/>
  <c r="O1894" i="18"/>
  <c r="S1894" i="18" s="1"/>
  <c r="Q1893" i="18"/>
  <c r="P1893" i="18"/>
  <c r="O1893" i="18"/>
  <c r="Q1892" i="18"/>
  <c r="P1892" i="18"/>
  <c r="O1892" i="18"/>
  <c r="Q1891" i="18"/>
  <c r="P1891" i="18"/>
  <c r="O1891" i="18"/>
  <c r="Q1890" i="18"/>
  <c r="P1890" i="18"/>
  <c r="O1890" i="18"/>
  <c r="Q1889" i="18"/>
  <c r="P1889" i="18"/>
  <c r="O1889" i="18"/>
  <c r="Q1888" i="18"/>
  <c r="P1888" i="18"/>
  <c r="O1888" i="18"/>
  <c r="Q1887" i="18"/>
  <c r="P1887" i="18"/>
  <c r="O1887" i="18"/>
  <c r="S1887" i="18" s="1"/>
  <c r="Q1886" i="18"/>
  <c r="P1886" i="18"/>
  <c r="O1886" i="18"/>
  <c r="S1886" i="18" s="1"/>
  <c r="Q1885" i="18"/>
  <c r="P1885" i="18"/>
  <c r="O1885" i="18"/>
  <c r="Q1884" i="18"/>
  <c r="P1884" i="18"/>
  <c r="O1884" i="18"/>
  <c r="Q1883" i="18"/>
  <c r="P1883" i="18"/>
  <c r="O1883" i="18"/>
  <c r="Q1882" i="18"/>
  <c r="P1882" i="18"/>
  <c r="O1882" i="18"/>
  <c r="Q1881" i="18"/>
  <c r="P1881" i="18"/>
  <c r="O1881" i="18"/>
  <c r="Q1880" i="18"/>
  <c r="P1880" i="18"/>
  <c r="O1880" i="18"/>
  <c r="Q1879" i="18"/>
  <c r="P1879" i="18"/>
  <c r="O1879" i="18"/>
  <c r="S1879" i="18" s="1"/>
  <c r="Q1878" i="18"/>
  <c r="P1878" i="18"/>
  <c r="O1878" i="18"/>
  <c r="S1878" i="18" s="1"/>
  <c r="Q1877" i="18"/>
  <c r="P1877" i="18"/>
  <c r="O1877" i="18"/>
  <c r="Q1876" i="18"/>
  <c r="P1876" i="18"/>
  <c r="O1876" i="18"/>
  <c r="Q1875" i="18"/>
  <c r="P1875" i="18"/>
  <c r="O1875" i="18"/>
  <c r="Q1874" i="18"/>
  <c r="P1874" i="18"/>
  <c r="O1874" i="18"/>
  <c r="Q1873" i="18"/>
  <c r="P1873" i="18"/>
  <c r="O1873" i="18"/>
  <c r="Q1872" i="18"/>
  <c r="P1872" i="18"/>
  <c r="O1872" i="18"/>
  <c r="Q1871" i="18"/>
  <c r="P1871" i="18"/>
  <c r="O1871" i="18"/>
  <c r="S1871" i="18" s="1"/>
  <c r="Q1870" i="18"/>
  <c r="P1870" i="18"/>
  <c r="O1870" i="18"/>
  <c r="S1870" i="18" s="1"/>
  <c r="Q1869" i="18"/>
  <c r="P1869" i="18"/>
  <c r="O1869" i="18"/>
  <c r="Q1868" i="18"/>
  <c r="P1868" i="18"/>
  <c r="O1868" i="18"/>
  <c r="Q1867" i="18"/>
  <c r="P1867" i="18"/>
  <c r="O1867" i="18"/>
  <c r="Q1866" i="18"/>
  <c r="P1866" i="18"/>
  <c r="O1866" i="18"/>
  <c r="Q1865" i="18"/>
  <c r="P1865" i="18"/>
  <c r="O1865" i="18"/>
  <c r="Q1864" i="18"/>
  <c r="P1864" i="18"/>
  <c r="O1864" i="18"/>
  <c r="Q1863" i="18"/>
  <c r="P1863" i="18"/>
  <c r="O1863" i="18"/>
  <c r="S1863" i="18" s="1"/>
  <c r="Q1862" i="18"/>
  <c r="P1862" i="18"/>
  <c r="O1862" i="18"/>
  <c r="S1862" i="18" s="1"/>
  <c r="Q1861" i="18"/>
  <c r="P1861" i="18"/>
  <c r="O1861" i="18"/>
  <c r="Q1860" i="18"/>
  <c r="P1860" i="18"/>
  <c r="O1860" i="18"/>
  <c r="Q1859" i="18"/>
  <c r="P1859" i="18"/>
  <c r="O1859" i="18"/>
  <c r="Q1858" i="18"/>
  <c r="P1858" i="18"/>
  <c r="O1858" i="18"/>
  <c r="Q1857" i="18"/>
  <c r="P1857" i="18"/>
  <c r="O1857" i="18"/>
  <c r="Q1856" i="18"/>
  <c r="P1856" i="18"/>
  <c r="O1856" i="18"/>
  <c r="Q1855" i="18"/>
  <c r="P1855" i="18"/>
  <c r="O1855" i="18"/>
  <c r="S1855" i="18" s="1"/>
  <c r="Q1854" i="18"/>
  <c r="P1854" i="18"/>
  <c r="O1854" i="18"/>
  <c r="S1854" i="18" s="1"/>
  <c r="Q1853" i="18"/>
  <c r="P1853" i="18"/>
  <c r="O1853" i="18"/>
  <c r="Q1852" i="18"/>
  <c r="P1852" i="18"/>
  <c r="O1852" i="18"/>
  <c r="Q1851" i="18"/>
  <c r="P1851" i="18"/>
  <c r="O1851" i="18"/>
  <c r="Q1850" i="18"/>
  <c r="P1850" i="18"/>
  <c r="O1850" i="18"/>
  <c r="Q1849" i="18"/>
  <c r="P1849" i="18"/>
  <c r="O1849" i="18"/>
  <c r="Q1848" i="18"/>
  <c r="P1848" i="18"/>
  <c r="O1848" i="18"/>
  <c r="Q1847" i="18"/>
  <c r="P1847" i="18"/>
  <c r="O1847" i="18"/>
  <c r="S1847" i="18" s="1"/>
  <c r="Q1846" i="18"/>
  <c r="P1846" i="18"/>
  <c r="O1846" i="18"/>
  <c r="S1846" i="18" s="1"/>
  <c r="Q1845" i="18"/>
  <c r="P1845" i="18"/>
  <c r="O1845" i="18"/>
  <c r="Q1844" i="18"/>
  <c r="P1844" i="18"/>
  <c r="O1844" i="18"/>
  <c r="Q1843" i="18"/>
  <c r="P1843" i="18"/>
  <c r="O1843" i="18"/>
  <c r="Q1842" i="18"/>
  <c r="P1842" i="18"/>
  <c r="O1842" i="18"/>
  <c r="Q1841" i="18"/>
  <c r="P1841" i="18"/>
  <c r="O1841" i="18"/>
  <c r="Q1840" i="18"/>
  <c r="P1840" i="18"/>
  <c r="O1840" i="18"/>
  <c r="Q1839" i="18"/>
  <c r="P1839" i="18"/>
  <c r="O1839" i="18"/>
  <c r="S1839" i="18" s="1"/>
  <c r="Q1838" i="18"/>
  <c r="P1838" i="18"/>
  <c r="O1838" i="18"/>
  <c r="S1838" i="18" s="1"/>
  <c r="Q1837" i="18"/>
  <c r="P1837" i="18"/>
  <c r="O1837" i="18"/>
  <c r="Q1836" i="18"/>
  <c r="P1836" i="18"/>
  <c r="O1836" i="18"/>
  <c r="Q1835" i="18"/>
  <c r="P1835" i="18"/>
  <c r="O1835" i="18"/>
  <c r="Q1834" i="18"/>
  <c r="P1834" i="18"/>
  <c r="O1834" i="18"/>
  <c r="Q1833" i="18"/>
  <c r="P1833" i="18"/>
  <c r="O1833" i="18"/>
  <c r="Q1832" i="18"/>
  <c r="P1832" i="18"/>
  <c r="O1832" i="18"/>
  <c r="Q1831" i="18"/>
  <c r="P1831" i="18"/>
  <c r="O1831" i="18"/>
  <c r="S1831" i="18" s="1"/>
  <c r="Q1830" i="18"/>
  <c r="P1830" i="18"/>
  <c r="O1830" i="18"/>
  <c r="S1830" i="18" s="1"/>
  <c r="Q1829" i="18"/>
  <c r="P1829" i="18"/>
  <c r="O1829" i="18"/>
  <c r="Q1828" i="18"/>
  <c r="P1828" i="18"/>
  <c r="O1828" i="18"/>
  <c r="Q1827" i="18"/>
  <c r="P1827" i="18"/>
  <c r="O1827" i="18"/>
  <c r="Q1826" i="18"/>
  <c r="P1826" i="18"/>
  <c r="O1826" i="18"/>
  <c r="Q1825" i="18"/>
  <c r="P1825" i="18"/>
  <c r="O1825" i="18"/>
  <c r="Q1824" i="18"/>
  <c r="P1824" i="18"/>
  <c r="O1824" i="18"/>
  <c r="Q1823" i="18"/>
  <c r="P1823" i="18"/>
  <c r="O1823" i="18"/>
  <c r="S1823" i="18" s="1"/>
  <c r="Q1822" i="18"/>
  <c r="P1822" i="18"/>
  <c r="O1822" i="18"/>
  <c r="S1822" i="18" s="1"/>
  <c r="Q1821" i="18"/>
  <c r="P1821" i="18"/>
  <c r="O1821" i="18"/>
  <c r="Q1820" i="18"/>
  <c r="P1820" i="18"/>
  <c r="O1820" i="18"/>
  <c r="Q1819" i="18"/>
  <c r="P1819" i="18"/>
  <c r="O1819" i="18"/>
  <c r="Q1818" i="18"/>
  <c r="P1818" i="18"/>
  <c r="O1818" i="18"/>
  <c r="Q1817" i="18"/>
  <c r="P1817" i="18"/>
  <c r="O1817" i="18"/>
  <c r="Q1816" i="18"/>
  <c r="P1816" i="18"/>
  <c r="O1816" i="18"/>
  <c r="Q1815" i="18"/>
  <c r="P1815" i="18"/>
  <c r="O1815" i="18"/>
  <c r="S1815" i="18" s="1"/>
  <c r="Q1814" i="18"/>
  <c r="P1814" i="18"/>
  <c r="O1814" i="18"/>
  <c r="S1814" i="18" s="1"/>
  <c r="Q1813" i="18"/>
  <c r="P1813" i="18"/>
  <c r="O1813" i="18"/>
  <c r="Q1812" i="18"/>
  <c r="P1812" i="18"/>
  <c r="O1812" i="18"/>
  <c r="Q1811" i="18"/>
  <c r="P1811" i="18"/>
  <c r="O1811" i="18"/>
  <c r="Q1810" i="18"/>
  <c r="P1810" i="18"/>
  <c r="O1810" i="18"/>
  <c r="Q1809" i="18"/>
  <c r="P1809" i="18"/>
  <c r="O1809" i="18"/>
  <c r="Q1808" i="18"/>
  <c r="P1808" i="18"/>
  <c r="O1808" i="18"/>
  <c r="Q1807" i="18"/>
  <c r="P1807" i="18"/>
  <c r="O1807" i="18"/>
  <c r="S1807" i="18" s="1"/>
  <c r="Q1806" i="18"/>
  <c r="P1806" i="18"/>
  <c r="O1806" i="18"/>
  <c r="S1806" i="18" s="1"/>
  <c r="Q1805" i="18"/>
  <c r="P1805" i="18"/>
  <c r="O1805" i="18"/>
  <c r="Q1804" i="18"/>
  <c r="P1804" i="18"/>
  <c r="O1804" i="18"/>
  <c r="Q1803" i="18"/>
  <c r="P1803" i="18"/>
  <c r="O1803" i="18"/>
  <c r="Q1802" i="18"/>
  <c r="P1802" i="18"/>
  <c r="O1802" i="18"/>
  <c r="Q1801" i="18"/>
  <c r="P1801" i="18"/>
  <c r="O1801" i="18"/>
  <c r="Q1800" i="18"/>
  <c r="P1800" i="18"/>
  <c r="O1800" i="18"/>
  <c r="Q1799" i="18"/>
  <c r="P1799" i="18"/>
  <c r="O1799" i="18"/>
  <c r="S1799" i="18" s="1"/>
  <c r="Q1798" i="18"/>
  <c r="P1798" i="18"/>
  <c r="O1798" i="18"/>
  <c r="S1798" i="18" s="1"/>
  <c r="Q1797" i="18"/>
  <c r="P1797" i="18"/>
  <c r="O1797" i="18"/>
  <c r="Q1796" i="18"/>
  <c r="P1796" i="18"/>
  <c r="O1796" i="18"/>
  <c r="Q1795" i="18"/>
  <c r="P1795" i="18"/>
  <c r="O1795" i="18"/>
  <c r="Q1794" i="18"/>
  <c r="P1794" i="18"/>
  <c r="O1794" i="18"/>
  <c r="Q1793" i="18"/>
  <c r="P1793" i="18"/>
  <c r="O1793" i="18"/>
  <c r="Q1792" i="18"/>
  <c r="P1792" i="18"/>
  <c r="O1792" i="18"/>
  <c r="Q1791" i="18"/>
  <c r="P1791" i="18"/>
  <c r="O1791" i="18"/>
  <c r="S1791" i="18" s="1"/>
  <c r="Q1790" i="18"/>
  <c r="P1790" i="18"/>
  <c r="O1790" i="18"/>
  <c r="S1790" i="18" s="1"/>
  <c r="Q1789" i="18"/>
  <c r="P1789" i="18"/>
  <c r="O1789" i="18"/>
  <c r="Q1788" i="18"/>
  <c r="P1788" i="18"/>
  <c r="O1788" i="18"/>
  <c r="Q1787" i="18"/>
  <c r="P1787" i="18"/>
  <c r="O1787" i="18"/>
  <c r="Q1786" i="18"/>
  <c r="P1786" i="18"/>
  <c r="O1786" i="18"/>
  <c r="Q1785" i="18"/>
  <c r="P1785" i="18"/>
  <c r="O1785" i="18"/>
  <c r="Q1784" i="18"/>
  <c r="P1784" i="18"/>
  <c r="O1784" i="18"/>
  <c r="Q1783" i="18"/>
  <c r="P1783" i="18"/>
  <c r="O1783" i="18"/>
  <c r="S1783" i="18" s="1"/>
  <c r="Q1782" i="18"/>
  <c r="P1782" i="18"/>
  <c r="O1782" i="18"/>
  <c r="S1782" i="18" s="1"/>
  <c r="Q1781" i="18"/>
  <c r="P1781" i="18"/>
  <c r="O1781" i="18"/>
  <c r="Q1780" i="18"/>
  <c r="P1780" i="18"/>
  <c r="O1780" i="18"/>
  <c r="Q1779" i="18"/>
  <c r="P1779" i="18"/>
  <c r="O1779" i="18"/>
  <c r="Q1778" i="18"/>
  <c r="P1778" i="18"/>
  <c r="O1778" i="18"/>
  <c r="Q1777" i="18"/>
  <c r="P1777" i="18"/>
  <c r="O1777" i="18"/>
  <c r="Q1776" i="18"/>
  <c r="P1776" i="18"/>
  <c r="O1776" i="18"/>
  <c r="Q1775" i="18"/>
  <c r="P1775" i="18"/>
  <c r="O1775" i="18"/>
  <c r="S1775" i="18" s="1"/>
  <c r="Q1774" i="18"/>
  <c r="P1774" i="18"/>
  <c r="O1774" i="18"/>
  <c r="S1774" i="18" s="1"/>
  <c r="Q1773" i="18"/>
  <c r="P1773" i="18"/>
  <c r="O1773" i="18"/>
  <c r="Q1772" i="18"/>
  <c r="P1772" i="18"/>
  <c r="O1772" i="18"/>
  <c r="Q1771" i="18"/>
  <c r="P1771" i="18"/>
  <c r="O1771" i="18"/>
  <c r="Q1770" i="18"/>
  <c r="P1770" i="18"/>
  <c r="O1770" i="18"/>
  <c r="Q1769" i="18"/>
  <c r="P1769" i="18"/>
  <c r="O1769" i="18"/>
  <c r="Q1768" i="18"/>
  <c r="P1768" i="18"/>
  <c r="O1768" i="18"/>
  <c r="Q1767" i="18"/>
  <c r="P1767" i="18"/>
  <c r="O1767" i="18"/>
  <c r="S1767" i="18" s="1"/>
  <c r="Q1766" i="18"/>
  <c r="P1766" i="18"/>
  <c r="O1766" i="18"/>
  <c r="S1766" i="18" s="1"/>
  <c r="Q1765" i="18"/>
  <c r="P1765" i="18"/>
  <c r="O1765" i="18"/>
  <c r="Q1764" i="18"/>
  <c r="P1764" i="18"/>
  <c r="O1764" i="18"/>
  <c r="Q1763" i="18"/>
  <c r="P1763" i="18"/>
  <c r="O1763" i="18"/>
  <c r="Q1762" i="18"/>
  <c r="P1762" i="18"/>
  <c r="O1762" i="18"/>
  <c r="Q1761" i="18"/>
  <c r="P1761" i="18"/>
  <c r="O1761" i="18"/>
  <c r="Q1760" i="18"/>
  <c r="P1760" i="18"/>
  <c r="O1760" i="18"/>
  <c r="Q1759" i="18"/>
  <c r="P1759" i="18"/>
  <c r="O1759" i="18"/>
  <c r="S1759" i="18" s="1"/>
  <c r="Q1758" i="18"/>
  <c r="P1758" i="18"/>
  <c r="O1758" i="18"/>
  <c r="S1758" i="18" s="1"/>
  <c r="Q1757" i="18"/>
  <c r="P1757" i="18"/>
  <c r="O1757" i="18"/>
  <c r="Q1756" i="18"/>
  <c r="P1756" i="18"/>
  <c r="O1756" i="18"/>
  <c r="Q1755" i="18"/>
  <c r="P1755" i="18"/>
  <c r="O1755" i="18"/>
  <c r="Q1754" i="18"/>
  <c r="P1754" i="18"/>
  <c r="O1754" i="18"/>
  <c r="Q1753" i="18"/>
  <c r="P1753" i="18"/>
  <c r="O1753" i="18"/>
  <c r="Q1752" i="18"/>
  <c r="P1752" i="18"/>
  <c r="O1752" i="18"/>
  <c r="Q1751" i="18"/>
  <c r="P1751" i="18"/>
  <c r="O1751" i="18"/>
  <c r="S1751" i="18" s="1"/>
  <c r="Q1750" i="18"/>
  <c r="P1750" i="18"/>
  <c r="O1750" i="18"/>
  <c r="S1750" i="18" s="1"/>
  <c r="Q1749" i="18"/>
  <c r="P1749" i="18"/>
  <c r="O1749" i="18"/>
  <c r="Q1748" i="18"/>
  <c r="P1748" i="18"/>
  <c r="O1748" i="18"/>
  <c r="Q1747" i="18"/>
  <c r="P1747" i="18"/>
  <c r="O1747" i="18"/>
  <c r="Q1746" i="18"/>
  <c r="P1746" i="18"/>
  <c r="O1746" i="18"/>
  <c r="Q1745" i="18"/>
  <c r="P1745" i="18"/>
  <c r="O1745" i="18"/>
  <c r="Q1744" i="18"/>
  <c r="P1744" i="18"/>
  <c r="O1744" i="18"/>
  <c r="Q1743" i="18"/>
  <c r="P1743" i="18"/>
  <c r="O1743" i="18"/>
  <c r="S1743" i="18" s="1"/>
  <c r="Q1742" i="18"/>
  <c r="P1742" i="18"/>
  <c r="O1742" i="18"/>
  <c r="S1742" i="18" s="1"/>
  <c r="Q1741" i="18"/>
  <c r="P1741" i="18"/>
  <c r="O1741" i="18"/>
  <c r="Q1740" i="18"/>
  <c r="P1740" i="18"/>
  <c r="O1740" i="18"/>
  <c r="Q1739" i="18"/>
  <c r="P1739" i="18"/>
  <c r="O1739" i="18"/>
  <c r="Q1738" i="18"/>
  <c r="P1738" i="18"/>
  <c r="O1738" i="18"/>
  <c r="Q1737" i="18"/>
  <c r="P1737" i="18"/>
  <c r="O1737" i="18"/>
  <c r="Q1736" i="18"/>
  <c r="P1736" i="18"/>
  <c r="O1736" i="18"/>
  <c r="Q1735" i="18"/>
  <c r="P1735" i="18"/>
  <c r="O1735" i="18"/>
  <c r="S1735" i="18" s="1"/>
  <c r="Q1734" i="18"/>
  <c r="P1734" i="18"/>
  <c r="O1734" i="18"/>
  <c r="S1734" i="18" s="1"/>
  <c r="Q1733" i="18"/>
  <c r="P1733" i="18"/>
  <c r="O1733" i="18"/>
  <c r="Q1732" i="18"/>
  <c r="P1732" i="18"/>
  <c r="O1732" i="18"/>
  <c r="Q1731" i="18"/>
  <c r="P1731" i="18"/>
  <c r="O1731" i="18"/>
  <c r="Q1730" i="18"/>
  <c r="P1730" i="18"/>
  <c r="O1730" i="18"/>
  <c r="Q1729" i="18"/>
  <c r="P1729" i="18"/>
  <c r="O1729" i="18"/>
  <c r="Q1728" i="18"/>
  <c r="P1728" i="18"/>
  <c r="O1728" i="18"/>
  <c r="Q1727" i="18"/>
  <c r="P1727" i="18"/>
  <c r="O1727" i="18"/>
  <c r="S1727" i="18" s="1"/>
  <c r="Q1726" i="18"/>
  <c r="P1726" i="18"/>
  <c r="O1726" i="18"/>
  <c r="S1726" i="18" s="1"/>
  <c r="Q1725" i="18"/>
  <c r="P1725" i="18"/>
  <c r="O1725" i="18"/>
  <c r="Q1724" i="18"/>
  <c r="P1724" i="18"/>
  <c r="O1724" i="18"/>
  <c r="Q1723" i="18"/>
  <c r="P1723" i="18"/>
  <c r="O1723" i="18"/>
  <c r="Q1722" i="18"/>
  <c r="P1722" i="18"/>
  <c r="O1722" i="18"/>
  <c r="Q1721" i="18"/>
  <c r="P1721" i="18"/>
  <c r="O1721" i="18"/>
  <c r="Q1720" i="18"/>
  <c r="P1720" i="18"/>
  <c r="O1720" i="18"/>
  <c r="Q1719" i="18"/>
  <c r="P1719" i="18"/>
  <c r="O1719" i="18"/>
  <c r="S1719" i="18" s="1"/>
  <c r="Q1718" i="18"/>
  <c r="P1718" i="18"/>
  <c r="O1718" i="18"/>
  <c r="S1718" i="18" s="1"/>
  <c r="Q1717" i="18"/>
  <c r="P1717" i="18"/>
  <c r="O1717" i="18"/>
  <c r="Q1716" i="18"/>
  <c r="P1716" i="18"/>
  <c r="O1716" i="18"/>
  <c r="Q1715" i="18"/>
  <c r="P1715" i="18"/>
  <c r="O1715" i="18"/>
  <c r="Q1714" i="18"/>
  <c r="P1714" i="18"/>
  <c r="O1714" i="18"/>
  <c r="Q1713" i="18"/>
  <c r="P1713" i="18"/>
  <c r="O1713" i="18"/>
  <c r="Q1712" i="18"/>
  <c r="P1712" i="18"/>
  <c r="O1712" i="18"/>
  <c r="Q1711" i="18"/>
  <c r="P1711" i="18"/>
  <c r="O1711" i="18"/>
  <c r="S1711" i="18" s="1"/>
  <c r="Q1710" i="18"/>
  <c r="P1710" i="18"/>
  <c r="O1710" i="18"/>
  <c r="S1710" i="18" s="1"/>
  <c r="Q1709" i="18"/>
  <c r="P1709" i="18"/>
  <c r="O1709" i="18"/>
  <c r="Q1708" i="18"/>
  <c r="P1708" i="18"/>
  <c r="O1708" i="18"/>
  <c r="Q1707" i="18"/>
  <c r="P1707" i="18"/>
  <c r="O1707" i="18"/>
  <c r="Q1706" i="18"/>
  <c r="P1706" i="18"/>
  <c r="O1706" i="18"/>
  <c r="Q1705" i="18"/>
  <c r="P1705" i="18"/>
  <c r="O1705" i="18"/>
  <c r="Q1704" i="18"/>
  <c r="P1704" i="18"/>
  <c r="O1704" i="18"/>
  <c r="Q1703" i="18"/>
  <c r="P1703" i="18"/>
  <c r="O1703" i="18"/>
  <c r="S1703" i="18" s="1"/>
  <c r="Q1702" i="18"/>
  <c r="P1702" i="18"/>
  <c r="O1702" i="18"/>
  <c r="S1702" i="18" s="1"/>
  <c r="Q1701" i="18"/>
  <c r="P1701" i="18"/>
  <c r="O1701" i="18"/>
  <c r="Q1700" i="18"/>
  <c r="P1700" i="18"/>
  <c r="O1700" i="18"/>
  <c r="Q1699" i="18"/>
  <c r="P1699" i="18"/>
  <c r="O1699" i="18"/>
  <c r="S1699" i="18" s="1"/>
  <c r="Q1698" i="18"/>
  <c r="P1698" i="18"/>
  <c r="O1698" i="18"/>
  <c r="S1698" i="18" s="1"/>
  <c r="Q1697" i="18"/>
  <c r="P1697" i="18"/>
  <c r="O1697" i="18"/>
  <c r="Q1696" i="18"/>
  <c r="P1696" i="18"/>
  <c r="O1696" i="18"/>
  <c r="Q1695" i="18"/>
  <c r="P1695" i="18"/>
  <c r="O1695" i="18"/>
  <c r="S1695" i="18" s="1"/>
  <c r="Q1694" i="18"/>
  <c r="P1694" i="18"/>
  <c r="O1694" i="18"/>
  <c r="Q1693" i="18"/>
  <c r="P1693" i="18"/>
  <c r="O1693" i="18"/>
  <c r="Q1692" i="18"/>
  <c r="P1692" i="18"/>
  <c r="O1692" i="18"/>
  <c r="Q1691" i="18"/>
  <c r="P1691" i="18"/>
  <c r="O1691" i="18"/>
  <c r="Q1690" i="18"/>
  <c r="P1690" i="18"/>
  <c r="O1690" i="18"/>
  <c r="Q1689" i="18"/>
  <c r="P1689" i="18"/>
  <c r="O1689" i="18"/>
  <c r="S1689" i="18" s="1"/>
  <c r="Q1688" i="18"/>
  <c r="P1688" i="18"/>
  <c r="O1688" i="18"/>
  <c r="S1688" i="18" s="1"/>
  <c r="Q1687" i="18"/>
  <c r="P1687" i="18"/>
  <c r="O1687" i="18"/>
  <c r="Q1686" i="18"/>
  <c r="P1686" i="18"/>
  <c r="O1686" i="18"/>
  <c r="Q1685" i="18"/>
  <c r="P1685" i="18"/>
  <c r="O1685" i="18"/>
  <c r="S1685" i="18" s="1"/>
  <c r="Q1684" i="18"/>
  <c r="P1684" i="18"/>
  <c r="O1684" i="18"/>
  <c r="Q1683" i="18"/>
  <c r="P1683" i="18"/>
  <c r="O1683" i="18"/>
  <c r="Q1682" i="18"/>
  <c r="P1682" i="18"/>
  <c r="O1682" i="18"/>
  <c r="S1682" i="18" s="1"/>
  <c r="Q1681" i="18"/>
  <c r="P1681" i="18"/>
  <c r="O1681" i="18"/>
  <c r="Q1680" i="18"/>
  <c r="P1680" i="18"/>
  <c r="O1680" i="18"/>
  <c r="Q1679" i="18"/>
  <c r="P1679" i="18"/>
  <c r="O1679" i="18"/>
  <c r="S1679" i="18" s="1"/>
  <c r="Q1678" i="18"/>
  <c r="P1678" i="18"/>
  <c r="O1678" i="18"/>
  <c r="Q1677" i="18"/>
  <c r="P1677" i="18"/>
  <c r="O1677" i="18"/>
  <c r="Q1676" i="18"/>
  <c r="P1676" i="18"/>
  <c r="O1676" i="18"/>
  <c r="Q1675" i="18"/>
  <c r="P1675" i="18"/>
  <c r="O1675" i="18"/>
  <c r="S1675" i="18" s="1"/>
  <c r="Q1674" i="18"/>
  <c r="P1674" i="18"/>
  <c r="O1674" i="18"/>
  <c r="Q1673" i="18"/>
  <c r="P1673" i="18"/>
  <c r="O1673" i="18"/>
  <c r="S1673" i="18" s="1"/>
  <c r="Q1672" i="18"/>
  <c r="P1672" i="18"/>
  <c r="O1672" i="18"/>
  <c r="S1672" i="18" s="1"/>
  <c r="Q1671" i="18"/>
  <c r="P1671" i="18"/>
  <c r="O1671" i="18"/>
  <c r="S1671" i="18" s="1"/>
  <c r="Q1670" i="18"/>
  <c r="P1670" i="18"/>
  <c r="O1670" i="18"/>
  <c r="Q1669" i="18"/>
  <c r="P1669" i="18"/>
  <c r="O1669" i="18"/>
  <c r="S1669" i="18" s="1"/>
  <c r="Q1668" i="18"/>
  <c r="P1668" i="18"/>
  <c r="O1668" i="18"/>
  <c r="Q1667" i="18"/>
  <c r="P1667" i="18"/>
  <c r="O1667" i="18"/>
  <c r="S1667" i="18" s="1"/>
  <c r="Q1666" i="18"/>
  <c r="P1666" i="18"/>
  <c r="O1666" i="18"/>
  <c r="S1666" i="18" s="1"/>
  <c r="Q1665" i="18"/>
  <c r="P1665" i="18"/>
  <c r="O1665" i="18"/>
  <c r="Q1664" i="18"/>
  <c r="P1664" i="18"/>
  <c r="O1664" i="18"/>
  <c r="Q1663" i="18"/>
  <c r="P1663" i="18"/>
  <c r="O1663" i="18"/>
  <c r="S1663" i="18" s="1"/>
  <c r="Q1662" i="18"/>
  <c r="P1662" i="18"/>
  <c r="O1662" i="18"/>
  <c r="Q1661" i="18"/>
  <c r="P1661" i="18"/>
  <c r="O1661" i="18"/>
  <c r="Q1660" i="18"/>
  <c r="P1660" i="18"/>
  <c r="O1660" i="18"/>
  <c r="Q1659" i="18"/>
  <c r="P1659" i="18"/>
  <c r="O1659" i="18"/>
  <c r="Q1658" i="18"/>
  <c r="P1658" i="18"/>
  <c r="O1658" i="18"/>
  <c r="Q1657" i="18"/>
  <c r="P1657" i="18"/>
  <c r="O1657" i="18"/>
  <c r="S1657" i="18" s="1"/>
  <c r="Q1656" i="18"/>
  <c r="P1656" i="18"/>
  <c r="O1656" i="18"/>
  <c r="S1656" i="18" s="1"/>
  <c r="Q1655" i="18"/>
  <c r="P1655" i="18"/>
  <c r="O1655" i="18"/>
  <c r="S1655" i="18" s="1"/>
  <c r="Q1654" i="18"/>
  <c r="P1654" i="18"/>
  <c r="O1654" i="18"/>
  <c r="Q1653" i="18"/>
  <c r="P1653" i="18"/>
  <c r="O1653" i="18"/>
  <c r="Q1652" i="18"/>
  <c r="P1652" i="18"/>
  <c r="O1652" i="18"/>
  <c r="Q1651" i="18"/>
  <c r="P1651" i="18"/>
  <c r="O1651" i="18"/>
  <c r="Q1650" i="18"/>
  <c r="P1650" i="18"/>
  <c r="O1650" i="18"/>
  <c r="S1650" i="18" s="1"/>
  <c r="Q1649" i="18"/>
  <c r="P1649" i="18"/>
  <c r="O1649" i="18"/>
  <c r="Q1648" i="18"/>
  <c r="P1648" i="18"/>
  <c r="O1648" i="18"/>
  <c r="Q1647" i="18"/>
  <c r="P1647" i="18"/>
  <c r="O1647" i="18"/>
  <c r="S1647" i="18" s="1"/>
  <c r="Q1646" i="18"/>
  <c r="P1646" i="18"/>
  <c r="O1646" i="18"/>
  <c r="Q1645" i="18"/>
  <c r="P1645" i="18"/>
  <c r="O1645" i="18"/>
  <c r="Q1644" i="18"/>
  <c r="P1644" i="18"/>
  <c r="O1644" i="18"/>
  <c r="S1644" i="18" s="1"/>
  <c r="Q1643" i="18"/>
  <c r="P1643" i="18"/>
  <c r="O1643" i="18"/>
  <c r="S1643" i="18" s="1"/>
  <c r="Q1642" i="18"/>
  <c r="P1642" i="18"/>
  <c r="O1642" i="18"/>
  <c r="Q1641" i="18"/>
  <c r="P1641" i="18"/>
  <c r="O1641" i="18"/>
  <c r="S1641" i="18" s="1"/>
  <c r="Q1640" i="18"/>
  <c r="P1640" i="18"/>
  <c r="O1640" i="18"/>
  <c r="Q1639" i="18"/>
  <c r="P1639" i="18"/>
  <c r="O1639" i="18"/>
  <c r="S1639" i="18" s="1"/>
  <c r="Q1638" i="18"/>
  <c r="P1638" i="18"/>
  <c r="O1638" i="18"/>
  <c r="Q1637" i="18"/>
  <c r="P1637" i="18"/>
  <c r="O1637" i="18"/>
  <c r="S1637" i="18" s="1"/>
  <c r="Q1636" i="18"/>
  <c r="P1636" i="18"/>
  <c r="O1636" i="18"/>
  <c r="Q1635" i="18"/>
  <c r="P1635" i="18"/>
  <c r="O1635" i="18"/>
  <c r="Q1634" i="18"/>
  <c r="P1634" i="18"/>
  <c r="O1634" i="18"/>
  <c r="S1634" i="18" s="1"/>
  <c r="Q1633" i="18"/>
  <c r="P1633" i="18"/>
  <c r="O1633" i="18"/>
  <c r="Q1632" i="18"/>
  <c r="P1632" i="18"/>
  <c r="O1632" i="18"/>
  <c r="Q1631" i="18"/>
  <c r="P1631" i="18"/>
  <c r="O1631" i="18"/>
  <c r="S1631" i="18" s="1"/>
  <c r="Q1630" i="18"/>
  <c r="P1630" i="18"/>
  <c r="O1630" i="18"/>
  <c r="Q1629" i="18"/>
  <c r="P1629" i="18"/>
  <c r="O1629" i="18"/>
  <c r="Q1628" i="18"/>
  <c r="P1628" i="18"/>
  <c r="O1628" i="18"/>
  <c r="S1628" i="18" s="1"/>
  <c r="Q1627" i="18"/>
  <c r="P1627" i="18"/>
  <c r="O1627" i="18"/>
  <c r="S1627" i="18" s="1"/>
  <c r="Q1626" i="18"/>
  <c r="P1626" i="18"/>
  <c r="O1626" i="18"/>
  <c r="Q1625" i="18"/>
  <c r="P1625" i="18"/>
  <c r="O1625" i="18"/>
  <c r="S1625" i="18" s="1"/>
  <c r="Q1624" i="18"/>
  <c r="P1624" i="18"/>
  <c r="O1624" i="18"/>
  <c r="Q1623" i="18"/>
  <c r="P1623" i="18"/>
  <c r="O1623" i="18"/>
  <c r="S1623" i="18" s="1"/>
  <c r="Q1622" i="18"/>
  <c r="P1622" i="18"/>
  <c r="O1622" i="18"/>
  <c r="Q1621" i="18"/>
  <c r="P1621" i="18"/>
  <c r="O1621" i="18"/>
  <c r="S1621" i="18" s="1"/>
  <c r="Q1620" i="18"/>
  <c r="P1620" i="18"/>
  <c r="O1620" i="18"/>
  <c r="Q1619" i="18"/>
  <c r="P1619" i="18"/>
  <c r="O1619" i="18"/>
  <c r="Q1618" i="18"/>
  <c r="P1618" i="18"/>
  <c r="O1618" i="18"/>
  <c r="S1618" i="18" s="1"/>
  <c r="Q1617" i="18"/>
  <c r="P1617" i="18"/>
  <c r="O1617" i="18"/>
  <c r="Q1616" i="18"/>
  <c r="P1616" i="18"/>
  <c r="O1616" i="18"/>
  <c r="Q1615" i="18"/>
  <c r="P1615" i="18"/>
  <c r="O1615" i="18"/>
  <c r="S1615" i="18" s="1"/>
  <c r="Q1614" i="18"/>
  <c r="P1614" i="18"/>
  <c r="O1614" i="18"/>
  <c r="Q1613" i="18"/>
  <c r="P1613" i="18"/>
  <c r="O1613" i="18"/>
  <c r="Q1612" i="18"/>
  <c r="P1612" i="18"/>
  <c r="O1612" i="18"/>
  <c r="S1612" i="18" s="1"/>
  <c r="Q1611" i="18"/>
  <c r="P1611" i="18"/>
  <c r="O1611" i="18"/>
  <c r="S1611" i="18" s="1"/>
  <c r="Q1610" i="18"/>
  <c r="P1610" i="18"/>
  <c r="O1610" i="18"/>
  <c r="Q1609" i="18"/>
  <c r="P1609" i="18"/>
  <c r="O1609" i="18"/>
  <c r="S1609" i="18" s="1"/>
  <c r="Q1608" i="18"/>
  <c r="P1608" i="18"/>
  <c r="O1608" i="18"/>
  <c r="Q1607" i="18"/>
  <c r="P1607" i="18"/>
  <c r="O1607" i="18"/>
  <c r="S1607" i="18" s="1"/>
  <c r="Q1606" i="18"/>
  <c r="P1606" i="18"/>
  <c r="O1606" i="18"/>
  <c r="Q1605" i="18"/>
  <c r="P1605" i="18"/>
  <c r="O1605" i="18"/>
  <c r="S1605" i="18" s="1"/>
  <c r="Q1604" i="18"/>
  <c r="P1604" i="18"/>
  <c r="O1604" i="18"/>
  <c r="Q1603" i="18"/>
  <c r="P1603" i="18"/>
  <c r="O1603" i="18"/>
  <c r="Q1602" i="18"/>
  <c r="P1602" i="18"/>
  <c r="O1602" i="18"/>
  <c r="S1602" i="18" s="1"/>
  <c r="Q1601" i="18"/>
  <c r="P1601" i="18"/>
  <c r="O1601" i="18"/>
  <c r="Q1600" i="18"/>
  <c r="P1600" i="18"/>
  <c r="O1600" i="18"/>
  <c r="S1600" i="18" s="1"/>
  <c r="Q1599" i="18"/>
  <c r="P1599" i="18"/>
  <c r="O1599" i="18"/>
  <c r="S1599" i="18" s="1"/>
  <c r="Q1598" i="18"/>
  <c r="P1598" i="18"/>
  <c r="O1598" i="18"/>
  <c r="Q1597" i="18"/>
  <c r="P1597" i="18"/>
  <c r="O1597" i="18"/>
  <c r="Q1596" i="18"/>
  <c r="P1596" i="18"/>
  <c r="O1596" i="18"/>
  <c r="Q1595" i="18"/>
  <c r="P1595" i="18"/>
  <c r="O1595" i="18"/>
  <c r="S1595" i="18" s="1"/>
  <c r="Q1594" i="18"/>
  <c r="P1594" i="18"/>
  <c r="O1594" i="18"/>
  <c r="S1594" i="18" s="1"/>
  <c r="Q1593" i="18"/>
  <c r="P1593" i="18"/>
  <c r="O1593" i="18"/>
  <c r="S1593" i="18" s="1"/>
  <c r="Q1592" i="18"/>
  <c r="P1592" i="18"/>
  <c r="O1592" i="18"/>
  <c r="Q1591" i="18"/>
  <c r="P1591" i="18"/>
  <c r="O1591" i="18"/>
  <c r="S1591" i="18" s="1"/>
  <c r="Q1590" i="18"/>
  <c r="P1590" i="18"/>
  <c r="O1590" i="18"/>
  <c r="Q1589" i="18"/>
  <c r="P1589" i="18"/>
  <c r="O1589" i="18"/>
  <c r="Q1588" i="18"/>
  <c r="P1588" i="18"/>
  <c r="O1588" i="18"/>
  <c r="S1588" i="18" s="1"/>
  <c r="Q1587" i="18"/>
  <c r="P1587" i="18"/>
  <c r="O1587" i="18"/>
  <c r="S1587" i="18" s="1"/>
  <c r="Q1586" i="18"/>
  <c r="P1586" i="18"/>
  <c r="O1586" i="18"/>
  <c r="Q1585" i="18"/>
  <c r="P1585" i="18"/>
  <c r="O1585" i="18"/>
  <c r="S1585" i="18" s="1"/>
  <c r="Q1584" i="18"/>
  <c r="P1584" i="18"/>
  <c r="O1584" i="18"/>
  <c r="Q1583" i="18"/>
  <c r="P1583" i="18"/>
  <c r="O1583" i="18"/>
  <c r="S1583" i="18" s="1"/>
  <c r="Q1582" i="18"/>
  <c r="P1582" i="18"/>
  <c r="O1582" i="18"/>
  <c r="Q1581" i="18"/>
  <c r="P1581" i="18"/>
  <c r="O1581" i="18"/>
  <c r="Q1580" i="18"/>
  <c r="P1580" i="18"/>
  <c r="O1580" i="18"/>
  <c r="S1580" i="18" s="1"/>
  <c r="Q1579" i="18"/>
  <c r="P1579" i="18"/>
  <c r="O1579" i="18"/>
  <c r="Q1578" i="18"/>
  <c r="P1578" i="18"/>
  <c r="O1578" i="18"/>
  <c r="Q1577" i="18"/>
  <c r="P1577" i="18"/>
  <c r="O1577" i="18"/>
  <c r="S1577" i="18" s="1"/>
  <c r="Q1576" i="18"/>
  <c r="P1576" i="18"/>
  <c r="O1576" i="18"/>
  <c r="S1576" i="18" s="1"/>
  <c r="Q1575" i="18"/>
  <c r="P1575" i="18"/>
  <c r="O1575" i="18"/>
  <c r="S1575" i="18" s="1"/>
  <c r="Q1574" i="18"/>
  <c r="P1574" i="18"/>
  <c r="O1574" i="18"/>
  <c r="Q1573" i="18"/>
  <c r="P1573" i="18"/>
  <c r="O1573" i="18"/>
  <c r="S1573" i="18" s="1"/>
  <c r="Q1572" i="18"/>
  <c r="P1572" i="18"/>
  <c r="O1572" i="18"/>
  <c r="Q1571" i="18"/>
  <c r="P1571" i="18"/>
  <c r="O1571" i="18"/>
  <c r="Q1570" i="18"/>
  <c r="P1570" i="18"/>
  <c r="O1570" i="18"/>
  <c r="Q1569" i="18"/>
  <c r="P1569" i="18"/>
  <c r="O1569" i="18"/>
  <c r="S1569" i="18" s="1"/>
  <c r="Q1568" i="18"/>
  <c r="P1568" i="18"/>
  <c r="O1568" i="18"/>
  <c r="S1568" i="18" s="1"/>
  <c r="Q1567" i="18"/>
  <c r="P1567" i="18"/>
  <c r="O1567" i="18"/>
  <c r="S1567" i="18" s="1"/>
  <c r="Q1566" i="18"/>
  <c r="P1566" i="18"/>
  <c r="O1566" i="18"/>
  <c r="Q1565" i="18"/>
  <c r="P1565" i="18"/>
  <c r="O1565" i="18"/>
  <c r="S1565" i="18" s="1"/>
  <c r="Q1564" i="18"/>
  <c r="P1564" i="18"/>
  <c r="O1564" i="18"/>
  <c r="Q1563" i="18"/>
  <c r="P1563" i="18"/>
  <c r="O1563" i="18"/>
  <c r="Q1562" i="18"/>
  <c r="P1562" i="18"/>
  <c r="O1562" i="18"/>
  <c r="S1562" i="18" s="1"/>
  <c r="Q1561" i="18"/>
  <c r="P1561" i="18"/>
  <c r="O1561" i="18"/>
  <c r="Q1560" i="18"/>
  <c r="P1560" i="18"/>
  <c r="O1560" i="18"/>
  <c r="Q1559" i="18"/>
  <c r="P1559" i="18"/>
  <c r="O1559" i="18"/>
  <c r="S1559" i="18" s="1"/>
  <c r="Q1558" i="18"/>
  <c r="P1558" i="18"/>
  <c r="O1558" i="18"/>
  <c r="S1558" i="18" s="1"/>
  <c r="Q1557" i="18"/>
  <c r="P1557" i="18"/>
  <c r="O1557" i="18"/>
  <c r="Q1556" i="18"/>
  <c r="P1556" i="18"/>
  <c r="O1556" i="18"/>
  <c r="Q1555" i="18"/>
  <c r="P1555" i="18"/>
  <c r="O1555" i="18"/>
  <c r="Q1554" i="18"/>
  <c r="P1554" i="18"/>
  <c r="O1554" i="18"/>
  <c r="S1554" i="18" s="1"/>
  <c r="Q1553" i="18"/>
  <c r="P1553" i="18"/>
  <c r="O1553" i="18"/>
  <c r="Q1552" i="18"/>
  <c r="P1552" i="18"/>
  <c r="O1552" i="18"/>
  <c r="Q1551" i="18"/>
  <c r="P1551" i="18"/>
  <c r="O1551" i="18"/>
  <c r="S1551" i="18" s="1"/>
  <c r="Q1550" i="18"/>
  <c r="P1550" i="18"/>
  <c r="O1550" i="18"/>
  <c r="S1550" i="18" s="1"/>
  <c r="Q1549" i="18"/>
  <c r="P1549" i="18"/>
  <c r="O1549" i="18"/>
  <c r="Q1548" i="18"/>
  <c r="P1548" i="18"/>
  <c r="O1548" i="18"/>
  <c r="Q1547" i="18"/>
  <c r="P1547" i="18"/>
  <c r="O1547" i="18"/>
  <c r="Q1546" i="18"/>
  <c r="P1546" i="18"/>
  <c r="O1546" i="18"/>
  <c r="S1546" i="18" s="1"/>
  <c r="Q1545" i="18"/>
  <c r="P1545" i="18"/>
  <c r="O1545" i="18"/>
  <c r="Q1544" i="18"/>
  <c r="P1544" i="18"/>
  <c r="O1544" i="18"/>
  <c r="Q1543" i="18"/>
  <c r="P1543" i="18"/>
  <c r="O1543" i="18"/>
  <c r="S1543" i="18" s="1"/>
  <c r="Q1542" i="18"/>
  <c r="P1542" i="18"/>
  <c r="O1542" i="18"/>
  <c r="S1542" i="18" s="1"/>
  <c r="Q1541" i="18"/>
  <c r="P1541" i="18"/>
  <c r="O1541" i="18"/>
  <c r="Q1540" i="18"/>
  <c r="P1540" i="18"/>
  <c r="O1540" i="18"/>
  <c r="Q1539" i="18"/>
  <c r="P1539" i="18"/>
  <c r="O1539" i="18"/>
  <c r="Q1538" i="18"/>
  <c r="P1538" i="18"/>
  <c r="O1538" i="18"/>
  <c r="S1538" i="18" s="1"/>
  <c r="Q1537" i="18"/>
  <c r="P1537" i="18"/>
  <c r="O1537" i="18"/>
  <c r="Q1536" i="18"/>
  <c r="P1536" i="18"/>
  <c r="O1536" i="18"/>
  <c r="Q1535" i="18"/>
  <c r="P1535" i="18"/>
  <c r="O1535" i="18"/>
  <c r="S1535" i="18" s="1"/>
  <c r="Q1534" i="18"/>
  <c r="P1534" i="18"/>
  <c r="O1534" i="18"/>
  <c r="S1534" i="18" s="1"/>
  <c r="Q1533" i="18"/>
  <c r="P1533" i="18"/>
  <c r="O1533" i="18"/>
  <c r="Q1532" i="18"/>
  <c r="P1532" i="18"/>
  <c r="O1532" i="18"/>
  <c r="Q1531" i="18"/>
  <c r="P1531" i="18"/>
  <c r="O1531" i="18"/>
  <c r="Q1530" i="18"/>
  <c r="P1530" i="18"/>
  <c r="O1530" i="18"/>
  <c r="S1530" i="18" s="1"/>
  <c r="Q1529" i="18"/>
  <c r="P1529" i="18"/>
  <c r="O1529" i="18"/>
  <c r="Q1528" i="18"/>
  <c r="P1528" i="18"/>
  <c r="O1528" i="18"/>
  <c r="Q1527" i="18"/>
  <c r="P1527" i="18"/>
  <c r="O1527" i="18"/>
  <c r="S1527" i="18" s="1"/>
  <c r="Q1526" i="18"/>
  <c r="P1526" i="18"/>
  <c r="O1526" i="18"/>
  <c r="S1526" i="18" s="1"/>
  <c r="Q1525" i="18"/>
  <c r="P1525" i="18"/>
  <c r="O1525" i="18"/>
  <c r="Q1524" i="18"/>
  <c r="P1524" i="18"/>
  <c r="O1524" i="18"/>
  <c r="Q1523" i="18"/>
  <c r="P1523" i="18"/>
  <c r="O1523" i="18"/>
  <c r="Q1522" i="18"/>
  <c r="P1522" i="18"/>
  <c r="O1522" i="18"/>
  <c r="S1522" i="18" s="1"/>
  <c r="Q1521" i="18"/>
  <c r="P1521" i="18"/>
  <c r="O1521" i="18"/>
  <c r="Q1520" i="18"/>
  <c r="P1520" i="18"/>
  <c r="O1520" i="18"/>
  <c r="Q1519" i="18"/>
  <c r="P1519" i="18"/>
  <c r="O1519" i="18"/>
  <c r="S1519" i="18" s="1"/>
  <c r="Q1518" i="18"/>
  <c r="P1518" i="18"/>
  <c r="O1518" i="18"/>
  <c r="S1518" i="18" s="1"/>
  <c r="Q1517" i="18"/>
  <c r="P1517" i="18"/>
  <c r="O1517" i="18"/>
  <c r="Q1516" i="18"/>
  <c r="P1516" i="18"/>
  <c r="O1516" i="18"/>
  <c r="Q1515" i="18"/>
  <c r="P1515" i="18"/>
  <c r="O1515" i="18"/>
  <c r="Q1514" i="18"/>
  <c r="P1514" i="18"/>
  <c r="O1514" i="18"/>
  <c r="S1514" i="18" s="1"/>
  <c r="Q1513" i="18"/>
  <c r="P1513" i="18"/>
  <c r="O1513" i="18"/>
  <c r="Q1512" i="18"/>
  <c r="P1512" i="18"/>
  <c r="O1512" i="18"/>
  <c r="Q1511" i="18"/>
  <c r="P1511" i="18"/>
  <c r="O1511" i="18"/>
  <c r="S1511" i="18" s="1"/>
  <c r="Q1510" i="18"/>
  <c r="P1510" i="18"/>
  <c r="O1510" i="18"/>
  <c r="S1510" i="18" s="1"/>
  <c r="Q1509" i="18"/>
  <c r="P1509" i="18"/>
  <c r="O1509" i="18"/>
  <c r="Q1508" i="18"/>
  <c r="P1508" i="18"/>
  <c r="O1508" i="18"/>
  <c r="Q1507" i="18"/>
  <c r="P1507" i="18"/>
  <c r="O1507" i="18"/>
  <c r="Q1506" i="18"/>
  <c r="P1506" i="18"/>
  <c r="O1506" i="18"/>
  <c r="S1506" i="18" s="1"/>
  <c r="Q1505" i="18"/>
  <c r="P1505" i="18"/>
  <c r="O1505" i="18"/>
  <c r="Q1504" i="18"/>
  <c r="P1504" i="18"/>
  <c r="O1504" i="18"/>
  <c r="Q1503" i="18"/>
  <c r="P1503" i="18"/>
  <c r="O1503" i="18"/>
  <c r="S1503" i="18" s="1"/>
  <c r="Q1502" i="18"/>
  <c r="P1502" i="18"/>
  <c r="O1502" i="18"/>
  <c r="S1502" i="18" s="1"/>
  <c r="Q1501" i="18"/>
  <c r="P1501" i="18"/>
  <c r="O1501" i="18"/>
  <c r="Q1500" i="18"/>
  <c r="P1500" i="18"/>
  <c r="O1500" i="18"/>
  <c r="Q1499" i="18"/>
  <c r="P1499" i="18"/>
  <c r="O1499" i="18"/>
  <c r="Q1498" i="18"/>
  <c r="P1498" i="18"/>
  <c r="O1498" i="18"/>
  <c r="S1498" i="18" s="1"/>
  <c r="Q1497" i="18"/>
  <c r="P1497" i="18"/>
  <c r="O1497" i="18"/>
  <c r="Q1496" i="18"/>
  <c r="P1496" i="18"/>
  <c r="O1496" i="18"/>
  <c r="Q1495" i="18"/>
  <c r="P1495" i="18"/>
  <c r="O1495" i="18"/>
  <c r="S1495" i="18" s="1"/>
  <c r="Q1494" i="18"/>
  <c r="P1494" i="18"/>
  <c r="O1494" i="18"/>
  <c r="S1494" i="18" s="1"/>
  <c r="Q1493" i="18"/>
  <c r="P1493" i="18"/>
  <c r="O1493" i="18"/>
  <c r="Q1492" i="18"/>
  <c r="P1492" i="18"/>
  <c r="O1492" i="18"/>
  <c r="Q1491" i="18"/>
  <c r="P1491" i="18"/>
  <c r="O1491" i="18"/>
  <c r="Q1490" i="18"/>
  <c r="P1490" i="18"/>
  <c r="O1490" i="18"/>
  <c r="S1490" i="18" s="1"/>
  <c r="Q1489" i="18"/>
  <c r="P1489" i="18"/>
  <c r="O1489" i="18"/>
  <c r="Q1488" i="18"/>
  <c r="P1488" i="18"/>
  <c r="O1488" i="18"/>
  <c r="Q1487" i="18"/>
  <c r="P1487" i="18"/>
  <c r="O1487" i="18"/>
  <c r="S1487" i="18" s="1"/>
  <c r="Q1486" i="18"/>
  <c r="P1486" i="18"/>
  <c r="O1486" i="18"/>
  <c r="S1486" i="18" s="1"/>
  <c r="Q1485" i="18"/>
  <c r="P1485" i="18"/>
  <c r="O1485" i="18"/>
  <c r="Q1484" i="18"/>
  <c r="P1484" i="18"/>
  <c r="O1484" i="18"/>
  <c r="Q1483" i="18"/>
  <c r="P1483" i="18"/>
  <c r="O1483" i="18"/>
  <c r="Q1482" i="18"/>
  <c r="P1482" i="18"/>
  <c r="O1482" i="18"/>
  <c r="S1482" i="18" s="1"/>
  <c r="Q1481" i="18"/>
  <c r="P1481" i="18"/>
  <c r="O1481" i="18"/>
  <c r="Q1480" i="18"/>
  <c r="P1480" i="18"/>
  <c r="O1480" i="18"/>
  <c r="Q1479" i="18"/>
  <c r="P1479" i="18"/>
  <c r="O1479" i="18"/>
  <c r="S1479" i="18" s="1"/>
  <c r="Q1478" i="18"/>
  <c r="P1478" i="18"/>
  <c r="O1478" i="18"/>
  <c r="S1478" i="18" s="1"/>
  <c r="Q1477" i="18"/>
  <c r="P1477" i="18"/>
  <c r="O1477" i="18"/>
  <c r="Q1476" i="18"/>
  <c r="P1476" i="18"/>
  <c r="O1476" i="18"/>
  <c r="Q1475" i="18"/>
  <c r="P1475" i="18"/>
  <c r="O1475" i="18"/>
  <c r="Q1474" i="18"/>
  <c r="P1474" i="18"/>
  <c r="O1474" i="18"/>
  <c r="S1474" i="18" s="1"/>
  <c r="Q1473" i="18"/>
  <c r="P1473" i="18"/>
  <c r="O1473" i="18"/>
  <c r="Q1472" i="18"/>
  <c r="P1472" i="18"/>
  <c r="O1472" i="18"/>
  <c r="Q1471" i="18"/>
  <c r="P1471" i="18"/>
  <c r="O1471" i="18"/>
  <c r="S1471" i="18" s="1"/>
  <c r="Q1470" i="18"/>
  <c r="P1470" i="18"/>
  <c r="O1470" i="18"/>
  <c r="S1470" i="18" s="1"/>
  <c r="Q1469" i="18"/>
  <c r="P1469" i="18"/>
  <c r="O1469" i="18"/>
  <c r="Q1468" i="18"/>
  <c r="P1468" i="18"/>
  <c r="O1468" i="18"/>
  <c r="Q1467" i="18"/>
  <c r="P1467" i="18"/>
  <c r="O1467" i="18"/>
  <c r="Q1466" i="18"/>
  <c r="P1466" i="18"/>
  <c r="O1466" i="18"/>
  <c r="S1466" i="18" s="1"/>
  <c r="Q1465" i="18"/>
  <c r="P1465" i="18"/>
  <c r="O1465" i="18"/>
  <c r="Q1464" i="18"/>
  <c r="P1464" i="18"/>
  <c r="O1464" i="18"/>
  <c r="Q1463" i="18"/>
  <c r="P1463" i="18"/>
  <c r="O1463" i="18"/>
  <c r="S1463" i="18" s="1"/>
  <c r="Q1462" i="18"/>
  <c r="P1462" i="18"/>
  <c r="O1462" i="18"/>
  <c r="S1462" i="18" s="1"/>
  <c r="Q1461" i="18"/>
  <c r="P1461" i="18"/>
  <c r="O1461" i="18"/>
  <c r="Q1460" i="18"/>
  <c r="P1460" i="18"/>
  <c r="O1460" i="18"/>
  <c r="Q1459" i="18"/>
  <c r="P1459" i="18"/>
  <c r="O1459" i="18"/>
  <c r="Q1458" i="18"/>
  <c r="P1458" i="18"/>
  <c r="O1458" i="18"/>
  <c r="S1458" i="18" s="1"/>
  <c r="Q1457" i="18"/>
  <c r="P1457" i="18"/>
  <c r="O1457" i="18"/>
  <c r="Q1456" i="18"/>
  <c r="P1456" i="18"/>
  <c r="O1456" i="18"/>
  <c r="Q1455" i="18"/>
  <c r="P1455" i="18"/>
  <c r="O1455" i="18"/>
  <c r="S1455" i="18" s="1"/>
  <c r="Q1454" i="18"/>
  <c r="P1454" i="18"/>
  <c r="O1454" i="18"/>
  <c r="S1454" i="18" s="1"/>
  <c r="Q1453" i="18"/>
  <c r="P1453" i="18"/>
  <c r="O1453" i="18"/>
  <c r="Q1452" i="18"/>
  <c r="P1452" i="18"/>
  <c r="O1452" i="18"/>
  <c r="Q1451" i="18"/>
  <c r="P1451" i="18"/>
  <c r="O1451" i="18"/>
  <c r="Q1450" i="18"/>
  <c r="P1450" i="18"/>
  <c r="O1450" i="18"/>
  <c r="S1450" i="18" s="1"/>
  <c r="Q1449" i="18"/>
  <c r="P1449" i="18"/>
  <c r="O1449" i="18"/>
  <c r="Q1448" i="18"/>
  <c r="P1448" i="18"/>
  <c r="O1448" i="18"/>
  <c r="Q1447" i="18"/>
  <c r="P1447" i="18"/>
  <c r="O1447" i="18"/>
  <c r="S1447" i="18" s="1"/>
  <c r="Q1446" i="18"/>
  <c r="P1446" i="18"/>
  <c r="O1446" i="18"/>
  <c r="S1446" i="18" s="1"/>
  <c r="Q1445" i="18"/>
  <c r="P1445" i="18"/>
  <c r="O1445" i="18"/>
  <c r="Q1444" i="18"/>
  <c r="P1444" i="18"/>
  <c r="O1444" i="18"/>
  <c r="Q1443" i="18"/>
  <c r="P1443" i="18"/>
  <c r="O1443" i="18"/>
  <c r="Q1442" i="18"/>
  <c r="P1442" i="18"/>
  <c r="O1442" i="18"/>
  <c r="S1442" i="18" s="1"/>
  <c r="Q1441" i="18"/>
  <c r="P1441" i="18"/>
  <c r="O1441" i="18"/>
  <c r="Q1440" i="18"/>
  <c r="P1440" i="18"/>
  <c r="O1440" i="18"/>
  <c r="Q1439" i="18"/>
  <c r="P1439" i="18"/>
  <c r="O1439" i="18"/>
  <c r="S1439" i="18" s="1"/>
  <c r="Q1438" i="18"/>
  <c r="P1438" i="18"/>
  <c r="O1438" i="18"/>
  <c r="S1438" i="18" s="1"/>
  <c r="Q1437" i="18"/>
  <c r="P1437" i="18"/>
  <c r="O1437" i="18"/>
  <c r="Q1436" i="18"/>
  <c r="P1436" i="18"/>
  <c r="O1436" i="18"/>
  <c r="Q1435" i="18"/>
  <c r="P1435" i="18"/>
  <c r="O1435" i="18"/>
  <c r="Q1434" i="18"/>
  <c r="P1434" i="18"/>
  <c r="O1434" i="18"/>
  <c r="S1434" i="18" s="1"/>
  <c r="Q1433" i="18"/>
  <c r="P1433" i="18"/>
  <c r="O1433" i="18"/>
  <c r="Q1432" i="18"/>
  <c r="P1432" i="18"/>
  <c r="O1432" i="18"/>
  <c r="Q1431" i="18"/>
  <c r="P1431" i="18"/>
  <c r="O1431" i="18"/>
  <c r="S1431" i="18" s="1"/>
  <c r="Q1430" i="18"/>
  <c r="P1430" i="18"/>
  <c r="O1430" i="18"/>
  <c r="S1430" i="18" s="1"/>
  <c r="Q1429" i="18"/>
  <c r="P1429" i="18"/>
  <c r="O1429" i="18"/>
  <c r="Q1428" i="18"/>
  <c r="P1428" i="18"/>
  <c r="O1428" i="18"/>
  <c r="Q1427" i="18"/>
  <c r="P1427" i="18"/>
  <c r="O1427" i="18"/>
  <c r="Q1426" i="18"/>
  <c r="P1426" i="18"/>
  <c r="O1426" i="18"/>
  <c r="S1426" i="18" s="1"/>
  <c r="Q1425" i="18"/>
  <c r="P1425" i="18"/>
  <c r="O1425" i="18"/>
  <c r="Q1424" i="18"/>
  <c r="P1424" i="18"/>
  <c r="O1424" i="18"/>
  <c r="Q1423" i="18"/>
  <c r="P1423" i="18"/>
  <c r="O1423" i="18"/>
  <c r="S1423" i="18" s="1"/>
  <c r="Q1422" i="18"/>
  <c r="P1422" i="18"/>
  <c r="O1422" i="18"/>
  <c r="S1422" i="18" s="1"/>
  <c r="Q1421" i="18"/>
  <c r="P1421" i="18"/>
  <c r="O1421" i="18"/>
  <c r="Q1420" i="18"/>
  <c r="P1420" i="18"/>
  <c r="O1420" i="18"/>
  <c r="Q1419" i="18"/>
  <c r="P1419" i="18"/>
  <c r="O1419" i="18"/>
  <c r="Q1418" i="18"/>
  <c r="P1418" i="18"/>
  <c r="O1418" i="18"/>
  <c r="S1418" i="18" s="1"/>
  <c r="Q1417" i="18"/>
  <c r="P1417" i="18"/>
  <c r="O1417" i="18"/>
  <c r="Q1416" i="18"/>
  <c r="P1416" i="18"/>
  <c r="O1416" i="18"/>
  <c r="Q1415" i="18"/>
  <c r="P1415" i="18"/>
  <c r="O1415" i="18"/>
  <c r="S1415" i="18" s="1"/>
  <c r="Q1414" i="18"/>
  <c r="P1414" i="18"/>
  <c r="O1414" i="18"/>
  <c r="S1414" i="18" s="1"/>
  <c r="Q1413" i="18"/>
  <c r="P1413" i="18"/>
  <c r="O1413" i="18"/>
  <c r="Q1412" i="18"/>
  <c r="P1412" i="18"/>
  <c r="O1412" i="18"/>
  <c r="Q1411" i="18"/>
  <c r="P1411" i="18"/>
  <c r="O1411" i="18"/>
  <c r="Q1410" i="18"/>
  <c r="P1410" i="18"/>
  <c r="O1410" i="18"/>
  <c r="S1410" i="18" s="1"/>
  <c r="Q1409" i="18"/>
  <c r="P1409" i="18"/>
  <c r="O1409" i="18"/>
  <c r="Q1408" i="18"/>
  <c r="P1408" i="18"/>
  <c r="O1408" i="18"/>
  <c r="Q1407" i="18"/>
  <c r="P1407" i="18"/>
  <c r="O1407" i="18"/>
  <c r="S1407" i="18" s="1"/>
  <c r="Q1406" i="18"/>
  <c r="P1406" i="18"/>
  <c r="O1406" i="18"/>
  <c r="S1406" i="18" s="1"/>
  <c r="Q1405" i="18"/>
  <c r="P1405" i="18"/>
  <c r="O1405" i="18"/>
  <c r="Q1404" i="18"/>
  <c r="P1404" i="18"/>
  <c r="O1404" i="18"/>
  <c r="Q1403" i="18"/>
  <c r="P1403" i="18"/>
  <c r="O1403" i="18"/>
  <c r="Q1402" i="18"/>
  <c r="P1402" i="18"/>
  <c r="O1402" i="18"/>
  <c r="S1402" i="18" s="1"/>
  <c r="Q1401" i="18"/>
  <c r="P1401" i="18"/>
  <c r="O1401" i="18"/>
  <c r="Q1400" i="18"/>
  <c r="P1400" i="18"/>
  <c r="O1400" i="18"/>
  <c r="Q1399" i="18"/>
  <c r="P1399" i="18"/>
  <c r="O1399" i="18"/>
  <c r="S1399" i="18" s="1"/>
  <c r="Q1398" i="18"/>
  <c r="P1398" i="18"/>
  <c r="O1398" i="18"/>
  <c r="S1398" i="18" s="1"/>
  <c r="Q1397" i="18"/>
  <c r="P1397" i="18"/>
  <c r="O1397" i="18"/>
  <c r="Q1396" i="18"/>
  <c r="P1396" i="18"/>
  <c r="O1396" i="18"/>
  <c r="Q1395" i="18"/>
  <c r="P1395" i="18"/>
  <c r="O1395" i="18"/>
  <c r="Q1394" i="18"/>
  <c r="P1394" i="18"/>
  <c r="O1394" i="18"/>
  <c r="S1394" i="18" s="1"/>
  <c r="Q1393" i="18"/>
  <c r="P1393" i="18"/>
  <c r="O1393" i="18"/>
  <c r="Q1392" i="18"/>
  <c r="P1392" i="18"/>
  <c r="O1392" i="18"/>
  <c r="Q1391" i="18"/>
  <c r="P1391" i="18"/>
  <c r="O1391" i="18"/>
  <c r="S1391" i="18" s="1"/>
  <c r="Q1390" i="18"/>
  <c r="P1390" i="18"/>
  <c r="O1390" i="18"/>
  <c r="S1390" i="18" s="1"/>
  <c r="Q1389" i="18"/>
  <c r="P1389" i="18"/>
  <c r="O1389" i="18"/>
  <c r="Q1388" i="18"/>
  <c r="P1388" i="18"/>
  <c r="O1388" i="18"/>
  <c r="Q1387" i="18"/>
  <c r="P1387" i="18"/>
  <c r="O1387" i="18"/>
  <c r="Q1386" i="18"/>
  <c r="P1386" i="18"/>
  <c r="O1386" i="18"/>
  <c r="S1386" i="18" s="1"/>
  <c r="Q1385" i="18"/>
  <c r="P1385" i="18"/>
  <c r="O1385" i="18"/>
  <c r="Q1384" i="18"/>
  <c r="P1384" i="18"/>
  <c r="O1384" i="18"/>
  <c r="Q1383" i="18"/>
  <c r="P1383" i="18"/>
  <c r="O1383" i="18"/>
  <c r="S1383" i="18" s="1"/>
  <c r="Q1382" i="18"/>
  <c r="P1382" i="18"/>
  <c r="O1382" i="18"/>
  <c r="S1382" i="18" s="1"/>
  <c r="Q1381" i="18"/>
  <c r="P1381" i="18"/>
  <c r="O1381" i="18"/>
  <c r="Q1380" i="18"/>
  <c r="P1380" i="18"/>
  <c r="O1380" i="18"/>
  <c r="Q1379" i="18"/>
  <c r="P1379" i="18"/>
  <c r="O1379" i="18"/>
  <c r="Q1378" i="18"/>
  <c r="P1378" i="18"/>
  <c r="O1378" i="18"/>
  <c r="S1378" i="18" s="1"/>
  <c r="Q1377" i="18"/>
  <c r="P1377" i="18"/>
  <c r="O1377" i="18"/>
  <c r="Q1376" i="18"/>
  <c r="P1376" i="18"/>
  <c r="O1376" i="18"/>
  <c r="Q1375" i="18"/>
  <c r="P1375" i="18"/>
  <c r="O1375" i="18"/>
  <c r="S1375" i="18" s="1"/>
  <c r="Q1374" i="18"/>
  <c r="P1374" i="18"/>
  <c r="O1374" i="18"/>
  <c r="S1374" i="18" s="1"/>
  <c r="Q1373" i="18"/>
  <c r="P1373" i="18"/>
  <c r="O1373" i="18"/>
  <c r="Q1372" i="18"/>
  <c r="P1372" i="18"/>
  <c r="O1372" i="18"/>
  <c r="Q1371" i="18"/>
  <c r="P1371" i="18"/>
  <c r="O1371" i="18"/>
  <c r="Q1370" i="18"/>
  <c r="P1370" i="18"/>
  <c r="O1370" i="18"/>
  <c r="S1370" i="18" s="1"/>
  <c r="Q1369" i="18"/>
  <c r="P1369" i="18"/>
  <c r="O1369" i="18"/>
  <c r="Q1368" i="18"/>
  <c r="P1368" i="18"/>
  <c r="O1368" i="18"/>
  <c r="Q1367" i="18"/>
  <c r="P1367" i="18"/>
  <c r="O1367" i="18"/>
  <c r="S1367" i="18" s="1"/>
  <c r="Q1366" i="18"/>
  <c r="P1366" i="18"/>
  <c r="O1366" i="18"/>
  <c r="S1366" i="18" s="1"/>
  <c r="Q1365" i="18"/>
  <c r="P1365" i="18"/>
  <c r="O1365" i="18"/>
  <c r="Q1364" i="18"/>
  <c r="P1364" i="18"/>
  <c r="O1364" i="18"/>
  <c r="Q1363" i="18"/>
  <c r="P1363" i="18"/>
  <c r="O1363" i="18"/>
  <c r="Q1362" i="18"/>
  <c r="P1362" i="18"/>
  <c r="O1362" i="18"/>
  <c r="S1362" i="18" s="1"/>
  <c r="Q1361" i="18"/>
  <c r="P1361" i="18"/>
  <c r="O1361" i="18"/>
  <c r="Q1360" i="18"/>
  <c r="P1360" i="18"/>
  <c r="O1360" i="18"/>
  <c r="Q1359" i="18"/>
  <c r="P1359" i="18"/>
  <c r="O1359" i="18"/>
  <c r="S1359" i="18" s="1"/>
  <c r="Q1358" i="18"/>
  <c r="P1358" i="18"/>
  <c r="O1358" i="18"/>
  <c r="S1358" i="18" s="1"/>
  <c r="Q1357" i="18"/>
  <c r="P1357" i="18"/>
  <c r="O1357" i="18"/>
  <c r="Q1356" i="18"/>
  <c r="P1356" i="18"/>
  <c r="O1356" i="18"/>
  <c r="Q1355" i="18"/>
  <c r="P1355" i="18"/>
  <c r="O1355" i="18"/>
  <c r="Q1354" i="18"/>
  <c r="P1354" i="18"/>
  <c r="O1354" i="18"/>
  <c r="S1354" i="18" s="1"/>
  <c r="Q1353" i="18"/>
  <c r="P1353" i="18"/>
  <c r="O1353" i="18"/>
  <c r="Q1352" i="18"/>
  <c r="P1352" i="18"/>
  <c r="O1352" i="18"/>
  <c r="Q1351" i="18"/>
  <c r="P1351" i="18"/>
  <c r="O1351" i="18"/>
  <c r="S1351" i="18" s="1"/>
  <c r="Q1350" i="18"/>
  <c r="P1350" i="18"/>
  <c r="O1350" i="18"/>
  <c r="S1350" i="18" s="1"/>
  <c r="Q1349" i="18"/>
  <c r="P1349" i="18"/>
  <c r="O1349" i="18"/>
  <c r="Q1348" i="18"/>
  <c r="P1348" i="18"/>
  <c r="O1348" i="18"/>
  <c r="Q1347" i="18"/>
  <c r="P1347" i="18"/>
  <c r="O1347" i="18"/>
  <c r="Q1346" i="18"/>
  <c r="P1346" i="18"/>
  <c r="O1346" i="18"/>
  <c r="S1346" i="18" s="1"/>
  <c r="Q1345" i="18"/>
  <c r="P1345" i="18"/>
  <c r="O1345" i="18"/>
  <c r="Q1344" i="18"/>
  <c r="P1344" i="18"/>
  <c r="O1344" i="18"/>
  <c r="Q1343" i="18"/>
  <c r="P1343" i="18"/>
  <c r="O1343" i="18"/>
  <c r="S1343" i="18" s="1"/>
  <c r="Q1342" i="18"/>
  <c r="P1342" i="18"/>
  <c r="O1342" i="18"/>
  <c r="S1342" i="18" s="1"/>
  <c r="Q1341" i="18"/>
  <c r="P1341" i="18"/>
  <c r="O1341" i="18"/>
  <c r="Q1340" i="18"/>
  <c r="P1340" i="18"/>
  <c r="O1340" i="18"/>
  <c r="Q1339" i="18"/>
  <c r="P1339" i="18"/>
  <c r="O1339" i="18"/>
  <c r="Q1338" i="18"/>
  <c r="P1338" i="18"/>
  <c r="O1338" i="18"/>
  <c r="S1338" i="18" s="1"/>
  <c r="Q1337" i="18"/>
  <c r="P1337" i="18"/>
  <c r="O1337" i="18"/>
  <c r="Q1336" i="18"/>
  <c r="P1336" i="18"/>
  <c r="O1336" i="18"/>
  <c r="Q1335" i="18"/>
  <c r="P1335" i="18"/>
  <c r="O1335" i="18"/>
  <c r="S1335" i="18" s="1"/>
  <c r="Q1334" i="18"/>
  <c r="P1334" i="18"/>
  <c r="O1334" i="18"/>
  <c r="S1334" i="18" s="1"/>
  <c r="Q1333" i="18"/>
  <c r="P1333" i="18"/>
  <c r="O1333" i="18"/>
  <c r="Q1332" i="18"/>
  <c r="P1332" i="18"/>
  <c r="O1332" i="18"/>
  <c r="Q1331" i="18"/>
  <c r="P1331" i="18"/>
  <c r="O1331" i="18"/>
  <c r="Q1330" i="18"/>
  <c r="P1330" i="18"/>
  <c r="O1330" i="18"/>
  <c r="S1330" i="18" s="1"/>
  <c r="Q1329" i="18"/>
  <c r="P1329" i="18"/>
  <c r="O1329" i="18"/>
  <c r="Q1328" i="18"/>
  <c r="P1328" i="18"/>
  <c r="O1328" i="18"/>
  <c r="Q1327" i="18"/>
  <c r="P1327" i="18"/>
  <c r="O1327" i="18"/>
  <c r="S1327" i="18" s="1"/>
  <c r="Q1326" i="18"/>
  <c r="P1326" i="18"/>
  <c r="O1326" i="18"/>
  <c r="S1326" i="18" s="1"/>
  <c r="Q1325" i="18"/>
  <c r="P1325" i="18"/>
  <c r="O1325" i="18"/>
  <c r="Q1324" i="18"/>
  <c r="P1324" i="18"/>
  <c r="O1324" i="18"/>
  <c r="Q1323" i="18"/>
  <c r="P1323" i="18"/>
  <c r="O1323" i="18"/>
  <c r="Q1322" i="18"/>
  <c r="P1322" i="18"/>
  <c r="O1322" i="18"/>
  <c r="S1322" i="18" s="1"/>
  <c r="Q1321" i="18"/>
  <c r="P1321" i="18"/>
  <c r="O1321" i="18"/>
  <c r="Q1320" i="18"/>
  <c r="P1320" i="18"/>
  <c r="O1320" i="18"/>
  <c r="Q1319" i="18"/>
  <c r="P1319" i="18"/>
  <c r="O1319" i="18"/>
  <c r="S1319" i="18" s="1"/>
  <c r="Q1318" i="18"/>
  <c r="P1318" i="18"/>
  <c r="O1318" i="18"/>
  <c r="S1318" i="18" s="1"/>
  <c r="Q1317" i="18"/>
  <c r="P1317" i="18"/>
  <c r="O1317" i="18"/>
  <c r="Q1316" i="18"/>
  <c r="P1316" i="18"/>
  <c r="O1316" i="18"/>
  <c r="Q1315" i="18"/>
  <c r="P1315" i="18"/>
  <c r="O1315" i="18"/>
  <c r="Q1314" i="18"/>
  <c r="P1314" i="18"/>
  <c r="O1314" i="18"/>
  <c r="S1314" i="18" s="1"/>
  <c r="Q1313" i="18"/>
  <c r="P1313" i="18"/>
  <c r="O1313" i="18"/>
  <c r="Q1312" i="18"/>
  <c r="P1312" i="18"/>
  <c r="O1312" i="18"/>
  <c r="Q1311" i="18"/>
  <c r="P1311" i="18"/>
  <c r="O1311" i="18"/>
  <c r="S1311" i="18" s="1"/>
  <c r="Q1310" i="18"/>
  <c r="P1310" i="18"/>
  <c r="O1310" i="18"/>
  <c r="S1310" i="18" s="1"/>
  <c r="Q1309" i="18"/>
  <c r="P1309" i="18"/>
  <c r="O1309" i="18"/>
  <c r="Q1308" i="18"/>
  <c r="P1308" i="18"/>
  <c r="O1308" i="18"/>
  <c r="Q1307" i="18"/>
  <c r="P1307" i="18"/>
  <c r="O1307" i="18"/>
  <c r="Q1306" i="18"/>
  <c r="P1306" i="18"/>
  <c r="O1306" i="18"/>
  <c r="S1306" i="18" s="1"/>
  <c r="Q1305" i="18"/>
  <c r="P1305" i="18"/>
  <c r="O1305" i="18"/>
  <c r="Q1304" i="18"/>
  <c r="P1304" i="18"/>
  <c r="O1304" i="18"/>
  <c r="Q1303" i="18"/>
  <c r="P1303" i="18"/>
  <c r="O1303" i="18"/>
  <c r="S1303" i="18" s="1"/>
  <c r="Q1302" i="18"/>
  <c r="P1302" i="18"/>
  <c r="O1302" i="18"/>
  <c r="S1302" i="18" s="1"/>
  <c r="Q1301" i="18"/>
  <c r="P1301" i="18"/>
  <c r="O1301" i="18"/>
  <c r="Q1300" i="18"/>
  <c r="P1300" i="18"/>
  <c r="O1300" i="18"/>
  <c r="Q1299" i="18"/>
  <c r="P1299" i="18"/>
  <c r="O1299" i="18"/>
  <c r="Q1298" i="18"/>
  <c r="P1298" i="18"/>
  <c r="O1298" i="18"/>
  <c r="S1298" i="18" s="1"/>
  <c r="Q1297" i="18"/>
  <c r="P1297" i="18"/>
  <c r="O1297" i="18"/>
  <c r="Q1296" i="18"/>
  <c r="P1296" i="18"/>
  <c r="O1296" i="18"/>
  <c r="Q1295" i="18"/>
  <c r="P1295" i="18"/>
  <c r="O1295" i="18"/>
  <c r="S1295" i="18" s="1"/>
  <c r="Q1294" i="18"/>
  <c r="P1294" i="18"/>
  <c r="O1294" i="18"/>
  <c r="S1294" i="18" s="1"/>
  <c r="Q1293" i="18"/>
  <c r="P1293" i="18"/>
  <c r="O1293" i="18"/>
  <c r="Q1292" i="18"/>
  <c r="P1292" i="18"/>
  <c r="O1292" i="18"/>
  <c r="Q1291" i="18"/>
  <c r="P1291" i="18"/>
  <c r="O1291" i="18"/>
  <c r="Q1290" i="18"/>
  <c r="P1290" i="18"/>
  <c r="O1290" i="18"/>
  <c r="S1290" i="18" s="1"/>
  <c r="Q1289" i="18"/>
  <c r="P1289" i="18"/>
  <c r="O1289" i="18"/>
  <c r="Q1288" i="18"/>
  <c r="P1288" i="18"/>
  <c r="O1288" i="18"/>
  <c r="Q1287" i="18"/>
  <c r="P1287" i="18"/>
  <c r="O1287" i="18"/>
  <c r="S1287" i="18" s="1"/>
  <c r="Q1286" i="18"/>
  <c r="P1286" i="18"/>
  <c r="O1286" i="18"/>
  <c r="S1286" i="18" s="1"/>
  <c r="Q1285" i="18"/>
  <c r="P1285" i="18"/>
  <c r="O1285" i="18"/>
  <c r="Q1284" i="18"/>
  <c r="P1284" i="18"/>
  <c r="O1284" i="18"/>
  <c r="Q1283" i="18"/>
  <c r="P1283" i="18"/>
  <c r="O1283" i="18"/>
  <c r="Q1282" i="18"/>
  <c r="P1282" i="18"/>
  <c r="O1282" i="18"/>
  <c r="S1282" i="18" s="1"/>
  <c r="Q1281" i="18"/>
  <c r="P1281" i="18"/>
  <c r="O1281" i="18"/>
  <c r="Q1280" i="18"/>
  <c r="P1280" i="18"/>
  <c r="O1280" i="18"/>
  <c r="Q1279" i="18"/>
  <c r="P1279" i="18"/>
  <c r="O1279" i="18"/>
  <c r="S1279" i="18" s="1"/>
  <c r="Q1278" i="18"/>
  <c r="P1278" i="18"/>
  <c r="O1278" i="18"/>
  <c r="S1278" i="18" s="1"/>
  <c r="Q1277" i="18"/>
  <c r="P1277" i="18"/>
  <c r="O1277" i="18"/>
  <c r="Q1276" i="18"/>
  <c r="P1276" i="18"/>
  <c r="O1276" i="18"/>
  <c r="Q1275" i="18"/>
  <c r="P1275" i="18"/>
  <c r="O1275" i="18"/>
  <c r="Q1274" i="18"/>
  <c r="P1274" i="18"/>
  <c r="O1274" i="18"/>
  <c r="S1274" i="18" s="1"/>
  <c r="Q1273" i="18"/>
  <c r="P1273" i="18"/>
  <c r="O1273" i="18"/>
  <c r="Q1272" i="18"/>
  <c r="P1272" i="18"/>
  <c r="O1272" i="18"/>
  <c r="Q1271" i="18"/>
  <c r="P1271" i="18"/>
  <c r="O1271" i="18"/>
  <c r="S1271" i="18" s="1"/>
  <c r="Q1270" i="18"/>
  <c r="P1270" i="18"/>
  <c r="O1270" i="18"/>
  <c r="S1270" i="18" s="1"/>
  <c r="Q1269" i="18"/>
  <c r="P1269" i="18"/>
  <c r="O1269" i="18"/>
  <c r="Q1268" i="18"/>
  <c r="P1268" i="18"/>
  <c r="O1268" i="18"/>
  <c r="Q1267" i="18"/>
  <c r="P1267" i="18"/>
  <c r="O1267" i="18"/>
  <c r="Q1266" i="18"/>
  <c r="P1266" i="18"/>
  <c r="O1266" i="18"/>
  <c r="S1266" i="18" s="1"/>
  <c r="Q1265" i="18"/>
  <c r="P1265" i="18"/>
  <c r="O1265" i="18"/>
  <c r="Q1264" i="18"/>
  <c r="P1264" i="18"/>
  <c r="O1264" i="18"/>
  <c r="Q1263" i="18"/>
  <c r="P1263" i="18"/>
  <c r="O1263" i="18"/>
  <c r="S1263" i="18" s="1"/>
  <c r="Q1262" i="18"/>
  <c r="P1262" i="18"/>
  <c r="O1262" i="18"/>
  <c r="S1262" i="18" s="1"/>
  <c r="Q1261" i="18"/>
  <c r="P1261" i="18"/>
  <c r="O1261" i="18"/>
  <c r="Q1260" i="18"/>
  <c r="P1260" i="18"/>
  <c r="O1260" i="18"/>
  <c r="Q1259" i="18"/>
  <c r="P1259" i="18"/>
  <c r="O1259" i="18"/>
  <c r="Q1258" i="18"/>
  <c r="P1258" i="18"/>
  <c r="O1258" i="18"/>
  <c r="S1258" i="18" s="1"/>
  <c r="Q1257" i="18"/>
  <c r="P1257" i="18"/>
  <c r="O1257" i="18"/>
  <c r="S1257" i="18" s="1"/>
  <c r="Q1256" i="18"/>
  <c r="P1256" i="18"/>
  <c r="O1256" i="18"/>
  <c r="Q1255" i="18"/>
  <c r="P1255" i="18"/>
  <c r="O1255" i="18"/>
  <c r="Q1254" i="18"/>
  <c r="P1254" i="18"/>
  <c r="O1254" i="18"/>
  <c r="Q1253" i="18"/>
  <c r="P1253" i="18"/>
  <c r="O1253" i="18"/>
  <c r="S1253" i="18" s="1"/>
  <c r="Q1252" i="18"/>
  <c r="P1252" i="18"/>
  <c r="O1252" i="18"/>
  <c r="Q1251" i="18"/>
  <c r="P1251" i="18"/>
  <c r="O1251" i="18"/>
  <c r="Q1250" i="18"/>
  <c r="P1250" i="18"/>
  <c r="O1250" i="18"/>
  <c r="S1250" i="18" s="1"/>
  <c r="Q1249" i="18"/>
  <c r="P1249" i="18"/>
  <c r="O1249" i="18"/>
  <c r="S1249" i="18" s="1"/>
  <c r="Q1248" i="18"/>
  <c r="P1248" i="18"/>
  <c r="O1248" i="18"/>
  <c r="Q1247" i="18"/>
  <c r="P1247" i="18"/>
  <c r="O1247" i="18"/>
  <c r="Q1246" i="18"/>
  <c r="P1246" i="18"/>
  <c r="O1246" i="18"/>
  <c r="Q1245" i="18"/>
  <c r="P1245" i="18"/>
  <c r="O1245" i="18"/>
  <c r="S1245" i="18" s="1"/>
  <c r="Q1244" i="18"/>
  <c r="P1244" i="18"/>
  <c r="O1244" i="18"/>
  <c r="Q1243" i="18"/>
  <c r="P1243" i="18"/>
  <c r="O1243" i="18"/>
  <c r="Q1242" i="18"/>
  <c r="P1242" i="18"/>
  <c r="O1242" i="18"/>
  <c r="S1242" i="18" s="1"/>
  <c r="Q1241" i="18"/>
  <c r="P1241" i="18"/>
  <c r="O1241" i="18"/>
  <c r="S1241" i="18" s="1"/>
  <c r="Q1240" i="18"/>
  <c r="P1240" i="18"/>
  <c r="O1240" i="18"/>
  <c r="Q1239" i="18"/>
  <c r="P1239" i="18"/>
  <c r="O1239" i="18"/>
  <c r="Q1238" i="18"/>
  <c r="P1238" i="18"/>
  <c r="O1238" i="18"/>
  <c r="Q1237" i="18"/>
  <c r="P1237" i="18"/>
  <c r="O1237" i="18"/>
  <c r="S1237" i="18" s="1"/>
  <c r="Q1236" i="18"/>
  <c r="P1236" i="18"/>
  <c r="O1236" i="18"/>
  <c r="Q1235" i="18"/>
  <c r="P1235" i="18"/>
  <c r="O1235" i="18"/>
  <c r="Q1234" i="18"/>
  <c r="P1234" i="18"/>
  <c r="O1234" i="18"/>
  <c r="S1234" i="18" s="1"/>
  <c r="Q1233" i="18"/>
  <c r="P1233" i="18"/>
  <c r="O1233" i="18"/>
  <c r="S1233" i="18" s="1"/>
  <c r="Q1232" i="18"/>
  <c r="P1232" i="18"/>
  <c r="O1232" i="18"/>
  <c r="Q1231" i="18"/>
  <c r="P1231" i="18"/>
  <c r="O1231" i="18"/>
  <c r="Q1230" i="18"/>
  <c r="P1230" i="18"/>
  <c r="O1230" i="18"/>
  <c r="Q1229" i="18"/>
  <c r="P1229" i="18"/>
  <c r="O1229" i="18"/>
  <c r="S1229" i="18" s="1"/>
  <c r="Q1228" i="18"/>
  <c r="P1228" i="18"/>
  <c r="O1228" i="18"/>
  <c r="Q1227" i="18"/>
  <c r="P1227" i="18"/>
  <c r="O1227" i="18"/>
  <c r="Q1226" i="18"/>
  <c r="P1226" i="18"/>
  <c r="O1226" i="18"/>
  <c r="S1226" i="18" s="1"/>
  <c r="Q1225" i="18"/>
  <c r="P1225" i="18"/>
  <c r="O1225" i="18"/>
  <c r="S1225" i="18" s="1"/>
  <c r="Q1224" i="18"/>
  <c r="P1224" i="18"/>
  <c r="O1224" i="18"/>
  <c r="Q1223" i="18"/>
  <c r="P1223" i="18"/>
  <c r="O1223" i="18"/>
  <c r="Q1222" i="18"/>
  <c r="P1222" i="18"/>
  <c r="O1222" i="18"/>
  <c r="Q1221" i="18"/>
  <c r="P1221" i="18"/>
  <c r="O1221" i="18"/>
  <c r="S1221" i="18" s="1"/>
  <c r="Q1220" i="18"/>
  <c r="P1220" i="18"/>
  <c r="O1220" i="18"/>
  <c r="Q1219" i="18"/>
  <c r="P1219" i="18"/>
  <c r="O1219" i="18"/>
  <c r="Q1218" i="18"/>
  <c r="P1218" i="18"/>
  <c r="O1218" i="18"/>
  <c r="S1218" i="18" s="1"/>
  <c r="Q1217" i="18"/>
  <c r="P1217" i="18"/>
  <c r="O1217" i="18"/>
  <c r="S1217" i="18" s="1"/>
  <c r="Q1216" i="18"/>
  <c r="P1216" i="18"/>
  <c r="O1216" i="18"/>
  <c r="Q1215" i="18"/>
  <c r="P1215" i="18"/>
  <c r="O1215" i="18"/>
  <c r="Q1214" i="18"/>
  <c r="P1214" i="18"/>
  <c r="O1214" i="18"/>
  <c r="Q1213" i="18"/>
  <c r="P1213" i="18"/>
  <c r="O1213" i="18"/>
  <c r="S1213" i="18" s="1"/>
  <c r="Q1212" i="18"/>
  <c r="P1212" i="18"/>
  <c r="O1212" i="18"/>
  <c r="Q1211" i="18"/>
  <c r="P1211" i="18"/>
  <c r="O1211" i="18"/>
  <c r="Q1210" i="18"/>
  <c r="P1210" i="18"/>
  <c r="O1210" i="18"/>
  <c r="S1210" i="18" s="1"/>
  <c r="Q1209" i="18"/>
  <c r="P1209" i="18"/>
  <c r="O1209" i="18"/>
  <c r="S1209" i="18" s="1"/>
  <c r="Q1208" i="18"/>
  <c r="P1208" i="18"/>
  <c r="O1208" i="18"/>
  <c r="Q1207" i="18"/>
  <c r="P1207" i="18"/>
  <c r="O1207" i="18"/>
  <c r="Q1206" i="18"/>
  <c r="P1206" i="18"/>
  <c r="O1206" i="18"/>
  <c r="Q1205" i="18"/>
  <c r="P1205" i="18"/>
  <c r="O1205" i="18"/>
  <c r="S1205" i="18" s="1"/>
  <c r="Q1204" i="18"/>
  <c r="P1204" i="18"/>
  <c r="O1204" i="18"/>
  <c r="Q1203" i="18"/>
  <c r="P1203" i="18"/>
  <c r="O1203" i="18"/>
  <c r="Q1202" i="18"/>
  <c r="P1202" i="18"/>
  <c r="O1202" i="18"/>
  <c r="S1202" i="18" s="1"/>
  <c r="Q1201" i="18"/>
  <c r="P1201" i="18"/>
  <c r="O1201" i="18"/>
  <c r="S1201" i="18" s="1"/>
  <c r="Q1200" i="18"/>
  <c r="P1200" i="18"/>
  <c r="O1200" i="18"/>
  <c r="Q1199" i="18"/>
  <c r="P1199" i="18"/>
  <c r="O1199" i="18"/>
  <c r="Q1198" i="18"/>
  <c r="P1198" i="18"/>
  <c r="O1198" i="18"/>
  <c r="Q1197" i="18"/>
  <c r="P1197" i="18"/>
  <c r="O1197" i="18"/>
  <c r="S1197" i="18" s="1"/>
  <c r="Q1196" i="18"/>
  <c r="P1196" i="18"/>
  <c r="O1196" i="18"/>
  <c r="Q1195" i="18"/>
  <c r="P1195" i="18"/>
  <c r="O1195" i="18"/>
  <c r="Q1194" i="18"/>
  <c r="P1194" i="18"/>
  <c r="O1194" i="18"/>
  <c r="S1194" i="18" s="1"/>
  <c r="Q1193" i="18"/>
  <c r="P1193" i="18"/>
  <c r="O1193" i="18"/>
  <c r="S1193" i="18" s="1"/>
  <c r="Q1192" i="18"/>
  <c r="P1192" i="18"/>
  <c r="O1192" i="18"/>
  <c r="Q1191" i="18"/>
  <c r="P1191" i="18"/>
  <c r="O1191" i="18"/>
  <c r="Q1190" i="18"/>
  <c r="P1190" i="18"/>
  <c r="O1190" i="18"/>
  <c r="Q1189" i="18"/>
  <c r="P1189" i="18"/>
  <c r="O1189" i="18"/>
  <c r="S1189" i="18" s="1"/>
  <c r="Q1188" i="18"/>
  <c r="P1188" i="18"/>
  <c r="O1188" i="18"/>
  <c r="Q1187" i="18"/>
  <c r="P1187" i="18"/>
  <c r="O1187" i="18"/>
  <c r="Q1186" i="18"/>
  <c r="P1186" i="18"/>
  <c r="O1186" i="18"/>
  <c r="S1186" i="18" s="1"/>
  <c r="Q1185" i="18"/>
  <c r="P1185" i="18"/>
  <c r="O1185" i="18"/>
  <c r="S1185" i="18" s="1"/>
  <c r="Q1184" i="18"/>
  <c r="P1184" i="18"/>
  <c r="O1184" i="18"/>
  <c r="Q1183" i="18"/>
  <c r="P1183" i="18"/>
  <c r="O1183" i="18"/>
  <c r="Q1182" i="18"/>
  <c r="P1182" i="18"/>
  <c r="O1182" i="18"/>
  <c r="Q1181" i="18"/>
  <c r="P1181" i="18"/>
  <c r="O1181" i="18"/>
  <c r="S1181" i="18" s="1"/>
  <c r="Q1180" i="18"/>
  <c r="P1180" i="18"/>
  <c r="O1180" i="18"/>
  <c r="Q1179" i="18"/>
  <c r="P1179" i="18"/>
  <c r="O1179" i="18"/>
  <c r="Q1178" i="18"/>
  <c r="P1178" i="18"/>
  <c r="O1178" i="18"/>
  <c r="S1178" i="18" s="1"/>
  <c r="Q1177" i="18"/>
  <c r="P1177" i="18"/>
  <c r="O1177" i="18"/>
  <c r="S1177" i="18" s="1"/>
  <c r="Q1176" i="18"/>
  <c r="P1176" i="18"/>
  <c r="O1176" i="18"/>
  <c r="Q1175" i="18"/>
  <c r="P1175" i="18"/>
  <c r="O1175" i="18"/>
  <c r="Q1174" i="18"/>
  <c r="P1174" i="18"/>
  <c r="O1174" i="18"/>
  <c r="Q1173" i="18"/>
  <c r="P1173" i="18"/>
  <c r="O1173" i="18"/>
  <c r="S1173" i="18" s="1"/>
  <c r="Q1172" i="18"/>
  <c r="P1172" i="18"/>
  <c r="O1172" i="18"/>
  <c r="Q1171" i="18"/>
  <c r="P1171" i="18"/>
  <c r="O1171" i="18"/>
  <c r="Q1170" i="18"/>
  <c r="P1170" i="18"/>
  <c r="O1170" i="18"/>
  <c r="S1170" i="18" s="1"/>
  <c r="Q1169" i="18"/>
  <c r="P1169" i="18"/>
  <c r="O1169" i="18"/>
  <c r="S1169" i="18" s="1"/>
  <c r="Q1168" i="18"/>
  <c r="P1168" i="18"/>
  <c r="O1168" i="18"/>
  <c r="Q1167" i="18"/>
  <c r="P1167" i="18"/>
  <c r="O1167" i="18"/>
  <c r="Q1166" i="18"/>
  <c r="P1166" i="18"/>
  <c r="O1166" i="18"/>
  <c r="Q1165" i="18"/>
  <c r="P1165" i="18"/>
  <c r="O1165" i="18"/>
  <c r="S1165" i="18" s="1"/>
  <c r="Q1164" i="18"/>
  <c r="P1164" i="18"/>
  <c r="O1164" i="18"/>
  <c r="Q1163" i="18"/>
  <c r="P1163" i="18"/>
  <c r="O1163" i="18"/>
  <c r="Q1162" i="18"/>
  <c r="P1162" i="18"/>
  <c r="O1162" i="18"/>
  <c r="S1162" i="18" s="1"/>
  <c r="Q1161" i="18"/>
  <c r="P1161" i="18"/>
  <c r="O1161" i="18"/>
  <c r="S1161" i="18" s="1"/>
  <c r="Q1160" i="18"/>
  <c r="P1160" i="18"/>
  <c r="O1160" i="18"/>
  <c r="Q1159" i="18"/>
  <c r="P1159" i="18"/>
  <c r="O1159" i="18"/>
  <c r="Q1158" i="18"/>
  <c r="P1158" i="18"/>
  <c r="O1158" i="18"/>
  <c r="Q1157" i="18"/>
  <c r="P1157" i="18"/>
  <c r="O1157" i="18"/>
  <c r="S1157" i="18" s="1"/>
  <c r="Q1156" i="18"/>
  <c r="P1156" i="18"/>
  <c r="O1156" i="18"/>
  <c r="Q1155" i="18"/>
  <c r="P1155" i="18"/>
  <c r="O1155" i="18"/>
  <c r="Q1154" i="18"/>
  <c r="P1154" i="18"/>
  <c r="O1154" i="18"/>
  <c r="S1154" i="18" s="1"/>
  <c r="Q1153" i="18"/>
  <c r="P1153" i="18"/>
  <c r="O1153" i="18"/>
  <c r="S1153" i="18" s="1"/>
  <c r="Q1152" i="18"/>
  <c r="P1152" i="18"/>
  <c r="O1152" i="18"/>
  <c r="Q1151" i="18"/>
  <c r="P1151" i="18"/>
  <c r="O1151" i="18"/>
  <c r="Q1150" i="18"/>
  <c r="P1150" i="18"/>
  <c r="O1150" i="18"/>
  <c r="Q1149" i="18"/>
  <c r="P1149" i="18"/>
  <c r="O1149" i="18"/>
  <c r="S1149" i="18" s="1"/>
  <c r="Q1148" i="18"/>
  <c r="P1148" i="18"/>
  <c r="O1148" i="18"/>
  <c r="Q1147" i="18"/>
  <c r="P1147" i="18"/>
  <c r="O1147" i="18"/>
  <c r="Q1146" i="18"/>
  <c r="P1146" i="18"/>
  <c r="O1146" i="18"/>
  <c r="S1146" i="18" s="1"/>
  <c r="Q1145" i="18"/>
  <c r="P1145" i="18"/>
  <c r="O1145" i="18"/>
  <c r="S1145" i="18" s="1"/>
  <c r="Q1144" i="18"/>
  <c r="P1144" i="18"/>
  <c r="O1144" i="18"/>
  <c r="Q1143" i="18"/>
  <c r="P1143" i="18"/>
  <c r="O1143" i="18"/>
  <c r="Q1142" i="18"/>
  <c r="P1142" i="18"/>
  <c r="O1142" i="18"/>
  <c r="Q1141" i="18"/>
  <c r="P1141" i="18"/>
  <c r="O1141" i="18"/>
  <c r="S1141" i="18" s="1"/>
  <c r="Q1140" i="18"/>
  <c r="P1140" i="18"/>
  <c r="O1140" i="18"/>
  <c r="Q1139" i="18"/>
  <c r="P1139" i="18"/>
  <c r="O1139" i="18"/>
  <c r="Q1138" i="18"/>
  <c r="P1138" i="18"/>
  <c r="O1138" i="18"/>
  <c r="S1138" i="18" s="1"/>
  <c r="Q1137" i="18"/>
  <c r="P1137" i="18"/>
  <c r="O1137" i="18"/>
  <c r="S1137" i="18" s="1"/>
  <c r="Q1136" i="18"/>
  <c r="P1136" i="18"/>
  <c r="O1136" i="18"/>
  <c r="Q1135" i="18"/>
  <c r="P1135" i="18"/>
  <c r="O1135" i="18"/>
  <c r="Q1134" i="18"/>
  <c r="P1134" i="18"/>
  <c r="O1134" i="18"/>
  <c r="Q1133" i="18"/>
  <c r="P1133" i="18"/>
  <c r="O1133" i="18"/>
  <c r="S1133" i="18" s="1"/>
  <c r="Q1132" i="18"/>
  <c r="P1132" i="18"/>
  <c r="O1132" i="18"/>
  <c r="Q1131" i="18"/>
  <c r="P1131" i="18"/>
  <c r="O1131" i="18"/>
  <c r="Q1130" i="18"/>
  <c r="P1130" i="18"/>
  <c r="O1130" i="18"/>
  <c r="S1130" i="18" s="1"/>
  <c r="Q1129" i="18"/>
  <c r="P1129" i="18"/>
  <c r="O1129" i="18"/>
  <c r="S1129" i="18" s="1"/>
  <c r="Q1128" i="18"/>
  <c r="P1128" i="18"/>
  <c r="O1128" i="18"/>
  <c r="Q1127" i="18"/>
  <c r="P1127" i="18"/>
  <c r="O1127" i="18"/>
  <c r="Q1126" i="18"/>
  <c r="P1126" i="18"/>
  <c r="O1126" i="18"/>
  <c r="Q1125" i="18"/>
  <c r="P1125" i="18"/>
  <c r="O1125" i="18"/>
  <c r="S1125" i="18" s="1"/>
  <c r="Q1124" i="18"/>
  <c r="P1124" i="18"/>
  <c r="O1124" i="18"/>
  <c r="Q1123" i="18"/>
  <c r="P1123" i="18"/>
  <c r="O1123" i="18"/>
  <c r="Q1122" i="18"/>
  <c r="P1122" i="18"/>
  <c r="O1122" i="18"/>
  <c r="S1122" i="18" s="1"/>
  <c r="Q1121" i="18"/>
  <c r="P1121" i="18"/>
  <c r="O1121" i="18"/>
  <c r="S1121" i="18" s="1"/>
  <c r="Q1120" i="18"/>
  <c r="P1120" i="18"/>
  <c r="O1120" i="18"/>
  <c r="Q1119" i="18"/>
  <c r="P1119" i="18"/>
  <c r="O1119" i="18"/>
  <c r="Q1118" i="18"/>
  <c r="P1118" i="18"/>
  <c r="O1118" i="18"/>
  <c r="Q1117" i="18"/>
  <c r="P1117" i="18"/>
  <c r="O1117" i="18"/>
  <c r="S1117" i="18" s="1"/>
  <c r="Q1116" i="18"/>
  <c r="P1116" i="18"/>
  <c r="O1116" i="18"/>
  <c r="Q1115" i="18"/>
  <c r="P1115" i="18"/>
  <c r="O1115" i="18"/>
  <c r="Q1114" i="18"/>
  <c r="P1114" i="18"/>
  <c r="O1114" i="18"/>
  <c r="S1114" i="18" s="1"/>
  <c r="Q1113" i="18"/>
  <c r="P1113" i="18"/>
  <c r="O1113" i="18"/>
  <c r="S1113" i="18" s="1"/>
  <c r="Q1112" i="18"/>
  <c r="P1112" i="18"/>
  <c r="O1112" i="18"/>
  <c r="Q1111" i="18"/>
  <c r="P1111" i="18"/>
  <c r="O1111" i="18"/>
  <c r="Q1110" i="18"/>
  <c r="P1110" i="18"/>
  <c r="O1110" i="18"/>
  <c r="Q1109" i="18"/>
  <c r="P1109" i="18"/>
  <c r="O1109" i="18"/>
  <c r="S1109" i="18" s="1"/>
  <c r="Q1108" i="18"/>
  <c r="P1108" i="18"/>
  <c r="O1108" i="18"/>
  <c r="Q1107" i="18"/>
  <c r="P1107" i="18"/>
  <c r="O1107" i="18"/>
  <c r="Q1106" i="18"/>
  <c r="P1106" i="18"/>
  <c r="O1106" i="18"/>
  <c r="S1106" i="18" s="1"/>
  <c r="Q1105" i="18"/>
  <c r="P1105" i="18"/>
  <c r="O1105" i="18"/>
  <c r="S1105" i="18" s="1"/>
  <c r="Q1104" i="18"/>
  <c r="P1104" i="18"/>
  <c r="O1104" i="18"/>
  <c r="Q1103" i="18"/>
  <c r="P1103" i="18"/>
  <c r="O1103" i="18"/>
  <c r="Q1102" i="18"/>
  <c r="P1102" i="18"/>
  <c r="O1102" i="18"/>
  <c r="Q1101" i="18"/>
  <c r="P1101" i="18"/>
  <c r="O1101" i="18"/>
  <c r="S1101" i="18" s="1"/>
  <c r="Q1100" i="18"/>
  <c r="P1100" i="18"/>
  <c r="O1100" i="18"/>
  <c r="Q1099" i="18"/>
  <c r="P1099" i="18"/>
  <c r="O1099" i="18"/>
  <c r="Q1098" i="18"/>
  <c r="P1098" i="18"/>
  <c r="O1098" i="18"/>
  <c r="S1098" i="18" s="1"/>
  <c r="Q1097" i="18"/>
  <c r="P1097" i="18"/>
  <c r="O1097" i="18"/>
  <c r="S1097" i="18" s="1"/>
  <c r="Q1096" i="18"/>
  <c r="P1096" i="18"/>
  <c r="O1096" i="18"/>
  <c r="Q1095" i="18"/>
  <c r="P1095" i="18"/>
  <c r="O1095" i="18"/>
  <c r="Q1094" i="18"/>
  <c r="P1094" i="18"/>
  <c r="O1094" i="18"/>
  <c r="Q1093" i="18"/>
  <c r="P1093" i="18"/>
  <c r="O1093" i="18"/>
  <c r="S1093" i="18" s="1"/>
  <c r="Q1092" i="18"/>
  <c r="P1092" i="18"/>
  <c r="O1092" i="18"/>
  <c r="Q1091" i="18"/>
  <c r="P1091" i="18"/>
  <c r="O1091" i="18"/>
  <c r="Q1090" i="18"/>
  <c r="P1090" i="18"/>
  <c r="O1090" i="18"/>
  <c r="S1090" i="18" s="1"/>
  <c r="Q1089" i="18"/>
  <c r="P1089" i="18"/>
  <c r="O1089" i="18"/>
  <c r="S1089" i="18" s="1"/>
  <c r="Q1088" i="18"/>
  <c r="P1088" i="18"/>
  <c r="O1088" i="18"/>
  <c r="Q1087" i="18"/>
  <c r="P1087" i="18"/>
  <c r="O1087" i="18"/>
  <c r="Q1086" i="18"/>
  <c r="P1086" i="18"/>
  <c r="O1086" i="18"/>
  <c r="Q1085" i="18"/>
  <c r="P1085" i="18"/>
  <c r="O1085" i="18"/>
  <c r="S1085" i="18" s="1"/>
  <c r="Q1084" i="18"/>
  <c r="P1084" i="18"/>
  <c r="O1084" i="18"/>
  <c r="Q1083" i="18"/>
  <c r="P1083" i="18"/>
  <c r="O1083" i="18"/>
  <c r="Q1082" i="18"/>
  <c r="P1082" i="18"/>
  <c r="O1082" i="18"/>
  <c r="S1082" i="18" s="1"/>
  <c r="Q1081" i="18"/>
  <c r="P1081" i="18"/>
  <c r="O1081" i="18"/>
  <c r="S1081" i="18" s="1"/>
  <c r="Q1080" i="18"/>
  <c r="P1080" i="18"/>
  <c r="O1080" i="18"/>
  <c r="Q1079" i="18"/>
  <c r="P1079" i="18"/>
  <c r="O1079" i="18"/>
  <c r="Q1078" i="18"/>
  <c r="P1078" i="18"/>
  <c r="O1078" i="18"/>
  <c r="Q1077" i="18"/>
  <c r="P1077" i="18"/>
  <c r="O1077" i="18"/>
  <c r="S1077" i="18" s="1"/>
  <c r="Q1076" i="18"/>
  <c r="P1076" i="18"/>
  <c r="O1076" i="18"/>
  <c r="Q1075" i="18"/>
  <c r="P1075" i="18"/>
  <c r="O1075" i="18"/>
  <c r="Q1074" i="18"/>
  <c r="P1074" i="18"/>
  <c r="O1074" i="18"/>
  <c r="S1074" i="18" s="1"/>
  <c r="Q1073" i="18"/>
  <c r="P1073" i="18"/>
  <c r="O1073" i="18"/>
  <c r="S1073" i="18" s="1"/>
  <c r="Q1072" i="18"/>
  <c r="P1072" i="18"/>
  <c r="O1072" i="18"/>
  <c r="Q1071" i="18"/>
  <c r="P1071" i="18"/>
  <c r="O1071" i="18"/>
  <c r="Q1070" i="18"/>
  <c r="P1070" i="18"/>
  <c r="O1070" i="18"/>
  <c r="Q1069" i="18"/>
  <c r="P1069" i="18"/>
  <c r="O1069" i="18"/>
  <c r="S1069" i="18" s="1"/>
  <c r="Q1068" i="18"/>
  <c r="P1068" i="18"/>
  <c r="O1068" i="18"/>
  <c r="Q1067" i="18"/>
  <c r="P1067" i="18"/>
  <c r="O1067" i="18"/>
  <c r="Q1066" i="18"/>
  <c r="P1066" i="18"/>
  <c r="O1066" i="18"/>
  <c r="S1066" i="18" s="1"/>
  <c r="Q1065" i="18"/>
  <c r="P1065" i="18"/>
  <c r="O1065" i="18"/>
  <c r="S1065" i="18" s="1"/>
  <c r="Q1064" i="18"/>
  <c r="P1064" i="18"/>
  <c r="O1064" i="18"/>
  <c r="Q1063" i="18"/>
  <c r="P1063" i="18"/>
  <c r="O1063" i="18"/>
  <c r="Q1062" i="18"/>
  <c r="P1062" i="18"/>
  <c r="O1062" i="18"/>
  <c r="Q1061" i="18"/>
  <c r="P1061" i="18"/>
  <c r="O1061" i="18"/>
  <c r="S1061" i="18" s="1"/>
  <c r="Q1060" i="18"/>
  <c r="P1060" i="18"/>
  <c r="O1060" i="18"/>
  <c r="Q1059" i="18"/>
  <c r="P1059" i="18"/>
  <c r="O1059" i="18"/>
  <c r="Q1058" i="18"/>
  <c r="P1058" i="18"/>
  <c r="O1058" i="18"/>
  <c r="S1058" i="18" s="1"/>
  <c r="Q1057" i="18"/>
  <c r="P1057" i="18"/>
  <c r="O1057" i="18"/>
  <c r="S1057" i="18" s="1"/>
  <c r="Q1056" i="18"/>
  <c r="P1056" i="18"/>
  <c r="O1056" i="18"/>
  <c r="Q1055" i="18"/>
  <c r="P1055" i="18"/>
  <c r="O1055" i="18"/>
  <c r="Q1054" i="18"/>
  <c r="P1054" i="18"/>
  <c r="O1054" i="18"/>
  <c r="Q1053" i="18"/>
  <c r="P1053" i="18"/>
  <c r="O1053" i="18"/>
  <c r="S1053" i="18" s="1"/>
  <c r="Q1052" i="18"/>
  <c r="P1052" i="18"/>
  <c r="O1052" i="18"/>
  <c r="Q1051" i="18"/>
  <c r="P1051" i="18"/>
  <c r="O1051" i="18"/>
  <c r="Q1050" i="18"/>
  <c r="P1050" i="18"/>
  <c r="O1050" i="18"/>
  <c r="S1050" i="18" s="1"/>
  <c r="Q1049" i="18"/>
  <c r="P1049" i="18"/>
  <c r="O1049" i="18"/>
  <c r="S1049" i="18" s="1"/>
  <c r="Q1048" i="18"/>
  <c r="P1048" i="18"/>
  <c r="O1048" i="18"/>
  <c r="Q1047" i="18"/>
  <c r="P1047" i="18"/>
  <c r="O1047" i="18"/>
  <c r="Q1046" i="18"/>
  <c r="P1046" i="18"/>
  <c r="O1046" i="18"/>
  <c r="Q1045" i="18"/>
  <c r="P1045" i="18"/>
  <c r="O1045" i="18"/>
  <c r="S1045" i="18" s="1"/>
  <c r="Q1044" i="18"/>
  <c r="P1044" i="18"/>
  <c r="O1044" i="18"/>
  <c r="Q1043" i="18"/>
  <c r="P1043" i="18"/>
  <c r="O1043" i="18"/>
  <c r="Q1042" i="18"/>
  <c r="P1042" i="18"/>
  <c r="O1042" i="18"/>
  <c r="S1042" i="18" s="1"/>
  <c r="Q1041" i="18"/>
  <c r="P1041" i="18"/>
  <c r="O1041" i="18"/>
  <c r="S1041" i="18" s="1"/>
  <c r="Q1040" i="18"/>
  <c r="P1040" i="18"/>
  <c r="O1040" i="18"/>
  <c r="Q1039" i="18"/>
  <c r="P1039" i="18"/>
  <c r="O1039" i="18"/>
  <c r="Q1038" i="18"/>
  <c r="P1038" i="18"/>
  <c r="O1038" i="18"/>
  <c r="Q1037" i="18"/>
  <c r="P1037" i="18"/>
  <c r="O1037" i="18"/>
  <c r="S1037" i="18" s="1"/>
  <c r="Q1036" i="18"/>
  <c r="P1036" i="18"/>
  <c r="O1036" i="18"/>
  <c r="Q1035" i="18"/>
  <c r="P1035" i="18"/>
  <c r="O1035" i="18"/>
  <c r="Q1034" i="18"/>
  <c r="P1034" i="18"/>
  <c r="O1034" i="18"/>
  <c r="S1034" i="18" s="1"/>
  <c r="Q1033" i="18"/>
  <c r="P1033" i="18"/>
  <c r="O1033" i="18"/>
  <c r="S1033" i="18" s="1"/>
  <c r="Q1032" i="18"/>
  <c r="P1032" i="18"/>
  <c r="O1032" i="18"/>
  <c r="Q1031" i="18"/>
  <c r="P1031" i="18"/>
  <c r="O1031" i="18"/>
  <c r="Q1030" i="18"/>
  <c r="P1030" i="18"/>
  <c r="O1030" i="18"/>
  <c r="Q1029" i="18"/>
  <c r="P1029" i="18"/>
  <c r="O1029" i="18"/>
  <c r="S1029" i="18" s="1"/>
  <c r="Q1028" i="18"/>
  <c r="P1028" i="18"/>
  <c r="O1028" i="18"/>
  <c r="Q1027" i="18"/>
  <c r="P1027" i="18"/>
  <c r="O1027" i="18"/>
  <c r="Q1026" i="18"/>
  <c r="P1026" i="18"/>
  <c r="O1026" i="18"/>
  <c r="S1026" i="18" s="1"/>
  <c r="Q1025" i="18"/>
  <c r="P1025" i="18"/>
  <c r="O1025" i="18"/>
  <c r="S1025" i="18" s="1"/>
  <c r="Q1024" i="18"/>
  <c r="P1024" i="18"/>
  <c r="O1024" i="18"/>
  <c r="Q1023" i="18"/>
  <c r="P1023" i="18"/>
  <c r="O1023" i="18"/>
  <c r="Q1022" i="18"/>
  <c r="P1022" i="18"/>
  <c r="O1022" i="18"/>
  <c r="Q1021" i="18"/>
  <c r="P1021" i="18"/>
  <c r="O1021" i="18"/>
  <c r="S1021" i="18" s="1"/>
  <c r="Q1020" i="18"/>
  <c r="P1020" i="18"/>
  <c r="O1020" i="18"/>
  <c r="Q1019" i="18"/>
  <c r="P1019" i="18"/>
  <c r="O1019" i="18"/>
  <c r="Q1018" i="18"/>
  <c r="P1018" i="18"/>
  <c r="O1018" i="18"/>
  <c r="S1018" i="18" s="1"/>
  <c r="Q1017" i="18"/>
  <c r="P1017" i="18"/>
  <c r="O1017" i="18"/>
  <c r="S1017" i="18" s="1"/>
  <c r="Q1016" i="18"/>
  <c r="P1016" i="18"/>
  <c r="O1016" i="18"/>
  <c r="Q1015" i="18"/>
  <c r="P1015" i="18"/>
  <c r="O1015" i="18"/>
  <c r="Q1014" i="18"/>
  <c r="P1014" i="18"/>
  <c r="O1014" i="18"/>
  <c r="Q1013" i="18"/>
  <c r="P1013" i="18"/>
  <c r="O1013" i="18"/>
  <c r="S1013" i="18" s="1"/>
  <c r="Q1012" i="18"/>
  <c r="P1012" i="18"/>
  <c r="O1012" i="18"/>
  <c r="Q1011" i="18"/>
  <c r="P1011" i="18"/>
  <c r="O1011" i="18"/>
  <c r="Q1010" i="18"/>
  <c r="P1010" i="18"/>
  <c r="O1010" i="18"/>
  <c r="S1010" i="18" s="1"/>
  <c r="Q1009" i="18"/>
  <c r="P1009" i="18"/>
  <c r="O1009" i="18"/>
  <c r="Q1008" i="18"/>
  <c r="P1008" i="18"/>
  <c r="O1008" i="18"/>
  <c r="S1008" i="18" s="1"/>
  <c r="Q1007" i="18"/>
  <c r="P1007" i="18"/>
  <c r="O1007" i="18"/>
  <c r="S1007" i="18" s="1"/>
  <c r="Q1006" i="18"/>
  <c r="P1006" i="18"/>
  <c r="O1006" i="18"/>
  <c r="S1006" i="18" s="1"/>
  <c r="Q1005" i="18"/>
  <c r="P1005" i="18"/>
  <c r="O1005" i="18"/>
  <c r="Q1004" i="18"/>
  <c r="P1004" i="18"/>
  <c r="O1004" i="18"/>
  <c r="S1004" i="18" s="1"/>
  <c r="Q1003" i="18"/>
  <c r="P1003" i="18"/>
  <c r="O1003" i="18"/>
  <c r="Q1002" i="18"/>
  <c r="P1002" i="18"/>
  <c r="O1002" i="18"/>
  <c r="Q1001" i="18"/>
  <c r="P1001" i="18"/>
  <c r="O1001" i="18"/>
  <c r="Q1000" i="18"/>
  <c r="P1000" i="18"/>
  <c r="O1000" i="18"/>
  <c r="S1000" i="18" s="1"/>
  <c r="Q999" i="18"/>
  <c r="P999" i="18"/>
  <c r="O999" i="18"/>
  <c r="S999" i="18" s="1"/>
  <c r="Q998" i="18"/>
  <c r="P998" i="18"/>
  <c r="O998" i="18"/>
  <c r="S998" i="18" s="1"/>
  <c r="Q997" i="18"/>
  <c r="P997" i="18"/>
  <c r="O997" i="18"/>
  <c r="Q996" i="18"/>
  <c r="P996" i="18"/>
  <c r="O996" i="18"/>
  <c r="Q995" i="18"/>
  <c r="P995" i="18"/>
  <c r="O995" i="18"/>
  <c r="Q994" i="18"/>
  <c r="P994" i="18"/>
  <c r="O994" i="18"/>
  <c r="S994" i="18" s="1"/>
  <c r="Q993" i="18"/>
  <c r="P993" i="18"/>
  <c r="O993" i="18"/>
  <c r="Q992" i="18"/>
  <c r="P992" i="18"/>
  <c r="O992" i="18"/>
  <c r="Q991" i="18"/>
  <c r="P991" i="18"/>
  <c r="O991" i="18"/>
  <c r="S991" i="18" s="1"/>
  <c r="Q990" i="18"/>
  <c r="P990" i="18"/>
  <c r="O990" i="18"/>
  <c r="S990" i="18" s="1"/>
  <c r="Q989" i="18"/>
  <c r="P989" i="18"/>
  <c r="O989" i="18"/>
  <c r="Q988" i="18"/>
  <c r="P988" i="18"/>
  <c r="O988" i="18"/>
  <c r="S988" i="18" s="1"/>
  <c r="Q987" i="18"/>
  <c r="P987" i="18"/>
  <c r="O987" i="18"/>
  <c r="Q986" i="18"/>
  <c r="P986" i="18"/>
  <c r="O986" i="18"/>
  <c r="Q985" i="18"/>
  <c r="P985" i="18"/>
  <c r="O985" i="18"/>
  <c r="S985" i="18" s="1"/>
  <c r="Q984" i="18"/>
  <c r="P984" i="18"/>
  <c r="O984" i="18"/>
  <c r="S984" i="18" s="1"/>
  <c r="Q983" i="18"/>
  <c r="P983" i="18"/>
  <c r="O983" i="18"/>
  <c r="S983" i="18" s="1"/>
  <c r="Q982" i="18"/>
  <c r="P982" i="18"/>
  <c r="O982" i="18"/>
  <c r="S982" i="18" s="1"/>
  <c r="Q981" i="18"/>
  <c r="P981" i="18"/>
  <c r="O981" i="18"/>
  <c r="Q980" i="18"/>
  <c r="P980" i="18"/>
  <c r="O980" i="18"/>
  <c r="Q979" i="18"/>
  <c r="P979" i="18"/>
  <c r="O979" i="18"/>
  <c r="Q978" i="18"/>
  <c r="P978" i="18"/>
  <c r="O978" i="18"/>
  <c r="Q977" i="18"/>
  <c r="P977" i="18"/>
  <c r="O977" i="18"/>
  <c r="Q976" i="18"/>
  <c r="P976" i="18"/>
  <c r="O976" i="18"/>
  <c r="Q975" i="18"/>
  <c r="P975" i="18"/>
  <c r="O975" i="18"/>
  <c r="S975" i="18" s="1"/>
  <c r="Q974" i="18"/>
  <c r="P974" i="18"/>
  <c r="O974" i="18"/>
  <c r="S974" i="18" s="1"/>
  <c r="Q973" i="18"/>
  <c r="P973" i="18"/>
  <c r="O973" i="18"/>
  <c r="Q972" i="18"/>
  <c r="P972" i="18"/>
  <c r="O972" i="18"/>
  <c r="S972" i="18" s="1"/>
  <c r="Q971" i="18"/>
  <c r="P971" i="18"/>
  <c r="O971" i="18"/>
  <c r="Q970" i="18"/>
  <c r="P970" i="18"/>
  <c r="O970" i="18"/>
  <c r="S970" i="18" s="1"/>
  <c r="Q969" i="18"/>
  <c r="P969" i="18"/>
  <c r="O969" i="18"/>
  <c r="S969" i="18" s="1"/>
  <c r="Q968" i="18"/>
  <c r="P968" i="18"/>
  <c r="O968" i="18"/>
  <c r="S968" i="18" s="1"/>
  <c r="Q967" i="18"/>
  <c r="P967" i="18"/>
  <c r="O967" i="18"/>
  <c r="S967" i="18" s="1"/>
  <c r="Q966" i="18"/>
  <c r="P966" i="18"/>
  <c r="O966" i="18"/>
  <c r="S966" i="18" s="1"/>
  <c r="Q965" i="18"/>
  <c r="P965" i="18"/>
  <c r="O965" i="18"/>
  <c r="Q964" i="18"/>
  <c r="P964" i="18"/>
  <c r="O964" i="18"/>
  <c r="S964" i="18" s="1"/>
  <c r="Q963" i="18"/>
  <c r="P963" i="18"/>
  <c r="O963" i="18"/>
  <c r="Q962" i="18"/>
  <c r="P962" i="18"/>
  <c r="O962" i="18"/>
  <c r="Q961" i="18"/>
  <c r="P961" i="18"/>
  <c r="O961" i="18"/>
  <c r="Q960" i="18"/>
  <c r="P960" i="18"/>
  <c r="O960" i="18"/>
  <c r="S960" i="18" s="1"/>
  <c r="Q959" i="18"/>
  <c r="P959" i="18"/>
  <c r="O959" i="18"/>
  <c r="S959" i="18" s="1"/>
  <c r="Q958" i="18"/>
  <c r="P958" i="18"/>
  <c r="O958" i="18"/>
  <c r="S958" i="18" s="1"/>
  <c r="Q957" i="18"/>
  <c r="P957" i="18"/>
  <c r="O957" i="18"/>
  <c r="Q956" i="18"/>
  <c r="P956" i="18"/>
  <c r="O956" i="18"/>
  <c r="S956" i="18" s="1"/>
  <c r="Q955" i="18"/>
  <c r="P955" i="18"/>
  <c r="O955" i="18"/>
  <c r="Q954" i="18"/>
  <c r="P954" i="18"/>
  <c r="O954" i="18"/>
  <c r="Q953" i="18"/>
  <c r="P953" i="18"/>
  <c r="O953" i="18"/>
  <c r="S953" i="18" s="1"/>
  <c r="Q952" i="18"/>
  <c r="P952" i="18"/>
  <c r="O952" i="18"/>
  <c r="S952" i="18" s="1"/>
  <c r="Q951" i="18"/>
  <c r="P951" i="18"/>
  <c r="O951" i="18"/>
  <c r="S951" i="18" s="1"/>
  <c r="Q950" i="18"/>
  <c r="P950" i="18"/>
  <c r="O950" i="18"/>
  <c r="S950" i="18" s="1"/>
  <c r="Q949" i="18"/>
  <c r="P949" i="18"/>
  <c r="O949" i="18"/>
  <c r="Q948" i="18"/>
  <c r="P948" i="18"/>
  <c r="O948" i="18"/>
  <c r="S948" i="18" s="1"/>
  <c r="Q947" i="18"/>
  <c r="P947" i="18"/>
  <c r="O947" i="18"/>
  <c r="Q946" i="18"/>
  <c r="P946" i="18"/>
  <c r="O946" i="18"/>
  <c r="Q945" i="18"/>
  <c r="P945" i="18"/>
  <c r="O945" i="18"/>
  <c r="Q944" i="18"/>
  <c r="P944" i="18"/>
  <c r="O944" i="18"/>
  <c r="S944" i="18" s="1"/>
  <c r="Q943" i="18"/>
  <c r="P943" i="18"/>
  <c r="O943" i="18"/>
  <c r="S943" i="18" s="1"/>
  <c r="Q942" i="18"/>
  <c r="P942" i="18"/>
  <c r="O942" i="18"/>
  <c r="S942" i="18" s="1"/>
  <c r="Q941" i="18"/>
  <c r="P941" i="18"/>
  <c r="O941" i="18"/>
  <c r="Q940" i="18"/>
  <c r="P940" i="18"/>
  <c r="O940" i="18"/>
  <c r="S940" i="18" s="1"/>
  <c r="Q939" i="18"/>
  <c r="P939" i="18"/>
  <c r="O939" i="18"/>
  <c r="Q938" i="18"/>
  <c r="P938" i="18"/>
  <c r="O938" i="18"/>
  <c r="Q937" i="18"/>
  <c r="P937" i="18"/>
  <c r="O937" i="18"/>
  <c r="S937" i="18" s="1"/>
  <c r="Q936" i="18"/>
  <c r="P936" i="18"/>
  <c r="O936" i="18"/>
  <c r="S936" i="18" s="1"/>
  <c r="Q935" i="18"/>
  <c r="P935" i="18"/>
  <c r="O935" i="18"/>
  <c r="S935" i="18" s="1"/>
  <c r="Q934" i="18"/>
  <c r="P934" i="18"/>
  <c r="O934" i="18"/>
  <c r="S934" i="18" s="1"/>
  <c r="Q933" i="18"/>
  <c r="P933" i="18"/>
  <c r="O933" i="18"/>
  <c r="Q932" i="18"/>
  <c r="P932" i="18"/>
  <c r="O932" i="18"/>
  <c r="Q931" i="18"/>
  <c r="P931" i="18"/>
  <c r="O931" i="18"/>
  <c r="Q930" i="18"/>
  <c r="P930" i="18"/>
  <c r="O930" i="18"/>
  <c r="Q929" i="18"/>
  <c r="P929" i="18"/>
  <c r="O929" i="18"/>
  <c r="Q928" i="18"/>
  <c r="P928" i="18"/>
  <c r="O928" i="18"/>
  <c r="S928" i="18" s="1"/>
  <c r="Q927" i="18"/>
  <c r="P927" i="18"/>
  <c r="O927" i="18"/>
  <c r="S927" i="18" s="1"/>
  <c r="Q926" i="18"/>
  <c r="P926" i="18"/>
  <c r="O926" i="18"/>
  <c r="S926" i="18" s="1"/>
  <c r="Q925" i="18"/>
  <c r="P925" i="18"/>
  <c r="O925" i="18"/>
  <c r="Q924" i="18"/>
  <c r="P924" i="18"/>
  <c r="O924" i="18"/>
  <c r="S924" i="18" s="1"/>
  <c r="Q923" i="18"/>
  <c r="P923" i="18"/>
  <c r="O923" i="18"/>
  <c r="Q922" i="18"/>
  <c r="P922" i="18"/>
  <c r="O922" i="18"/>
  <c r="S922" i="18" s="1"/>
  <c r="Q921" i="18"/>
  <c r="P921" i="18"/>
  <c r="O921" i="18"/>
  <c r="S921" i="18" s="1"/>
  <c r="Q920" i="18"/>
  <c r="P920" i="18"/>
  <c r="O920" i="18"/>
  <c r="Q919" i="18"/>
  <c r="P919" i="18"/>
  <c r="O919" i="18"/>
  <c r="S919" i="18" s="1"/>
  <c r="Q918" i="18"/>
  <c r="P918" i="18"/>
  <c r="O918" i="18"/>
  <c r="S918" i="18" s="1"/>
  <c r="Q917" i="18"/>
  <c r="P917" i="18"/>
  <c r="O917" i="18"/>
  <c r="Q916" i="18"/>
  <c r="P916" i="18"/>
  <c r="O916" i="18"/>
  <c r="Q915" i="18"/>
  <c r="P915" i="18"/>
  <c r="O915" i="18"/>
  <c r="Q914" i="18"/>
  <c r="P914" i="18"/>
  <c r="O914" i="18"/>
  <c r="Q913" i="18"/>
  <c r="P913" i="18"/>
  <c r="O913" i="18"/>
  <c r="Q912" i="18"/>
  <c r="P912" i="18"/>
  <c r="O912" i="18"/>
  <c r="S912" i="18" s="1"/>
  <c r="Q911" i="18"/>
  <c r="P911" i="18"/>
  <c r="O911" i="18"/>
  <c r="S911" i="18" s="1"/>
  <c r="Q910" i="18"/>
  <c r="P910" i="18"/>
  <c r="O910" i="18"/>
  <c r="S910" i="18" s="1"/>
  <c r="Q909" i="18"/>
  <c r="P909" i="18"/>
  <c r="O909" i="18"/>
  <c r="Q908" i="18"/>
  <c r="P908" i="18"/>
  <c r="O908" i="18"/>
  <c r="S908" i="18" s="1"/>
  <c r="Q907" i="18"/>
  <c r="P907" i="18"/>
  <c r="O907" i="18"/>
  <c r="Q906" i="18"/>
  <c r="P906" i="18"/>
  <c r="O906" i="18"/>
  <c r="S906" i="18" s="1"/>
  <c r="Q905" i="18"/>
  <c r="P905" i="18"/>
  <c r="O905" i="18"/>
  <c r="Q904" i="18"/>
  <c r="P904" i="18"/>
  <c r="O904" i="18"/>
  <c r="Q903" i="18"/>
  <c r="P903" i="18"/>
  <c r="O903" i="18"/>
  <c r="S903" i="18" s="1"/>
  <c r="Q902" i="18"/>
  <c r="P902" i="18"/>
  <c r="O902" i="18"/>
  <c r="S902" i="18" s="1"/>
  <c r="Q901" i="18"/>
  <c r="P901" i="18"/>
  <c r="O901" i="18"/>
  <c r="Q900" i="18"/>
  <c r="P900" i="18"/>
  <c r="O900" i="18"/>
  <c r="Q899" i="18"/>
  <c r="P899" i="18"/>
  <c r="O899" i="18"/>
  <c r="Q898" i="18"/>
  <c r="P898" i="18"/>
  <c r="O898" i="18"/>
  <c r="Q897" i="18"/>
  <c r="P897" i="18"/>
  <c r="O897" i="18"/>
  <c r="Q896" i="18"/>
  <c r="P896" i="18"/>
  <c r="O896" i="18"/>
  <c r="S896" i="18" s="1"/>
  <c r="Q895" i="18"/>
  <c r="P895" i="18"/>
  <c r="O895" i="18"/>
  <c r="S895" i="18" s="1"/>
  <c r="Q894" i="18"/>
  <c r="P894" i="18"/>
  <c r="O894" i="18"/>
  <c r="S894" i="18" s="1"/>
  <c r="Q893" i="18"/>
  <c r="P893" i="18"/>
  <c r="O893" i="18"/>
  <c r="Q892" i="18"/>
  <c r="P892" i="18"/>
  <c r="O892" i="18"/>
  <c r="S892" i="18" s="1"/>
  <c r="Q891" i="18"/>
  <c r="P891" i="18"/>
  <c r="O891" i="18"/>
  <c r="Q890" i="18"/>
  <c r="P890" i="18"/>
  <c r="O890" i="18"/>
  <c r="S890" i="18" s="1"/>
  <c r="Q889" i="18"/>
  <c r="P889" i="18"/>
  <c r="O889" i="18"/>
  <c r="Q888" i="18"/>
  <c r="P888" i="18"/>
  <c r="O888" i="18"/>
  <c r="Q887" i="18"/>
  <c r="P887" i="18"/>
  <c r="O887" i="18"/>
  <c r="S887" i="18" s="1"/>
  <c r="Q886" i="18"/>
  <c r="P886" i="18"/>
  <c r="O886" i="18"/>
  <c r="S886" i="18" s="1"/>
  <c r="Q885" i="18"/>
  <c r="P885" i="18"/>
  <c r="O885" i="18"/>
  <c r="Q884" i="18"/>
  <c r="P884" i="18"/>
  <c r="O884" i="18"/>
  <c r="Q883" i="18"/>
  <c r="P883" i="18"/>
  <c r="O883" i="18"/>
  <c r="Q882" i="18"/>
  <c r="P882" i="18"/>
  <c r="O882" i="18"/>
  <c r="Q881" i="18"/>
  <c r="P881" i="18"/>
  <c r="O881" i="18"/>
  <c r="Q880" i="18"/>
  <c r="P880" i="18"/>
  <c r="O880" i="18"/>
  <c r="Q879" i="18"/>
  <c r="P879" i="18"/>
  <c r="O879" i="18"/>
  <c r="S879" i="18" s="1"/>
  <c r="Q878" i="18"/>
  <c r="P878" i="18"/>
  <c r="O878" i="18"/>
  <c r="S878" i="18" s="1"/>
  <c r="Q877" i="18"/>
  <c r="P877" i="18"/>
  <c r="O877" i="18"/>
  <c r="Q876" i="18"/>
  <c r="P876" i="18"/>
  <c r="O876" i="18"/>
  <c r="S876" i="18" s="1"/>
  <c r="Q875" i="18"/>
  <c r="P875" i="18"/>
  <c r="O875" i="18"/>
  <c r="Q874" i="18"/>
  <c r="P874" i="18"/>
  <c r="O874" i="18"/>
  <c r="Q873" i="18"/>
  <c r="P873" i="18"/>
  <c r="O873" i="18"/>
  <c r="Q872" i="18"/>
  <c r="P872" i="18"/>
  <c r="O872" i="18"/>
  <c r="S872" i="18" s="1"/>
  <c r="Q871" i="18"/>
  <c r="P871" i="18"/>
  <c r="O871" i="18"/>
  <c r="S871" i="18" s="1"/>
  <c r="Q870" i="18"/>
  <c r="P870" i="18"/>
  <c r="O870" i="18"/>
  <c r="S870" i="18" s="1"/>
  <c r="Q869" i="18"/>
  <c r="P869" i="18"/>
  <c r="O869" i="18"/>
  <c r="Q868" i="18"/>
  <c r="P868" i="18"/>
  <c r="O868" i="18"/>
  <c r="Q867" i="18"/>
  <c r="P867" i="18"/>
  <c r="O867" i="18"/>
  <c r="Q866" i="18"/>
  <c r="P866" i="18"/>
  <c r="O866" i="18"/>
  <c r="Q865" i="18"/>
  <c r="P865" i="18"/>
  <c r="O865" i="18"/>
  <c r="Q864" i="18"/>
  <c r="P864" i="18"/>
  <c r="O864" i="18"/>
  <c r="Q863" i="18"/>
  <c r="P863" i="18"/>
  <c r="O863" i="18"/>
  <c r="S863" i="18" s="1"/>
  <c r="Q862" i="18"/>
  <c r="P862" i="18"/>
  <c r="O862" i="18"/>
  <c r="S862" i="18" s="1"/>
  <c r="Q861" i="18"/>
  <c r="P861" i="18"/>
  <c r="O861" i="18"/>
  <c r="Q860" i="18"/>
  <c r="P860" i="18"/>
  <c r="O860" i="18"/>
  <c r="S860" i="18" s="1"/>
  <c r="Q859" i="18"/>
  <c r="P859" i="18"/>
  <c r="O859" i="18"/>
  <c r="Q858" i="18"/>
  <c r="P858" i="18"/>
  <c r="O858" i="18"/>
  <c r="Q857" i="18"/>
  <c r="P857" i="18"/>
  <c r="O857" i="18"/>
  <c r="S857" i="18" s="1"/>
  <c r="Q856" i="18"/>
  <c r="P856" i="18"/>
  <c r="O856" i="18"/>
  <c r="S856" i="18" s="1"/>
  <c r="Q855" i="18"/>
  <c r="P855" i="18"/>
  <c r="O855" i="18"/>
  <c r="S855" i="18" s="1"/>
  <c r="Q854" i="18"/>
  <c r="P854" i="18"/>
  <c r="O854" i="18"/>
  <c r="S854" i="18" s="1"/>
  <c r="Q853" i="18"/>
  <c r="P853" i="18"/>
  <c r="O853" i="18"/>
  <c r="Q852" i="18"/>
  <c r="P852" i="18"/>
  <c r="O852" i="18"/>
  <c r="S852" i="18" s="1"/>
  <c r="Q851" i="18"/>
  <c r="P851" i="18"/>
  <c r="O851" i="18"/>
  <c r="Q850" i="18"/>
  <c r="P850" i="18"/>
  <c r="O850" i="18"/>
  <c r="Q849" i="18"/>
  <c r="P849" i="18"/>
  <c r="O849" i="18"/>
  <c r="Q848" i="18"/>
  <c r="P848" i="18"/>
  <c r="O848" i="18"/>
  <c r="Q847" i="18"/>
  <c r="P847" i="18"/>
  <c r="O847" i="18"/>
  <c r="S847" i="18" s="1"/>
  <c r="Q846" i="18"/>
  <c r="P846" i="18"/>
  <c r="O846" i="18"/>
  <c r="S846" i="18" s="1"/>
  <c r="Q845" i="18"/>
  <c r="P845" i="18"/>
  <c r="O845" i="18"/>
  <c r="Q844" i="18"/>
  <c r="P844" i="18"/>
  <c r="O844" i="18"/>
  <c r="S844" i="18" s="1"/>
  <c r="Q843" i="18"/>
  <c r="P843" i="18"/>
  <c r="O843" i="18"/>
  <c r="Q842" i="18"/>
  <c r="P842" i="18"/>
  <c r="O842" i="18"/>
  <c r="S842" i="18" s="1"/>
  <c r="Q841" i="18"/>
  <c r="P841" i="18"/>
  <c r="O841" i="18"/>
  <c r="S841" i="18" s="1"/>
  <c r="Q840" i="18"/>
  <c r="P840" i="18"/>
  <c r="O840" i="18"/>
  <c r="S840" i="18" s="1"/>
  <c r="Q839" i="18"/>
  <c r="P839" i="18"/>
  <c r="O839" i="18"/>
  <c r="S839" i="18" s="1"/>
  <c r="Q838" i="18"/>
  <c r="P838" i="18"/>
  <c r="O838" i="18"/>
  <c r="S838" i="18" s="1"/>
  <c r="Q837" i="18"/>
  <c r="P837" i="18"/>
  <c r="O837" i="18"/>
  <c r="Q836" i="18"/>
  <c r="P836" i="18"/>
  <c r="O836" i="18"/>
  <c r="S836" i="18" s="1"/>
  <c r="Q835" i="18"/>
  <c r="P835" i="18"/>
  <c r="O835" i="18"/>
  <c r="Q834" i="18"/>
  <c r="P834" i="18"/>
  <c r="O834" i="18"/>
  <c r="Q833" i="18"/>
  <c r="P833" i="18"/>
  <c r="O833" i="18"/>
  <c r="Q832" i="18"/>
  <c r="P832" i="18"/>
  <c r="O832" i="18"/>
  <c r="S832" i="18" s="1"/>
  <c r="Q831" i="18"/>
  <c r="P831" i="18"/>
  <c r="O831" i="18"/>
  <c r="S831" i="18" s="1"/>
  <c r="Q830" i="18"/>
  <c r="P830" i="18"/>
  <c r="O830" i="18"/>
  <c r="S830" i="18" s="1"/>
  <c r="Q829" i="18"/>
  <c r="P829" i="18"/>
  <c r="O829" i="18"/>
  <c r="Q828" i="18"/>
  <c r="P828" i="18"/>
  <c r="O828" i="18"/>
  <c r="S828" i="18" s="1"/>
  <c r="Q827" i="18"/>
  <c r="P827" i="18"/>
  <c r="O827" i="18"/>
  <c r="Q826" i="18"/>
  <c r="P826" i="18"/>
  <c r="O826" i="18"/>
  <c r="Q825" i="18"/>
  <c r="P825" i="18"/>
  <c r="O825" i="18"/>
  <c r="S825" i="18" s="1"/>
  <c r="Q824" i="18"/>
  <c r="P824" i="18"/>
  <c r="O824" i="18"/>
  <c r="S824" i="18" s="1"/>
  <c r="Q823" i="18"/>
  <c r="P823" i="18"/>
  <c r="O823" i="18"/>
  <c r="S823" i="18" s="1"/>
  <c r="Q822" i="18"/>
  <c r="P822" i="18"/>
  <c r="O822" i="18"/>
  <c r="S822" i="18" s="1"/>
  <c r="Q821" i="18"/>
  <c r="P821" i="18"/>
  <c r="O821" i="18"/>
  <c r="Q820" i="18"/>
  <c r="P820" i="18"/>
  <c r="O820" i="18"/>
  <c r="S820" i="18" s="1"/>
  <c r="Q819" i="18"/>
  <c r="P819" i="18"/>
  <c r="O819" i="18"/>
  <c r="Q818" i="18"/>
  <c r="P818" i="18"/>
  <c r="O818" i="18"/>
  <c r="Q817" i="18"/>
  <c r="P817" i="18"/>
  <c r="O817" i="18"/>
  <c r="Q816" i="18"/>
  <c r="P816" i="18"/>
  <c r="O816" i="18"/>
  <c r="S816" i="18" s="1"/>
  <c r="Q815" i="18"/>
  <c r="P815" i="18"/>
  <c r="O815" i="18"/>
  <c r="S815" i="18" s="1"/>
  <c r="Q814" i="18"/>
  <c r="P814" i="18"/>
  <c r="O814" i="18"/>
  <c r="S814" i="18" s="1"/>
  <c r="Q813" i="18"/>
  <c r="P813" i="18"/>
  <c r="O813" i="18"/>
  <c r="Q812" i="18"/>
  <c r="P812" i="18"/>
  <c r="O812" i="18"/>
  <c r="S812" i="18" s="1"/>
  <c r="Q811" i="18"/>
  <c r="P811" i="18"/>
  <c r="O811" i="18"/>
  <c r="Q810" i="18"/>
  <c r="P810" i="18"/>
  <c r="O810" i="18"/>
  <c r="Q809" i="18"/>
  <c r="P809" i="18"/>
  <c r="O809" i="18"/>
  <c r="S809" i="18" s="1"/>
  <c r="Q808" i="18"/>
  <c r="P808" i="18"/>
  <c r="O808" i="18"/>
  <c r="S808" i="18" s="1"/>
  <c r="Q807" i="18"/>
  <c r="P807" i="18"/>
  <c r="O807" i="18"/>
  <c r="S807" i="18" s="1"/>
  <c r="Q806" i="18"/>
  <c r="P806" i="18"/>
  <c r="O806" i="18"/>
  <c r="S806" i="18" s="1"/>
  <c r="Q805" i="18"/>
  <c r="P805" i="18"/>
  <c r="O805" i="18"/>
  <c r="Q804" i="18"/>
  <c r="P804" i="18"/>
  <c r="O804" i="18"/>
  <c r="Q803" i="18"/>
  <c r="P803" i="18"/>
  <c r="O803" i="18"/>
  <c r="Q802" i="18"/>
  <c r="P802" i="18"/>
  <c r="O802" i="18"/>
  <c r="Q801" i="18"/>
  <c r="P801" i="18"/>
  <c r="O801" i="18"/>
  <c r="Q800" i="18"/>
  <c r="P800" i="18"/>
  <c r="O800" i="18"/>
  <c r="S800" i="18" s="1"/>
  <c r="Q799" i="18"/>
  <c r="P799" i="18"/>
  <c r="O799" i="18"/>
  <c r="S799" i="18" s="1"/>
  <c r="Q798" i="18"/>
  <c r="P798" i="18"/>
  <c r="O798" i="18"/>
  <c r="S798" i="18" s="1"/>
  <c r="Q797" i="18"/>
  <c r="P797" i="18"/>
  <c r="O797" i="18"/>
  <c r="Q796" i="18"/>
  <c r="P796" i="18"/>
  <c r="O796" i="18"/>
  <c r="S796" i="18" s="1"/>
  <c r="Q795" i="18"/>
  <c r="P795" i="18"/>
  <c r="O795" i="18"/>
  <c r="Q794" i="18"/>
  <c r="P794" i="18"/>
  <c r="O794" i="18"/>
  <c r="S794" i="18" s="1"/>
  <c r="Q793" i="18"/>
  <c r="P793" i="18"/>
  <c r="O793" i="18"/>
  <c r="S793" i="18" s="1"/>
  <c r="Q792" i="18"/>
  <c r="P792" i="18"/>
  <c r="O792" i="18"/>
  <c r="Q791" i="18"/>
  <c r="P791" i="18"/>
  <c r="O791" i="18"/>
  <c r="S791" i="18" s="1"/>
  <c r="Q790" i="18"/>
  <c r="P790" i="18"/>
  <c r="O790" i="18"/>
  <c r="S790" i="18" s="1"/>
  <c r="Q789" i="18"/>
  <c r="P789" i="18"/>
  <c r="O789" i="18"/>
  <c r="Q788" i="18"/>
  <c r="P788" i="18"/>
  <c r="O788" i="18"/>
  <c r="Q787" i="18"/>
  <c r="P787" i="18"/>
  <c r="O787" i="18"/>
  <c r="Q786" i="18"/>
  <c r="P786" i="18"/>
  <c r="O786" i="18"/>
  <c r="Q785" i="18"/>
  <c r="P785" i="18"/>
  <c r="O785" i="18"/>
  <c r="S785" i="18" s="1"/>
  <c r="Q784" i="18"/>
  <c r="P784" i="18"/>
  <c r="O784" i="18"/>
  <c r="S784" i="18" s="1"/>
  <c r="Q783" i="18"/>
  <c r="P783" i="18"/>
  <c r="O783" i="18"/>
  <c r="S783" i="18" s="1"/>
  <c r="Q782" i="18"/>
  <c r="P782" i="18"/>
  <c r="O782" i="18"/>
  <c r="S782" i="18" s="1"/>
  <c r="Q781" i="18"/>
  <c r="P781" i="18"/>
  <c r="O781" i="18"/>
  <c r="Q780" i="18"/>
  <c r="P780" i="18"/>
  <c r="O780" i="18"/>
  <c r="S780" i="18" s="1"/>
  <c r="Q779" i="18"/>
  <c r="P779" i="18"/>
  <c r="O779" i="18"/>
  <c r="Q778" i="18"/>
  <c r="P778" i="18"/>
  <c r="O778" i="18"/>
  <c r="Q777" i="18"/>
  <c r="P777" i="18"/>
  <c r="O777" i="18"/>
  <c r="S777" i="18" s="1"/>
  <c r="Q776" i="18"/>
  <c r="P776" i="18"/>
  <c r="O776" i="18"/>
  <c r="S776" i="18" s="1"/>
  <c r="Q775" i="18"/>
  <c r="P775" i="18"/>
  <c r="O775" i="18"/>
  <c r="S775" i="18" s="1"/>
  <c r="Q774" i="18"/>
  <c r="P774" i="18"/>
  <c r="O774" i="18"/>
  <c r="S774" i="18" s="1"/>
  <c r="Q773" i="18"/>
  <c r="P773" i="18"/>
  <c r="O773" i="18"/>
  <c r="Q772" i="18"/>
  <c r="P772" i="18"/>
  <c r="O772" i="18"/>
  <c r="S772" i="18" s="1"/>
  <c r="Q771" i="18"/>
  <c r="P771" i="18"/>
  <c r="O771" i="18"/>
  <c r="Q770" i="18"/>
  <c r="P770" i="18"/>
  <c r="O770" i="18"/>
  <c r="Q769" i="18"/>
  <c r="P769" i="18"/>
  <c r="O769" i="18"/>
  <c r="Q768" i="18"/>
  <c r="P768" i="18"/>
  <c r="O768" i="18"/>
  <c r="Q767" i="18"/>
  <c r="P767" i="18"/>
  <c r="O767" i="18"/>
  <c r="S767" i="18" s="1"/>
  <c r="Q766" i="18"/>
  <c r="P766" i="18"/>
  <c r="O766" i="18"/>
  <c r="S766" i="18" s="1"/>
  <c r="Q765" i="18"/>
  <c r="P765" i="18"/>
  <c r="O765" i="18"/>
  <c r="Q764" i="18"/>
  <c r="P764" i="18"/>
  <c r="O764" i="18"/>
  <c r="Q763" i="18"/>
  <c r="P763" i="18"/>
  <c r="O763" i="18"/>
  <c r="Q762" i="18"/>
  <c r="P762" i="18"/>
  <c r="O762" i="18"/>
  <c r="S762" i="18" s="1"/>
  <c r="Q761" i="18"/>
  <c r="P761" i="18"/>
  <c r="O761" i="18"/>
  <c r="S761" i="18" s="1"/>
  <c r="Q760" i="18"/>
  <c r="P760" i="18"/>
  <c r="O760" i="18"/>
  <c r="Q759" i="18"/>
  <c r="P759" i="18"/>
  <c r="O759" i="18"/>
  <c r="Q758" i="18"/>
  <c r="P758" i="18"/>
  <c r="O758" i="18"/>
  <c r="S758" i="18" s="1"/>
  <c r="Q757" i="18"/>
  <c r="P757" i="18"/>
  <c r="O757" i="18"/>
  <c r="S757" i="18" s="1"/>
  <c r="Q756" i="18"/>
  <c r="P756" i="18"/>
  <c r="O756" i="18"/>
  <c r="Q755" i="18"/>
  <c r="P755" i="18"/>
  <c r="O755" i="18"/>
  <c r="S755" i="18" s="1"/>
  <c r="Q754" i="18"/>
  <c r="P754" i="18"/>
  <c r="O754" i="18"/>
  <c r="S754" i="18" s="1"/>
  <c r="Q753" i="18"/>
  <c r="P753" i="18"/>
  <c r="O753" i="18"/>
  <c r="Q752" i="18"/>
  <c r="P752" i="18"/>
  <c r="O752" i="18"/>
  <c r="Q751" i="18"/>
  <c r="P751" i="18"/>
  <c r="O751" i="18"/>
  <c r="S751" i="18" s="1"/>
  <c r="Q750" i="18"/>
  <c r="P750" i="18"/>
  <c r="O750" i="18"/>
  <c r="Q749" i="18"/>
  <c r="P749" i="18"/>
  <c r="O749" i="18"/>
  <c r="Q748" i="18"/>
  <c r="P748" i="18"/>
  <c r="O748" i="18"/>
  <c r="S748" i="18" s="1"/>
  <c r="Q747" i="18"/>
  <c r="P747" i="18"/>
  <c r="O747" i="18"/>
  <c r="Q746" i="18"/>
  <c r="P746" i="18"/>
  <c r="O746" i="18"/>
  <c r="Q745" i="18"/>
  <c r="P745" i="18"/>
  <c r="O745" i="18"/>
  <c r="Q744" i="18"/>
  <c r="P744" i="18"/>
  <c r="O744" i="18"/>
  <c r="Q743" i="18"/>
  <c r="P743" i="18"/>
  <c r="O743" i="18"/>
  <c r="S743" i="18" s="1"/>
  <c r="Q742" i="18"/>
  <c r="P742" i="18"/>
  <c r="O742" i="18"/>
  <c r="S742" i="18" s="1"/>
  <c r="Q741" i="18"/>
  <c r="P741" i="18"/>
  <c r="O741" i="18"/>
  <c r="Q740" i="18"/>
  <c r="P740" i="18"/>
  <c r="O740" i="18"/>
  <c r="Q739" i="18"/>
  <c r="P739" i="18"/>
  <c r="O739" i="18"/>
  <c r="Q738" i="18"/>
  <c r="P738" i="18"/>
  <c r="O738" i="18"/>
  <c r="Q737" i="18"/>
  <c r="P737" i="18"/>
  <c r="O737" i="18"/>
  <c r="Q736" i="18"/>
  <c r="P736" i="18"/>
  <c r="O736" i="18"/>
  <c r="S736" i="18" s="1"/>
  <c r="Q735" i="18"/>
  <c r="P735" i="18"/>
  <c r="O735" i="18"/>
  <c r="S735" i="18" s="1"/>
  <c r="Q734" i="18"/>
  <c r="P734" i="18"/>
  <c r="O734" i="18"/>
  <c r="S734" i="18" s="1"/>
  <c r="Q733" i="18"/>
  <c r="P733" i="18"/>
  <c r="O733" i="18"/>
  <c r="Q732" i="18"/>
  <c r="P732" i="18"/>
  <c r="O732" i="18"/>
  <c r="S732" i="18" s="1"/>
  <c r="Q731" i="18"/>
  <c r="P731" i="18"/>
  <c r="O731" i="18"/>
  <c r="Q730" i="18"/>
  <c r="P730" i="18"/>
  <c r="O730" i="18"/>
  <c r="Q729" i="18"/>
  <c r="P729" i="18"/>
  <c r="O729" i="18"/>
  <c r="S729" i="18" s="1"/>
  <c r="Q728" i="18"/>
  <c r="P728" i="18"/>
  <c r="O728" i="18"/>
  <c r="S728" i="18" s="1"/>
  <c r="Q727" i="18"/>
  <c r="P727" i="18"/>
  <c r="O727" i="18"/>
  <c r="Q726" i="18"/>
  <c r="P726" i="18"/>
  <c r="O726" i="18"/>
  <c r="Q725" i="18"/>
  <c r="P725" i="18"/>
  <c r="O725" i="18"/>
  <c r="Q724" i="18"/>
  <c r="P724" i="18"/>
  <c r="O724" i="18"/>
  <c r="S724" i="18" s="1"/>
  <c r="Q723" i="18"/>
  <c r="P723" i="18"/>
  <c r="O723" i="18"/>
  <c r="S723" i="18" s="1"/>
  <c r="Q722" i="18"/>
  <c r="P722" i="18"/>
  <c r="O722" i="18"/>
  <c r="Q721" i="18"/>
  <c r="P721" i="18"/>
  <c r="O721" i="18"/>
  <c r="Q720" i="18"/>
  <c r="P720" i="18"/>
  <c r="O720" i="18"/>
  <c r="S720" i="18" s="1"/>
  <c r="Q719" i="18"/>
  <c r="P719" i="18"/>
  <c r="O719" i="18"/>
  <c r="Q718" i="18"/>
  <c r="P718" i="18"/>
  <c r="O718" i="18"/>
  <c r="S718" i="18" s="1"/>
  <c r="Q717" i="18"/>
  <c r="P717" i="18"/>
  <c r="O717" i="18"/>
  <c r="S717" i="18" s="1"/>
  <c r="Q716" i="18"/>
  <c r="P716" i="18"/>
  <c r="O716" i="18"/>
  <c r="Q715" i="18"/>
  <c r="P715" i="18"/>
  <c r="O715" i="18"/>
  <c r="Q714" i="18"/>
  <c r="P714" i="18"/>
  <c r="O714" i="18"/>
  <c r="S714" i="18" s="1"/>
  <c r="Q713" i="18"/>
  <c r="P713" i="18"/>
  <c r="O713" i="18"/>
  <c r="Q712" i="18"/>
  <c r="P712" i="18"/>
  <c r="O712" i="18"/>
  <c r="Q711" i="18"/>
  <c r="P711" i="18"/>
  <c r="O711" i="18"/>
  <c r="Q710" i="18"/>
  <c r="P710" i="18"/>
  <c r="O710" i="18"/>
  <c r="S710" i="18" s="1"/>
  <c r="Q709" i="18"/>
  <c r="P709" i="18"/>
  <c r="O709" i="18"/>
  <c r="S709" i="18" s="1"/>
  <c r="Q708" i="18"/>
  <c r="P708" i="18"/>
  <c r="O708" i="18"/>
  <c r="S708" i="18" s="1"/>
  <c r="Q707" i="18"/>
  <c r="P707" i="18"/>
  <c r="O707" i="18"/>
  <c r="Q706" i="18"/>
  <c r="P706" i="18"/>
  <c r="O706" i="18"/>
  <c r="S706" i="18" s="1"/>
  <c r="Q705" i="18"/>
  <c r="P705" i="18"/>
  <c r="O705" i="18"/>
  <c r="Q704" i="18"/>
  <c r="P704" i="18"/>
  <c r="O704" i="18"/>
  <c r="Q703" i="18"/>
  <c r="P703" i="18"/>
  <c r="O703" i="18"/>
  <c r="S703" i="18" s="1"/>
  <c r="Q702" i="18"/>
  <c r="P702" i="18"/>
  <c r="O702" i="18"/>
  <c r="Q701" i="18"/>
  <c r="P701" i="18"/>
  <c r="O701" i="18"/>
  <c r="S701" i="18" s="1"/>
  <c r="Q700" i="18"/>
  <c r="P700" i="18"/>
  <c r="O700" i="18"/>
  <c r="S700" i="18" s="1"/>
  <c r="Q699" i="18"/>
  <c r="P699" i="18"/>
  <c r="O699" i="18"/>
  <c r="Q698" i="18"/>
  <c r="P698" i="18"/>
  <c r="O698" i="18"/>
  <c r="Q697" i="18"/>
  <c r="P697" i="18"/>
  <c r="O697" i="18"/>
  <c r="Q696" i="18"/>
  <c r="P696" i="18"/>
  <c r="O696" i="18"/>
  <c r="S696" i="18" s="1"/>
  <c r="Q695" i="18"/>
  <c r="P695" i="18"/>
  <c r="O695" i="18"/>
  <c r="Q694" i="18"/>
  <c r="P694" i="18"/>
  <c r="O694" i="18"/>
  <c r="S694" i="18" s="1"/>
  <c r="Q693" i="18"/>
  <c r="P693" i="18"/>
  <c r="O693" i="18"/>
  <c r="S693" i="18" s="1"/>
  <c r="Q692" i="18"/>
  <c r="P692" i="18"/>
  <c r="O692" i="18"/>
  <c r="Q691" i="18"/>
  <c r="P691" i="18"/>
  <c r="O691" i="18"/>
  <c r="Q690" i="18"/>
  <c r="P690" i="18"/>
  <c r="O690" i="18"/>
  <c r="Q689" i="18"/>
  <c r="P689" i="18"/>
  <c r="O689" i="18"/>
  <c r="Q688" i="18"/>
  <c r="P688" i="18"/>
  <c r="O688" i="18"/>
  <c r="Q687" i="18"/>
  <c r="P687" i="18"/>
  <c r="O687" i="18"/>
  <c r="S687" i="18" s="1"/>
  <c r="Q686" i="18"/>
  <c r="P686" i="18"/>
  <c r="O686" i="18"/>
  <c r="S686" i="18" s="1"/>
  <c r="Q685" i="18"/>
  <c r="P685" i="18"/>
  <c r="O685" i="18"/>
  <c r="S685" i="18" s="1"/>
  <c r="Q684" i="18"/>
  <c r="P684" i="18"/>
  <c r="O684" i="18"/>
  <c r="Q683" i="18"/>
  <c r="P683" i="18"/>
  <c r="O683" i="18"/>
  <c r="S683" i="18" s="1"/>
  <c r="Q682" i="18"/>
  <c r="P682" i="18"/>
  <c r="O682" i="18"/>
  <c r="Q681" i="18"/>
  <c r="P681" i="18"/>
  <c r="O681" i="18"/>
  <c r="Q680" i="18"/>
  <c r="P680" i="18"/>
  <c r="O680" i="18"/>
  <c r="S680" i="18" s="1"/>
  <c r="Q679" i="18"/>
  <c r="P679" i="18"/>
  <c r="O679" i="18"/>
  <c r="Q678" i="18"/>
  <c r="P678" i="18"/>
  <c r="O678" i="18"/>
  <c r="S678" i="18" s="1"/>
  <c r="Q677" i="18"/>
  <c r="P677" i="18"/>
  <c r="O677" i="18"/>
  <c r="S677" i="18" s="1"/>
  <c r="Q676" i="18"/>
  <c r="P676" i="18"/>
  <c r="O676" i="18"/>
  <c r="Q675" i="18"/>
  <c r="P675" i="18"/>
  <c r="O675" i="18"/>
  <c r="Q674" i="18"/>
  <c r="P674" i="18"/>
  <c r="O674" i="18"/>
  <c r="Q673" i="18"/>
  <c r="P673" i="18"/>
  <c r="O673" i="18"/>
  <c r="S673" i="18" s="1"/>
  <c r="Q672" i="18"/>
  <c r="P672" i="18"/>
  <c r="O672" i="18"/>
  <c r="Q671" i="18"/>
  <c r="P671" i="18"/>
  <c r="O671" i="18"/>
  <c r="S671" i="18" s="1"/>
  <c r="Q670" i="18"/>
  <c r="P670" i="18"/>
  <c r="O670" i="18"/>
  <c r="S670" i="18" s="1"/>
  <c r="Q669" i="18"/>
  <c r="P669" i="18"/>
  <c r="O669" i="18"/>
  <c r="S669" i="18" s="1"/>
  <c r="Q668" i="18"/>
  <c r="P668" i="18"/>
  <c r="O668" i="18"/>
  <c r="Q667" i="18"/>
  <c r="P667" i="18"/>
  <c r="O667" i="18"/>
  <c r="S667" i="18" s="1"/>
  <c r="Q666" i="18"/>
  <c r="P666" i="18"/>
  <c r="O666" i="18"/>
  <c r="Q665" i="18"/>
  <c r="P665" i="18"/>
  <c r="O665" i="18"/>
  <c r="S665" i="18" s="1"/>
  <c r="Q664" i="18"/>
  <c r="P664" i="18"/>
  <c r="O664" i="18"/>
  <c r="Q663" i="18"/>
  <c r="P663" i="18"/>
  <c r="O663" i="18"/>
  <c r="S663" i="18" s="1"/>
  <c r="Q662" i="18"/>
  <c r="P662" i="18"/>
  <c r="O662" i="18"/>
  <c r="Q661" i="18"/>
  <c r="P661" i="18"/>
  <c r="O661" i="18"/>
  <c r="S661" i="18" s="1"/>
  <c r="Q660" i="18"/>
  <c r="P660" i="18"/>
  <c r="O660" i="18"/>
  <c r="Q659" i="18"/>
  <c r="P659" i="18"/>
  <c r="O659" i="18"/>
  <c r="S659" i="18" s="1"/>
  <c r="Q658" i="18"/>
  <c r="P658" i="18"/>
  <c r="O658" i="18"/>
  <c r="Q657" i="18"/>
  <c r="P657" i="18"/>
  <c r="O657" i="18"/>
  <c r="S657" i="18" s="1"/>
  <c r="Q656" i="18"/>
  <c r="P656" i="18"/>
  <c r="O656" i="18"/>
  <c r="Q655" i="18"/>
  <c r="P655" i="18"/>
  <c r="O655" i="18"/>
  <c r="S655" i="18" s="1"/>
  <c r="Q654" i="18"/>
  <c r="P654" i="18"/>
  <c r="O654" i="18"/>
  <c r="Q653" i="18"/>
  <c r="P653" i="18"/>
  <c r="O653" i="18"/>
  <c r="S653" i="18" s="1"/>
  <c r="Q652" i="18"/>
  <c r="P652" i="18"/>
  <c r="O652" i="18"/>
  <c r="Q651" i="18"/>
  <c r="P651" i="18"/>
  <c r="O651" i="18"/>
  <c r="S651" i="18" s="1"/>
  <c r="Q650" i="18"/>
  <c r="P650" i="18"/>
  <c r="O650" i="18"/>
  <c r="Q649" i="18"/>
  <c r="P649" i="18"/>
  <c r="O649" i="18"/>
  <c r="S649" i="18" s="1"/>
  <c r="Q648" i="18"/>
  <c r="P648" i="18"/>
  <c r="O648" i="18"/>
  <c r="Q647" i="18"/>
  <c r="P647" i="18"/>
  <c r="O647" i="18"/>
  <c r="S647" i="18" s="1"/>
  <c r="Q646" i="18"/>
  <c r="P646" i="18"/>
  <c r="O646" i="18"/>
  <c r="Q645" i="18"/>
  <c r="P645" i="18"/>
  <c r="O645" i="18"/>
  <c r="S645" i="18" s="1"/>
  <c r="Q644" i="18"/>
  <c r="P644" i="18"/>
  <c r="O644" i="18"/>
  <c r="Q643" i="18"/>
  <c r="P643" i="18"/>
  <c r="O643" i="18"/>
  <c r="S643" i="18" s="1"/>
  <c r="Q642" i="18"/>
  <c r="P642" i="18"/>
  <c r="O642" i="18"/>
  <c r="Q641" i="18"/>
  <c r="P641" i="18"/>
  <c r="O641" i="18"/>
  <c r="S641" i="18" s="1"/>
  <c r="Q640" i="18"/>
  <c r="P640" i="18"/>
  <c r="O640" i="18"/>
  <c r="Q639" i="18"/>
  <c r="P639" i="18"/>
  <c r="O639" i="18"/>
  <c r="S639" i="18" s="1"/>
  <c r="Q638" i="18"/>
  <c r="P638" i="18"/>
  <c r="O638" i="18"/>
  <c r="Q637" i="18"/>
  <c r="P637" i="18"/>
  <c r="O637" i="18"/>
  <c r="S637" i="18" s="1"/>
  <c r="Q636" i="18"/>
  <c r="P636" i="18"/>
  <c r="O636" i="18"/>
  <c r="Q635" i="18"/>
  <c r="P635" i="18"/>
  <c r="O635" i="18"/>
  <c r="S635" i="18" s="1"/>
  <c r="Q634" i="18"/>
  <c r="P634" i="18"/>
  <c r="O634" i="18"/>
  <c r="Q633" i="18"/>
  <c r="P633" i="18"/>
  <c r="O633" i="18"/>
  <c r="S633" i="18" s="1"/>
  <c r="Q632" i="18"/>
  <c r="P632" i="18"/>
  <c r="O632" i="18"/>
  <c r="Q631" i="18"/>
  <c r="P631" i="18"/>
  <c r="O631" i="18"/>
  <c r="S631" i="18" s="1"/>
  <c r="Q630" i="18"/>
  <c r="P630" i="18"/>
  <c r="O630" i="18"/>
  <c r="Q629" i="18"/>
  <c r="P629" i="18"/>
  <c r="O629" i="18"/>
  <c r="S629" i="18" s="1"/>
  <c r="Q628" i="18"/>
  <c r="P628" i="18"/>
  <c r="O628" i="18"/>
  <c r="Q627" i="18"/>
  <c r="P627" i="18"/>
  <c r="O627" i="18"/>
  <c r="S627" i="18" s="1"/>
  <c r="Q626" i="18"/>
  <c r="P626" i="18"/>
  <c r="O626" i="18"/>
  <c r="Q625" i="18"/>
  <c r="P625" i="18"/>
  <c r="O625" i="18"/>
  <c r="S625" i="18" s="1"/>
  <c r="Q624" i="18"/>
  <c r="P624" i="18"/>
  <c r="O624" i="18"/>
  <c r="Q623" i="18"/>
  <c r="P623" i="18"/>
  <c r="O623" i="18"/>
  <c r="S623" i="18" s="1"/>
  <c r="Q622" i="18"/>
  <c r="P622" i="18"/>
  <c r="O622" i="18"/>
  <c r="Q621" i="18"/>
  <c r="P621" i="18"/>
  <c r="O621" i="18"/>
  <c r="S621" i="18" s="1"/>
  <c r="Q620" i="18"/>
  <c r="P620" i="18"/>
  <c r="O620" i="18"/>
  <c r="Q619" i="18"/>
  <c r="P619" i="18"/>
  <c r="O619" i="18"/>
  <c r="S619" i="18" s="1"/>
  <c r="Q618" i="18"/>
  <c r="P618" i="18"/>
  <c r="O618" i="18"/>
  <c r="Q617" i="18"/>
  <c r="P617" i="18"/>
  <c r="O617" i="18"/>
  <c r="S617" i="18" s="1"/>
  <c r="Q616" i="18"/>
  <c r="P616" i="18"/>
  <c r="O616" i="18"/>
  <c r="Q615" i="18"/>
  <c r="P615" i="18"/>
  <c r="O615" i="18"/>
  <c r="S615" i="18" s="1"/>
  <c r="Q614" i="18"/>
  <c r="P614" i="18"/>
  <c r="O614" i="18"/>
  <c r="Q613" i="18"/>
  <c r="P613" i="18"/>
  <c r="O613" i="18"/>
  <c r="S613" i="18" s="1"/>
  <c r="Q612" i="18"/>
  <c r="P612" i="18"/>
  <c r="O612" i="18"/>
  <c r="Q611" i="18"/>
  <c r="P611" i="18"/>
  <c r="O611" i="18"/>
  <c r="S611" i="18" s="1"/>
  <c r="Q610" i="18"/>
  <c r="P610" i="18"/>
  <c r="O610" i="18"/>
  <c r="Q609" i="18"/>
  <c r="P609" i="18"/>
  <c r="O609" i="18"/>
  <c r="S609" i="18" s="1"/>
  <c r="Q608" i="18"/>
  <c r="P608" i="18"/>
  <c r="O608" i="18"/>
  <c r="Q607" i="18"/>
  <c r="P607" i="18"/>
  <c r="O607" i="18"/>
  <c r="S607" i="18" s="1"/>
  <c r="Q606" i="18"/>
  <c r="P606" i="18"/>
  <c r="O606" i="18"/>
  <c r="Q605" i="18"/>
  <c r="P605" i="18"/>
  <c r="O605" i="18"/>
  <c r="S605" i="18" s="1"/>
  <c r="Q604" i="18"/>
  <c r="P604" i="18"/>
  <c r="O604" i="18"/>
  <c r="Q603" i="18"/>
  <c r="P603" i="18"/>
  <c r="O603" i="18"/>
  <c r="S603" i="18" s="1"/>
  <c r="Q602" i="18"/>
  <c r="P602" i="18"/>
  <c r="O602" i="18"/>
  <c r="Q601" i="18"/>
  <c r="P601" i="18"/>
  <c r="O601" i="18"/>
  <c r="S601" i="18" s="1"/>
  <c r="Q600" i="18"/>
  <c r="P600" i="18"/>
  <c r="O600" i="18"/>
  <c r="Q599" i="18"/>
  <c r="P599" i="18"/>
  <c r="O599" i="18"/>
  <c r="S599" i="18" s="1"/>
  <c r="Q598" i="18"/>
  <c r="P598" i="18"/>
  <c r="O598" i="18"/>
  <c r="Q597" i="18"/>
  <c r="P597" i="18"/>
  <c r="O597" i="18"/>
  <c r="S597" i="18" s="1"/>
  <c r="Q596" i="18"/>
  <c r="P596" i="18"/>
  <c r="O596" i="18"/>
  <c r="Q595" i="18"/>
  <c r="P595" i="18"/>
  <c r="O595" i="18"/>
  <c r="S595" i="18" s="1"/>
  <c r="Q594" i="18"/>
  <c r="P594" i="18"/>
  <c r="O594" i="18"/>
  <c r="Q593" i="18"/>
  <c r="P593" i="18"/>
  <c r="O593" i="18"/>
  <c r="S593" i="18" s="1"/>
  <c r="Q592" i="18"/>
  <c r="P592" i="18"/>
  <c r="O592" i="18"/>
  <c r="Q591" i="18"/>
  <c r="P591" i="18"/>
  <c r="O591" i="18"/>
  <c r="S591" i="18" s="1"/>
  <c r="Q590" i="18"/>
  <c r="P590" i="18"/>
  <c r="O590" i="18"/>
  <c r="Q589" i="18"/>
  <c r="P589" i="18"/>
  <c r="O589" i="18"/>
  <c r="S589" i="18" s="1"/>
  <c r="Q588" i="18"/>
  <c r="P588" i="18"/>
  <c r="O588" i="18"/>
  <c r="Q587" i="18"/>
  <c r="P587" i="18"/>
  <c r="O587" i="18"/>
  <c r="S587" i="18" s="1"/>
  <c r="Q586" i="18"/>
  <c r="P586" i="18"/>
  <c r="O586" i="18"/>
  <c r="Q585" i="18"/>
  <c r="P585" i="18"/>
  <c r="O585" i="18"/>
  <c r="S585" i="18" s="1"/>
  <c r="Q584" i="18"/>
  <c r="P584" i="18"/>
  <c r="O584" i="18"/>
  <c r="Q583" i="18"/>
  <c r="P583" i="18"/>
  <c r="O583" i="18"/>
  <c r="S583" i="18" s="1"/>
  <c r="Q582" i="18"/>
  <c r="P582" i="18"/>
  <c r="O582" i="18"/>
  <c r="Q581" i="18"/>
  <c r="P581" i="18"/>
  <c r="O581" i="18"/>
  <c r="S581" i="18" s="1"/>
  <c r="Q580" i="18"/>
  <c r="P580" i="18"/>
  <c r="O580" i="18"/>
  <c r="Q579" i="18"/>
  <c r="P579" i="18"/>
  <c r="O579" i="18"/>
  <c r="S579" i="18" s="1"/>
  <c r="Q578" i="18"/>
  <c r="P578" i="18"/>
  <c r="O578" i="18"/>
  <c r="Q577" i="18"/>
  <c r="P577" i="18"/>
  <c r="O577" i="18"/>
  <c r="S577" i="18" s="1"/>
  <c r="Q576" i="18"/>
  <c r="P576" i="18"/>
  <c r="O576" i="18"/>
  <c r="Q575" i="18"/>
  <c r="P575" i="18"/>
  <c r="O575" i="18"/>
  <c r="S575" i="18" s="1"/>
  <c r="Q574" i="18"/>
  <c r="P574" i="18"/>
  <c r="O574" i="18"/>
  <c r="Q573" i="18"/>
  <c r="P573" i="18"/>
  <c r="O573" i="18"/>
  <c r="S573" i="18" s="1"/>
  <c r="Q572" i="18"/>
  <c r="P572" i="18"/>
  <c r="O572" i="18"/>
  <c r="Q571" i="18"/>
  <c r="P571" i="18"/>
  <c r="O571" i="18"/>
  <c r="S571" i="18" s="1"/>
  <c r="Q570" i="18"/>
  <c r="P570" i="18"/>
  <c r="O570" i="18"/>
  <c r="Q569" i="18"/>
  <c r="P569" i="18"/>
  <c r="O569" i="18"/>
  <c r="S569" i="18" s="1"/>
  <c r="Q568" i="18"/>
  <c r="P568" i="18"/>
  <c r="O568" i="18"/>
  <c r="S568" i="18" s="1"/>
  <c r="Q567" i="18"/>
  <c r="P567" i="18"/>
  <c r="O567" i="18"/>
  <c r="S567" i="18" s="1"/>
  <c r="Q566" i="18"/>
  <c r="P566" i="18"/>
  <c r="O566" i="18"/>
  <c r="S566" i="18" s="1"/>
  <c r="Q565" i="18"/>
  <c r="P565" i="18"/>
  <c r="O565" i="18"/>
  <c r="S565" i="18" s="1"/>
  <c r="Q564" i="18"/>
  <c r="P564" i="18"/>
  <c r="O564" i="18"/>
  <c r="Q563" i="18"/>
  <c r="P563" i="18"/>
  <c r="O563" i="18"/>
  <c r="S563" i="18" s="1"/>
  <c r="Q562" i="18"/>
  <c r="P562" i="18"/>
  <c r="O562" i="18"/>
  <c r="Q561" i="18"/>
  <c r="P561" i="18"/>
  <c r="O561" i="18"/>
  <c r="S561" i="18" s="1"/>
  <c r="Q560" i="18"/>
  <c r="P560" i="18"/>
  <c r="O560" i="18"/>
  <c r="S560" i="18" s="1"/>
  <c r="Q559" i="18"/>
  <c r="P559" i="18"/>
  <c r="O559" i="18"/>
  <c r="S559" i="18" s="1"/>
  <c r="Q558" i="18"/>
  <c r="P558" i="18"/>
  <c r="O558" i="18"/>
  <c r="S558" i="18" s="1"/>
  <c r="Q557" i="18"/>
  <c r="P557" i="18"/>
  <c r="O557" i="18"/>
  <c r="S557" i="18" s="1"/>
  <c r="Q556" i="18"/>
  <c r="P556" i="18"/>
  <c r="O556" i="18"/>
  <c r="Q555" i="18"/>
  <c r="P555" i="18"/>
  <c r="O555" i="18"/>
  <c r="S555" i="18" s="1"/>
  <c r="Q554" i="18"/>
  <c r="P554" i="18"/>
  <c r="O554" i="18"/>
  <c r="Q553" i="18"/>
  <c r="P553" i="18"/>
  <c r="O553" i="18"/>
  <c r="S553" i="18" s="1"/>
  <c r="Q552" i="18"/>
  <c r="P552" i="18"/>
  <c r="O552" i="18"/>
  <c r="S552" i="18" s="1"/>
  <c r="Q551" i="18"/>
  <c r="P551" i="18"/>
  <c r="O551" i="18"/>
  <c r="S551" i="18" s="1"/>
  <c r="Q550" i="18"/>
  <c r="P550" i="18"/>
  <c r="O550" i="18"/>
  <c r="S550" i="18" s="1"/>
  <c r="Q549" i="18"/>
  <c r="P549" i="18"/>
  <c r="O549" i="18"/>
  <c r="S549" i="18" s="1"/>
  <c r="Q548" i="18"/>
  <c r="P548" i="18"/>
  <c r="O548" i="18"/>
  <c r="Q547" i="18"/>
  <c r="P547" i="18"/>
  <c r="O547" i="18"/>
  <c r="S547" i="18" s="1"/>
  <c r="Q546" i="18"/>
  <c r="P546" i="18"/>
  <c r="O546" i="18"/>
  <c r="Q545" i="18"/>
  <c r="P545" i="18"/>
  <c r="O545" i="18"/>
  <c r="S545" i="18" s="1"/>
  <c r="Q544" i="18"/>
  <c r="P544" i="18"/>
  <c r="O544" i="18"/>
  <c r="S544" i="18" s="1"/>
  <c r="Q543" i="18"/>
  <c r="P543" i="18"/>
  <c r="O543" i="18"/>
  <c r="S543" i="18" s="1"/>
  <c r="Q542" i="18"/>
  <c r="P542" i="18"/>
  <c r="O542" i="18"/>
  <c r="S542" i="18" s="1"/>
  <c r="Q541" i="18"/>
  <c r="P541" i="18"/>
  <c r="O541" i="18"/>
  <c r="S541" i="18" s="1"/>
  <c r="Q540" i="18"/>
  <c r="P540" i="18"/>
  <c r="O540" i="18"/>
  <c r="Q539" i="18"/>
  <c r="P539" i="18"/>
  <c r="O539" i="18"/>
  <c r="S539" i="18" s="1"/>
  <c r="Q538" i="18"/>
  <c r="P538" i="18"/>
  <c r="O538" i="18"/>
  <c r="Q537" i="18"/>
  <c r="P537" i="18"/>
  <c r="O537" i="18"/>
  <c r="S537" i="18" s="1"/>
  <c r="Q536" i="18"/>
  <c r="P536" i="18"/>
  <c r="O536" i="18"/>
  <c r="S536" i="18" s="1"/>
  <c r="Q535" i="18"/>
  <c r="P535" i="18"/>
  <c r="O535" i="18"/>
  <c r="S535" i="18" s="1"/>
  <c r="Q534" i="18"/>
  <c r="P534" i="18"/>
  <c r="O534" i="18"/>
  <c r="S534" i="18" s="1"/>
  <c r="Q533" i="18"/>
  <c r="P533" i="18"/>
  <c r="O533" i="18"/>
  <c r="S533" i="18" s="1"/>
  <c r="Q532" i="18"/>
  <c r="P532" i="18"/>
  <c r="O532" i="18"/>
  <c r="Q531" i="18"/>
  <c r="P531" i="18"/>
  <c r="O531" i="18"/>
  <c r="S531" i="18" s="1"/>
  <c r="Q530" i="18"/>
  <c r="P530" i="18"/>
  <c r="O530" i="18"/>
  <c r="Q529" i="18"/>
  <c r="P529" i="18"/>
  <c r="O529" i="18"/>
  <c r="Q528" i="18"/>
  <c r="P528" i="18"/>
  <c r="O528" i="18"/>
  <c r="S528" i="18" s="1"/>
  <c r="Q527" i="18"/>
  <c r="P527" i="18"/>
  <c r="O527" i="18"/>
  <c r="Q526" i="18"/>
  <c r="P526" i="18"/>
  <c r="O526" i="18"/>
  <c r="S526" i="18" s="1"/>
  <c r="Q525" i="18"/>
  <c r="P525" i="18"/>
  <c r="O525" i="18"/>
  <c r="S525" i="18" s="1"/>
  <c r="Q524" i="18"/>
  <c r="P524" i="18"/>
  <c r="O524" i="18"/>
  <c r="Q523" i="18"/>
  <c r="P523" i="18"/>
  <c r="O523" i="18"/>
  <c r="S523" i="18" s="1"/>
  <c r="Q522" i="18"/>
  <c r="P522" i="18"/>
  <c r="O522" i="18"/>
  <c r="Q521" i="18"/>
  <c r="P521" i="18"/>
  <c r="O521" i="18"/>
  <c r="Q520" i="18"/>
  <c r="P520" i="18"/>
  <c r="O520" i="18"/>
  <c r="S520" i="18" s="1"/>
  <c r="Q519" i="18"/>
  <c r="P519" i="18"/>
  <c r="O519" i="18"/>
  <c r="Q518" i="18"/>
  <c r="P518" i="18"/>
  <c r="O518" i="18"/>
  <c r="S518" i="18" s="1"/>
  <c r="Q517" i="18"/>
  <c r="P517" i="18"/>
  <c r="O517" i="18"/>
  <c r="S517" i="18" s="1"/>
  <c r="Q516" i="18"/>
  <c r="P516" i="18"/>
  <c r="O516" i="18"/>
  <c r="Q515" i="18"/>
  <c r="P515" i="18"/>
  <c r="O515" i="18"/>
  <c r="S515" i="18" s="1"/>
  <c r="Q514" i="18"/>
  <c r="P514" i="18"/>
  <c r="O514" i="18"/>
  <c r="Q513" i="18"/>
  <c r="P513" i="18"/>
  <c r="O513" i="18"/>
  <c r="Q512" i="18"/>
  <c r="P512" i="18"/>
  <c r="O512" i="18"/>
  <c r="S512" i="18" s="1"/>
  <c r="Q511" i="18"/>
  <c r="P511" i="18"/>
  <c r="O511" i="18"/>
  <c r="Q510" i="18"/>
  <c r="P510" i="18"/>
  <c r="O510" i="18"/>
  <c r="S510" i="18" s="1"/>
  <c r="Q509" i="18"/>
  <c r="P509" i="18"/>
  <c r="O509" i="18"/>
  <c r="S509" i="18" s="1"/>
  <c r="Q508" i="18"/>
  <c r="P508" i="18"/>
  <c r="O508" i="18"/>
  <c r="Q507" i="18"/>
  <c r="P507" i="18"/>
  <c r="O507" i="18"/>
  <c r="S507" i="18" s="1"/>
  <c r="Q506" i="18"/>
  <c r="P506" i="18"/>
  <c r="O506" i="18"/>
  <c r="Q505" i="18"/>
  <c r="P505" i="18"/>
  <c r="O505" i="18"/>
  <c r="Q504" i="18"/>
  <c r="P504" i="18"/>
  <c r="O504" i="18"/>
  <c r="S504" i="18" s="1"/>
  <c r="Q503" i="18"/>
  <c r="P503" i="18"/>
  <c r="O503" i="18"/>
  <c r="Q502" i="18"/>
  <c r="P502" i="18"/>
  <c r="O502" i="18"/>
  <c r="S502" i="18" s="1"/>
  <c r="Q501" i="18"/>
  <c r="P501" i="18"/>
  <c r="O501" i="18"/>
  <c r="S501" i="18" s="1"/>
  <c r="Q500" i="18"/>
  <c r="P500" i="18"/>
  <c r="O500" i="18"/>
  <c r="Q499" i="18"/>
  <c r="P499" i="18"/>
  <c r="O499" i="18"/>
  <c r="S499" i="18" s="1"/>
  <c r="Q498" i="18"/>
  <c r="P498" i="18"/>
  <c r="O498" i="18"/>
  <c r="Q497" i="18"/>
  <c r="P497" i="18"/>
  <c r="O497" i="18"/>
  <c r="Q496" i="18"/>
  <c r="P496" i="18"/>
  <c r="O496" i="18"/>
  <c r="S496" i="18" s="1"/>
  <c r="Q495" i="18"/>
  <c r="P495" i="18"/>
  <c r="O495" i="18"/>
  <c r="Q494" i="18"/>
  <c r="P494" i="18"/>
  <c r="O494" i="18"/>
  <c r="S494" i="18" s="1"/>
  <c r="Q493" i="18"/>
  <c r="P493" i="18"/>
  <c r="O493" i="18"/>
  <c r="S493" i="18" s="1"/>
  <c r="Q492" i="18"/>
  <c r="P492" i="18"/>
  <c r="O492" i="18"/>
  <c r="Q491" i="18"/>
  <c r="P491" i="18"/>
  <c r="O491" i="18"/>
  <c r="S491" i="18" s="1"/>
  <c r="Q490" i="18"/>
  <c r="P490" i="18"/>
  <c r="O490" i="18"/>
  <c r="Q489" i="18"/>
  <c r="P489" i="18"/>
  <c r="O489" i="18"/>
  <c r="Q488" i="18"/>
  <c r="P488" i="18"/>
  <c r="O488" i="18"/>
  <c r="S488" i="18" s="1"/>
  <c r="Q487" i="18"/>
  <c r="P487" i="18"/>
  <c r="O487" i="18"/>
  <c r="Q486" i="18"/>
  <c r="P486" i="18"/>
  <c r="O486" i="18"/>
  <c r="S486" i="18" s="1"/>
  <c r="Q485" i="18"/>
  <c r="P485" i="18"/>
  <c r="O485" i="18"/>
  <c r="S485" i="18" s="1"/>
  <c r="Q484" i="18"/>
  <c r="P484" i="18"/>
  <c r="O484" i="18"/>
  <c r="Q483" i="18"/>
  <c r="P483" i="18"/>
  <c r="O483" i="18"/>
  <c r="S483" i="18" s="1"/>
  <c r="Q482" i="18"/>
  <c r="P482" i="18"/>
  <c r="O482" i="18"/>
  <c r="Q481" i="18"/>
  <c r="P481" i="18"/>
  <c r="O481" i="18"/>
  <c r="Q480" i="18"/>
  <c r="P480" i="18"/>
  <c r="O480" i="18"/>
  <c r="S480" i="18" s="1"/>
  <c r="Q479" i="18"/>
  <c r="P479" i="18"/>
  <c r="O479" i="18"/>
  <c r="Q478" i="18"/>
  <c r="P478" i="18"/>
  <c r="O478" i="18"/>
  <c r="S478" i="18" s="1"/>
  <c r="Q477" i="18"/>
  <c r="P477" i="18"/>
  <c r="O477" i="18"/>
  <c r="S477" i="18" s="1"/>
  <c r="Q476" i="18"/>
  <c r="P476" i="18"/>
  <c r="O476" i="18"/>
  <c r="Q475" i="18"/>
  <c r="P475" i="18"/>
  <c r="O475" i="18"/>
  <c r="S475" i="18" s="1"/>
  <c r="Q474" i="18"/>
  <c r="P474" i="18"/>
  <c r="O474" i="18"/>
  <c r="Q473" i="18"/>
  <c r="P473" i="18"/>
  <c r="O473" i="18"/>
  <c r="Q472" i="18"/>
  <c r="P472" i="18"/>
  <c r="O472" i="18"/>
  <c r="S472" i="18" s="1"/>
  <c r="Q471" i="18"/>
  <c r="P471" i="18"/>
  <c r="O471" i="18"/>
  <c r="Q470" i="18"/>
  <c r="P470" i="18"/>
  <c r="O470" i="18"/>
  <c r="S470" i="18" s="1"/>
  <c r="Q469" i="18"/>
  <c r="P469" i="18"/>
  <c r="O469" i="18"/>
  <c r="S469" i="18" s="1"/>
  <c r="Q468" i="18"/>
  <c r="P468" i="18"/>
  <c r="O468" i="18"/>
  <c r="Q467" i="18"/>
  <c r="P467" i="18"/>
  <c r="O467" i="18"/>
  <c r="S467" i="18" s="1"/>
  <c r="Q466" i="18"/>
  <c r="P466" i="18"/>
  <c r="O466" i="18"/>
  <c r="Q465" i="18"/>
  <c r="P465" i="18"/>
  <c r="O465" i="18"/>
  <c r="Q464" i="18"/>
  <c r="P464" i="18"/>
  <c r="O464" i="18"/>
  <c r="Q463" i="18"/>
  <c r="P463" i="18"/>
  <c r="O463" i="18"/>
  <c r="S463" i="18" s="1"/>
  <c r="Q462" i="18"/>
  <c r="P462" i="18"/>
  <c r="O462" i="18"/>
  <c r="S462" i="18" s="1"/>
  <c r="Q461" i="18"/>
  <c r="P461" i="18"/>
  <c r="O461" i="18"/>
  <c r="S461" i="18" s="1"/>
  <c r="Q460" i="18"/>
  <c r="P460" i="18"/>
  <c r="O460" i="18"/>
  <c r="Q459" i="18"/>
  <c r="P459" i="18"/>
  <c r="O459" i="18"/>
  <c r="S459" i="18" s="1"/>
  <c r="Q458" i="18"/>
  <c r="P458" i="18"/>
  <c r="O458" i="18"/>
  <c r="Q457" i="18"/>
  <c r="P457" i="18"/>
  <c r="O457" i="18"/>
  <c r="S457" i="18" s="1"/>
  <c r="Q456" i="18"/>
  <c r="P456" i="18"/>
  <c r="O456" i="18"/>
  <c r="Q455" i="18"/>
  <c r="P455" i="18"/>
  <c r="O455" i="18"/>
  <c r="S455" i="18" s="1"/>
  <c r="Q454" i="18"/>
  <c r="P454" i="18"/>
  <c r="O454" i="18"/>
  <c r="S454" i="18" s="1"/>
  <c r="Q453" i="18"/>
  <c r="P453" i="18"/>
  <c r="O453" i="18"/>
  <c r="S453" i="18" s="1"/>
  <c r="Q452" i="18"/>
  <c r="P452" i="18"/>
  <c r="O452" i="18"/>
  <c r="Q451" i="18"/>
  <c r="P451" i="18"/>
  <c r="O451" i="18"/>
  <c r="S451" i="18" s="1"/>
  <c r="Q450" i="18"/>
  <c r="P450" i="18"/>
  <c r="O450" i="18"/>
  <c r="Q449" i="18"/>
  <c r="P449" i="18"/>
  <c r="O449" i="18"/>
  <c r="Q448" i="18"/>
  <c r="P448" i="18"/>
  <c r="O448" i="18"/>
  <c r="Q447" i="18"/>
  <c r="P447" i="18"/>
  <c r="O447" i="18"/>
  <c r="S447" i="18" s="1"/>
  <c r="Q446" i="18"/>
  <c r="P446" i="18"/>
  <c r="O446" i="18"/>
  <c r="S446" i="18" s="1"/>
  <c r="Q445" i="18"/>
  <c r="P445" i="18"/>
  <c r="O445" i="18"/>
  <c r="S445" i="18" s="1"/>
  <c r="Q444" i="18"/>
  <c r="P444" i="18"/>
  <c r="O444" i="18"/>
  <c r="Q443" i="18"/>
  <c r="P443" i="18"/>
  <c r="O443" i="18"/>
  <c r="S443" i="18" s="1"/>
  <c r="Q442" i="18"/>
  <c r="P442" i="18"/>
  <c r="O442" i="18"/>
  <c r="Q441" i="18"/>
  <c r="P441" i="18"/>
  <c r="O441" i="18"/>
  <c r="S441" i="18" s="1"/>
  <c r="Q440" i="18"/>
  <c r="P440" i="18"/>
  <c r="O440" i="18"/>
  <c r="Q439" i="18"/>
  <c r="P439" i="18"/>
  <c r="O439" i="18"/>
  <c r="S439" i="18" s="1"/>
  <c r="Q438" i="18"/>
  <c r="P438" i="18"/>
  <c r="O438" i="18"/>
  <c r="S438" i="18" s="1"/>
  <c r="Q437" i="18"/>
  <c r="P437" i="18"/>
  <c r="O437" i="18"/>
  <c r="S437" i="18" s="1"/>
  <c r="Q436" i="18"/>
  <c r="P436" i="18"/>
  <c r="O436" i="18"/>
  <c r="Q435" i="18"/>
  <c r="P435" i="18"/>
  <c r="O435" i="18"/>
  <c r="S435" i="18" s="1"/>
  <c r="Q434" i="18"/>
  <c r="P434" i="18"/>
  <c r="O434" i="18"/>
  <c r="Q433" i="18"/>
  <c r="P433" i="18"/>
  <c r="O433" i="18"/>
  <c r="Q432" i="18"/>
  <c r="P432" i="18"/>
  <c r="O432" i="18"/>
  <c r="Q431" i="18"/>
  <c r="P431" i="18"/>
  <c r="O431" i="18"/>
  <c r="S431" i="18" s="1"/>
  <c r="Q430" i="18"/>
  <c r="P430" i="18"/>
  <c r="O430" i="18"/>
  <c r="S430" i="18" s="1"/>
  <c r="Q429" i="18"/>
  <c r="P429" i="18"/>
  <c r="O429" i="18"/>
  <c r="S429" i="18" s="1"/>
  <c r="Q428" i="18"/>
  <c r="P428" i="18"/>
  <c r="O428" i="18"/>
  <c r="Q427" i="18"/>
  <c r="P427" i="18"/>
  <c r="O427" i="18"/>
  <c r="S427" i="18" s="1"/>
  <c r="Q426" i="18"/>
  <c r="P426" i="18"/>
  <c r="O426" i="18"/>
  <c r="Q425" i="18"/>
  <c r="P425" i="18"/>
  <c r="O425" i="18"/>
  <c r="S425" i="18" s="1"/>
  <c r="Q424" i="18"/>
  <c r="P424" i="18"/>
  <c r="O424" i="18"/>
  <c r="Q423" i="18"/>
  <c r="P423" i="18"/>
  <c r="O423" i="18"/>
  <c r="S423" i="18" s="1"/>
  <c r="Q422" i="18"/>
  <c r="P422" i="18"/>
  <c r="O422" i="18"/>
  <c r="S422" i="18" s="1"/>
  <c r="Q421" i="18"/>
  <c r="P421" i="18"/>
  <c r="O421" i="18"/>
  <c r="S421" i="18" s="1"/>
  <c r="Q420" i="18"/>
  <c r="P420" i="18"/>
  <c r="O420" i="18"/>
  <c r="Q419" i="18"/>
  <c r="P419" i="18"/>
  <c r="O419" i="18"/>
  <c r="S419" i="18" s="1"/>
  <c r="Q418" i="18"/>
  <c r="P418" i="18"/>
  <c r="O418" i="18"/>
  <c r="Q417" i="18"/>
  <c r="P417" i="18"/>
  <c r="O417" i="18"/>
  <c r="Q416" i="18"/>
  <c r="P416" i="18"/>
  <c r="O416" i="18"/>
  <c r="Q415" i="18"/>
  <c r="P415" i="18"/>
  <c r="O415" i="18"/>
  <c r="S415" i="18" s="1"/>
  <c r="Q414" i="18"/>
  <c r="P414" i="18"/>
  <c r="O414" i="18"/>
  <c r="S414" i="18" s="1"/>
  <c r="Q413" i="18"/>
  <c r="P413" i="18"/>
  <c r="O413" i="18"/>
  <c r="S413" i="18" s="1"/>
  <c r="Q412" i="18"/>
  <c r="P412" i="18"/>
  <c r="O412" i="18"/>
  <c r="Q411" i="18"/>
  <c r="P411" i="18"/>
  <c r="O411" i="18"/>
  <c r="S411" i="18" s="1"/>
  <c r="Q410" i="18"/>
  <c r="P410" i="18"/>
  <c r="O410" i="18"/>
  <c r="Q409" i="18"/>
  <c r="P409" i="18"/>
  <c r="O409" i="18"/>
  <c r="S409" i="18" s="1"/>
  <c r="Q408" i="18"/>
  <c r="P408" i="18"/>
  <c r="O408" i="18"/>
  <c r="Q407" i="18"/>
  <c r="P407" i="18"/>
  <c r="O407" i="18"/>
  <c r="S407" i="18" s="1"/>
  <c r="Q406" i="18"/>
  <c r="P406" i="18"/>
  <c r="O406" i="18"/>
  <c r="S406" i="18" s="1"/>
  <c r="Q405" i="18"/>
  <c r="P405" i="18"/>
  <c r="O405" i="18"/>
  <c r="S405" i="18" s="1"/>
  <c r="Q404" i="18"/>
  <c r="P404" i="18"/>
  <c r="O404" i="18"/>
  <c r="Q403" i="18"/>
  <c r="P403" i="18"/>
  <c r="O403" i="18"/>
  <c r="S403" i="18" s="1"/>
  <c r="Q402" i="18"/>
  <c r="P402" i="18"/>
  <c r="O402" i="18"/>
  <c r="Q401" i="18"/>
  <c r="P401" i="18"/>
  <c r="O401" i="18"/>
  <c r="Q400" i="18"/>
  <c r="P400" i="18"/>
  <c r="O400" i="18"/>
  <c r="Q399" i="18"/>
  <c r="P399" i="18"/>
  <c r="O399" i="18"/>
  <c r="S399" i="18" s="1"/>
  <c r="Q398" i="18"/>
  <c r="P398" i="18"/>
  <c r="O398" i="18"/>
  <c r="S398" i="18" s="1"/>
  <c r="Q397" i="18"/>
  <c r="P397" i="18"/>
  <c r="O397" i="18"/>
  <c r="S397" i="18" s="1"/>
  <c r="Q396" i="18"/>
  <c r="P396" i="18"/>
  <c r="O396" i="18"/>
  <c r="Q395" i="18"/>
  <c r="P395" i="18"/>
  <c r="O395" i="18"/>
  <c r="S395" i="18" s="1"/>
  <c r="Q394" i="18"/>
  <c r="P394" i="18"/>
  <c r="O394" i="18"/>
  <c r="Q393" i="18"/>
  <c r="P393" i="18"/>
  <c r="O393" i="18"/>
  <c r="S393" i="18" s="1"/>
  <c r="Q392" i="18"/>
  <c r="P392" i="18"/>
  <c r="O392" i="18"/>
  <c r="Q391" i="18"/>
  <c r="P391" i="18"/>
  <c r="O391" i="18"/>
  <c r="S391" i="18" s="1"/>
  <c r="Q390" i="18"/>
  <c r="P390" i="18"/>
  <c r="O390" i="18"/>
  <c r="S390" i="18" s="1"/>
  <c r="Q389" i="18"/>
  <c r="P389" i="18"/>
  <c r="O389" i="18"/>
  <c r="S389" i="18" s="1"/>
  <c r="Q388" i="18"/>
  <c r="P388" i="18"/>
  <c r="O388" i="18"/>
  <c r="Q387" i="18"/>
  <c r="P387" i="18"/>
  <c r="O387" i="18"/>
  <c r="S387" i="18" s="1"/>
  <c r="Q386" i="18"/>
  <c r="P386" i="18"/>
  <c r="O386" i="18"/>
  <c r="Q385" i="18"/>
  <c r="P385" i="18"/>
  <c r="O385" i="18"/>
  <c r="Q384" i="18"/>
  <c r="P384" i="18"/>
  <c r="O384" i="18"/>
  <c r="Q383" i="18"/>
  <c r="P383" i="18"/>
  <c r="O383" i="18"/>
  <c r="S383" i="18" s="1"/>
  <c r="Q382" i="18"/>
  <c r="P382" i="18"/>
  <c r="O382" i="18"/>
  <c r="S382" i="18" s="1"/>
  <c r="Q381" i="18"/>
  <c r="P381" i="18"/>
  <c r="O381" i="18"/>
  <c r="S381" i="18" s="1"/>
  <c r="Q380" i="18"/>
  <c r="P380" i="18"/>
  <c r="O380" i="18"/>
  <c r="Q379" i="18"/>
  <c r="P379" i="18"/>
  <c r="O379" i="18"/>
  <c r="S379" i="18" s="1"/>
  <c r="Q378" i="18"/>
  <c r="P378" i="18"/>
  <c r="O378" i="18"/>
  <c r="Q377" i="18"/>
  <c r="P377" i="18"/>
  <c r="O377" i="18"/>
  <c r="S377" i="18" s="1"/>
  <c r="Q376" i="18"/>
  <c r="P376" i="18"/>
  <c r="O376" i="18"/>
  <c r="Q375" i="18"/>
  <c r="P375" i="18"/>
  <c r="O375" i="18"/>
  <c r="S375" i="18" s="1"/>
  <c r="Q374" i="18"/>
  <c r="P374" i="18"/>
  <c r="O374" i="18"/>
  <c r="S374" i="18" s="1"/>
  <c r="Q373" i="18"/>
  <c r="P373" i="18"/>
  <c r="O373" i="18"/>
  <c r="S373" i="18" s="1"/>
  <c r="Q372" i="18"/>
  <c r="P372" i="18"/>
  <c r="O372" i="18"/>
  <c r="Q371" i="18"/>
  <c r="P371" i="18"/>
  <c r="O371" i="18"/>
  <c r="S371" i="18" s="1"/>
  <c r="Q370" i="18"/>
  <c r="P370" i="18"/>
  <c r="O370" i="18"/>
  <c r="Q369" i="18"/>
  <c r="P369" i="18"/>
  <c r="O369" i="18"/>
  <c r="Q368" i="18"/>
  <c r="P368" i="18"/>
  <c r="O368" i="18"/>
  <c r="Q367" i="18"/>
  <c r="P367" i="18"/>
  <c r="O367" i="18"/>
  <c r="S367" i="18" s="1"/>
  <c r="Q366" i="18"/>
  <c r="P366" i="18"/>
  <c r="O366" i="18"/>
  <c r="S366" i="18" s="1"/>
  <c r="Q365" i="18"/>
  <c r="P365" i="18"/>
  <c r="O365" i="18"/>
  <c r="S365" i="18" s="1"/>
  <c r="Q364" i="18"/>
  <c r="P364" i="18"/>
  <c r="O364" i="18"/>
  <c r="Q363" i="18"/>
  <c r="P363" i="18"/>
  <c r="O363" i="18"/>
  <c r="S363" i="18" s="1"/>
  <c r="Q362" i="18"/>
  <c r="P362" i="18"/>
  <c r="O362" i="18"/>
  <c r="Q361" i="18"/>
  <c r="P361" i="18"/>
  <c r="O361" i="18"/>
  <c r="S361" i="18" s="1"/>
  <c r="Q360" i="18"/>
  <c r="P360" i="18"/>
  <c r="O360" i="18"/>
  <c r="Q359" i="18"/>
  <c r="P359" i="18"/>
  <c r="O359" i="18"/>
  <c r="S359" i="18" s="1"/>
  <c r="Q358" i="18"/>
  <c r="P358" i="18"/>
  <c r="O358" i="18"/>
  <c r="S358" i="18" s="1"/>
  <c r="Q357" i="18"/>
  <c r="P357" i="18"/>
  <c r="O357" i="18"/>
  <c r="S357" i="18" s="1"/>
  <c r="Q356" i="18"/>
  <c r="P356" i="18"/>
  <c r="O356" i="18"/>
  <c r="Q355" i="18"/>
  <c r="P355" i="18"/>
  <c r="O355" i="18"/>
  <c r="S355" i="18" s="1"/>
  <c r="Q354" i="18"/>
  <c r="P354" i="18"/>
  <c r="O354" i="18"/>
  <c r="Q353" i="18"/>
  <c r="P353" i="18"/>
  <c r="O353" i="18"/>
  <c r="Q352" i="18"/>
  <c r="P352" i="18"/>
  <c r="O352" i="18"/>
  <c r="Q351" i="18"/>
  <c r="P351" i="18"/>
  <c r="O351" i="18"/>
  <c r="S351" i="18" s="1"/>
  <c r="Q350" i="18"/>
  <c r="P350" i="18"/>
  <c r="O350" i="18"/>
  <c r="S350" i="18" s="1"/>
  <c r="Q349" i="18"/>
  <c r="P349" i="18"/>
  <c r="O349" i="18"/>
  <c r="S349" i="18" s="1"/>
  <c r="Q348" i="18"/>
  <c r="P348" i="18"/>
  <c r="O348" i="18"/>
  <c r="Q347" i="18"/>
  <c r="P347" i="18"/>
  <c r="O347" i="18"/>
  <c r="S347" i="18" s="1"/>
  <c r="Q346" i="18"/>
  <c r="P346" i="18"/>
  <c r="O346" i="18"/>
  <c r="Q345" i="18"/>
  <c r="P345" i="18"/>
  <c r="O345" i="18"/>
  <c r="S345" i="18" s="1"/>
  <c r="Q344" i="18"/>
  <c r="P344" i="18"/>
  <c r="O344" i="18"/>
  <c r="Q343" i="18"/>
  <c r="P343" i="18"/>
  <c r="O343" i="18"/>
  <c r="S343" i="18" s="1"/>
  <c r="Q342" i="18"/>
  <c r="P342" i="18"/>
  <c r="O342" i="18"/>
  <c r="S342" i="18" s="1"/>
  <c r="Q341" i="18"/>
  <c r="P341" i="18"/>
  <c r="O341" i="18"/>
  <c r="S341" i="18" s="1"/>
  <c r="Q340" i="18"/>
  <c r="P340" i="18"/>
  <c r="O340" i="18"/>
  <c r="Q339" i="18"/>
  <c r="P339" i="18"/>
  <c r="O339" i="18"/>
  <c r="S339" i="18" s="1"/>
  <c r="Q338" i="18"/>
  <c r="P338" i="18"/>
  <c r="O338" i="18"/>
  <c r="Q337" i="18"/>
  <c r="P337" i="18"/>
  <c r="O337" i="18"/>
  <c r="Q336" i="18"/>
  <c r="P336" i="18"/>
  <c r="O336" i="18"/>
  <c r="Q335" i="18"/>
  <c r="P335" i="18"/>
  <c r="O335" i="18"/>
  <c r="S335" i="18" s="1"/>
  <c r="Q334" i="18"/>
  <c r="P334" i="18"/>
  <c r="O334" i="18"/>
  <c r="S334" i="18" s="1"/>
  <c r="Q333" i="18"/>
  <c r="P333" i="18"/>
  <c r="O333" i="18"/>
  <c r="S333" i="18" s="1"/>
  <c r="Q332" i="18"/>
  <c r="P332" i="18"/>
  <c r="O332" i="18"/>
  <c r="Q331" i="18"/>
  <c r="P331" i="18"/>
  <c r="O331" i="18"/>
  <c r="S331" i="18" s="1"/>
  <c r="Q330" i="18"/>
  <c r="P330" i="18"/>
  <c r="O330" i="18"/>
  <c r="Q329" i="18"/>
  <c r="P329" i="18"/>
  <c r="O329" i="18"/>
  <c r="S329" i="18" s="1"/>
  <c r="Q328" i="18"/>
  <c r="P328" i="18"/>
  <c r="O328" i="18"/>
  <c r="Q327" i="18"/>
  <c r="P327" i="18"/>
  <c r="O327" i="18"/>
  <c r="S327" i="18" s="1"/>
  <c r="Q326" i="18"/>
  <c r="P326" i="18"/>
  <c r="O326" i="18"/>
  <c r="S326" i="18" s="1"/>
  <c r="Q325" i="18"/>
  <c r="P325" i="18"/>
  <c r="O325" i="18"/>
  <c r="S325" i="18" s="1"/>
  <c r="Q324" i="18"/>
  <c r="P324" i="18"/>
  <c r="O324" i="18"/>
  <c r="Q323" i="18"/>
  <c r="P323" i="18"/>
  <c r="O323" i="18"/>
  <c r="S323" i="18" s="1"/>
  <c r="Q322" i="18"/>
  <c r="P322" i="18"/>
  <c r="O322" i="18"/>
  <c r="Q321" i="18"/>
  <c r="P321" i="18"/>
  <c r="O321" i="18"/>
  <c r="Q320" i="18"/>
  <c r="P320" i="18"/>
  <c r="O320" i="18"/>
  <c r="Q319" i="18"/>
  <c r="P319" i="18"/>
  <c r="O319" i="18"/>
  <c r="S319" i="18" s="1"/>
  <c r="Q318" i="18"/>
  <c r="P318" i="18"/>
  <c r="O318" i="18"/>
  <c r="S318" i="18" s="1"/>
  <c r="Q317" i="18"/>
  <c r="P317" i="18"/>
  <c r="O317" i="18"/>
  <c r="S317" i="18" s="1"/>
  <c r="Q316" i="18"/>
  <c r="P316" i="18"/>
  <c r="O316" i="18"/>
  <c r="Q315" i="18"/>
  <c r="P315" i="18"/>
  <c r="O315" i="18"/>
  <c r="S315" i="18" s="1"/>
  <c r="Q314" i="18"/>
  <c r="P314" i="18"/>
  <c r="O314" i="18"/>
  <c r="Q313" i="18"/>
  <c r="P313" i="18"/>
  <c r="O313" i="18"/>
  <c r="Q312" i="18"/>
  <c r="P312" i="18"/>
  <c r="O312" i="18"/>
  <c r="Q311" i="18"/>
  <c r="P311" i="18"/>
  <c r="O311" i="18"/>
  <c r="S311" i="18" s="1"/>
  <c r="Q310" i="18"/>
  <c r="P310" i="18"/>
  <c r="O310" i="18"/>
  <c r="S310" i="18" s="1"/>
  <c r="Q309" i="18"/>
  <c r="P309" i="18"/>
  <c r="O309" i="18"/>
  <c r="S309" i="18" s="1"/>
  <c r="Q308" i="18"/>
  <c r="P308" i="18"/>
  <c r="O308" i="18"/>
  <c r="Q307" i="18"/>
  <c r="P307" i="18"/>
  <c r="O307" i="18"/>
  <c r="S307" i="18" s="1"/>
  <c r="Q306" i="18"/>
  <c r="P306" i="18"/>
  <c r="O306" i="18"/>
  <c r="Q305" i="18"/>
  <c r="P305" i="18"/>
  <c r="O305" i="18"/>
  <c r="Q304" i="18"/>
  <c r="P304" i="18"/>
  <c r="O304" i="18"/>
  <c r="Q303" i="18"/>
  <c r="P303" i="18"/>
  <c r="O303" i="18"/>
  <c r="S303" i="18" s="1"/>
  <c r="Q302" i="18"/>
  <c r="P302" i="18"/>
  <c r="O302" i="18"/>
  <c r="S302" i="18" s="1"/>
  <c r="Q301" i="18"/>
  <c r="P301" i="18"/>
  <c r="O301" i="18"/>
  <c r="S301" i="18" s="1"/>
  <c r="Q300" i="18"/>
  <c r="P300" i="18"/>
  <c r="O300" i="18"/>
  <c r="Q299" i="18"/>
  <c r="P299" i="18"/>
  <c r="O299" i="18"/>
  <c r="S299" i="18" s="1"/>
  <c r="Q298" i="18"/>
  <c r="P298" i="18"/>
  <c r="O298" i="18"/>
  <c r="Q297" i="18"/>
  <c r="P297" i="18"/>
  <c r="O297" i="18"/>
  <c r="Q296" i="18"/>
  <c r="P296" i="18"/>
  <c r="O296" i="18"/>
  <c r="Q295" i="18"/>
  <c r="P295" i="18"/>
  <c r="O295" i="18"/>
  <c r="S295" i="18" s="1"/>
  <c r="Q294" i="18"/>
  <c r="P294" i="18"/>
  <c r="O294" i="18"/>
  <c r="S294" i="18" s="1"/>
  <c r="Q293" i="18"/>
  <c r="P293" i="18"/>
  <c r="O293" i="18"/>
  <c r="S293" i="18" s="1"/>
  <c r="Q292" i="18"/>
  <c r="P292" i="18"/>
  <c r="O292" i="18"/>
  <c r="Q291" i="18"/>
  <c r="P291" i="18"/>
  <c r="O291" i="18"/>
  <c r="S291" i="18" s="1"/>
  <c r="Q290" i="18"/>
  <c r="P290" i="18"/>
  <c r="O290" i="18"/>
  <c r="Q289" i="18"/>
  <c r="P289" i="18"/>
  <c r="O289" i="18"/>
  <c r="Q288" i="18"/>
  <c r="P288" i="18"/>
  <c r="O288" i="18"/>
  <c r="Q287" i="18"/>
  <c r="P287" i="18"/>
  <c r="O287" i="18"/>
  <c r="S287" i="18" s="1"/>
  <c r="Q286" i="18"/>
  <c r="P286" i="18"/>
  <c r="O286" i="18"/>
  <c r="S286" i="18" s="1"/>
  <c r="Q285" i="18"/>
  <c r="P285" i="18"/>
  <c r="O285" i="18"/>
  <c r="S285" i="18" s="1"/>
  <c r="Q284" i="18"/>
  <c r="P284" i="18"/>
  <c r="O284" i="18"/>
  <c r="Q283" i="18"/>
  <c r="P283" i="18"/>
  <c r="O283" i="18"/>
  <c r="S283" i="18" s="1"/>
  <c r="Q282" i="18"/>
  <c r="P282" i="18"/>
  <c r="O282" i="18"/>
  <c r="Q281" i="18"/>
  <c r="P281" i="18"/>
  <c r="O281" i="18"/>
  <c r="Q280" i="18"/>
  <c r="P280" i="18"/>
  <c r="O280" i="18"/>
  <c r="Q279" i="18"/>
  <c r="P279" i="18"/>
  <c r="O279" i="18"/>
  <c r="S279" i="18" s="1"/>
  <c r="Q278" i="18"/>
  <c r="P278" i="18"/>
  <c r="O278" i="18"/>
  <c r="S278" i="18" s="1"/>
  <c r="Q277" i="18"/>
  <c r="P277" i="18"/>
  <c r="O277" i="18"/>
  <c r="S277" i="18" s="1"/>
  <c r="Q276" i="18"/>
  <c r="P276" i="18"/>
  <c r="O276" i="18"/>
  <c r="Q275" i="18"/>
  <c r="P275" i="18"/>
  <c r="O275" i="18"/>
  <c r="S275" i="18" s="1"/>
  <c r="Q274" i="18"/>
  <c r="P274" i="18"/>
  <c r="O274" i="18"/>
  <c r="Q273" i="18"/>
  <c r="P273" i="18"/>
  <c r="O273" i="18"/>
  <c r="Q272" i="18"/>
  <c r="P272" i="18"/>
  <c r="O272" i="18"/>
  <c r="Q271" i="18"/>
  <c r="P271" i="18"/>
  <c r="O271" i="18"/>
  <c r="S271" i="18" s="1"/>
  <c r="Q270" i="18"/>
  <c r="P270" i="18"/>
  <c r="O270" i="18"/>
  <c r="S270" i="18" s="1"/>
  <c r="Q269" i="18"/>
  <c r="P269" i="18"/>
  <c r="O269" i="18"/>
  <c r="S269" i="18" s="1"/>
  <c r="Q268" i="18"/>
  <c r="P268" i="18"/>
  <c r="O268" i="18"/>
  <c r="Q267" i="18"/>
  <c r="P267" i="18"/>
  <c r="O267" i="18"/>
  <c r="S267" i="18" s="1"/>
  <c r="Q266" i="18"/>
  <c r="P266" i="18"/>
  <c r="O266" i="18"/>
  <c r="Q265" i="18"/>
  <c r="P265" i="18"/>
  <c r="O265" i="18"/>
  <c r="Q264" i="18"/>
  <c r="P264" i="18"/>
  <c r="O264" i="18"/>
  <c r="Q263" i="18"/>
  <c r="P263" i="18"/>
  <c r="O263" i="18"/>
  <c r="S263" i="18" s="1"/>
  <c r="Q262" i="18"/>
  <c r="P262" i="18"/>
  <c r="O262" i="18"/>
  <c r="S262" i="18" s="1"/>
  <c r="Q261" i="18"/>
  <c r="P261" i="18"/>
  <c r="O261" i="18"/>
  <c r="S261" i="18" s="1"/>
  <c r="Q260" i="18"/>
  <c r="P260" i="18"/>
  <c r="O260" i="18"/>
  <c r="Q259" i="18"/>
  <c r="P259" i="18"/>
  <c r="O259" i="18"/>
  <c r="S259" i="18" s="1"/>
  <c r="Q258" i="18"/>
  <c r="P258" i="18"/>
  <c r="O258" i="18"/>
  <c r="Q257" i="18"/>
  <c r="P257" i="18"/>
  <c r="O257" i="18"/>
  <c r="Q256" i="18"/>
  <c r="P256" i="18"/>
  <c r="O256" i="18"/>
  <c r="Q255" i="18"/>
  <c r="P255" i="18"/>
  <c r="O255" i="18"/>
  <c r="S255" i="18" s="1"/>
  <c r="Q254" i="18"/>
  <c r="P254" i="18"/>
  <c r="O254" i="18"/>
  <c r="S254" i="18" s="1"/>
  <c r="Q253" i="18"/>
  <c r="P253" i="18"/>
  <c r="O253" i="18"/>
  <c r="S253" i="18" s="1"/>
  <c r="Q252" i="18"/>
  <c r="P252" i="18"/>
  <c r="O252" i="18"/>
  <c r="Q251" i="18"/>
  <c r="P251" i="18"/>
  <c r="O251" i="18"/>
  <c r="S251" i="18" s="1"/>
  <c r="Q250" i="18"/>
  <c r="P250" i="18"/>
  <c r="O250" i="18"/>
  <c r="Q249" i="18"/>
  <c r="P249" i="18"/>
  <c r="O249" i="18"/>
  <c r="S249" i="18" s="1"/>
  <c r="Q248" i="18"/>
  <c r="P248" i="18"/>
  <c r="O248" i="18"/>
  <c r="Q247" i="18"/>
  <c r="P247" i="18"/>
  <c r="O247" i="18"/>
  <c r="S247" i="18" s="1"/>
  <c r="Q246" i="18"/>
  <c r="P246" i="18"/>
  <c r="O246" i="18"/>
  <c r="S246" i="18" s="1"/>
  <c r="Q245" i="18"/>
  <c r="P245" i="18"/>
  <c r="O245" i="18"/>
  <c r="S245" i="18" s="1"/>
  <c r="Q244" i="18"/>
  <c r="P244" i="18"/>
  <c r="O244" i="18"/>
  <c r="Q243" i="18"/>
  <c r="P243" i="18"/>
  <c r="O243" i="18"/>
  <c r="S243" i="18" s="1"/>
  <c r="Q242" i="18"/>
  <c r="P242" i="18"/>
  <c r="O242" i="18"/>
  <c r="Q241" i="18"/>
  <c r="P241" i="18"/>
  <c r="O241" i="18"/>
  <c r="Q240" i="18"/>
  <c r="P240" i="18"/>
  <c r="O240" i="18"/>
  <c r="Q239" i="18"/>
  <c r="P239" i="18"/>
  <c r="O239" i="18"/>
  <c r="S239" i="18" s="1"/>
  <c r="Q238" i="18"/>
  <c r="P238" i="18"/>
  <c r="O238" i="18"/>
  <c r="S238" i="18" s="1"/>
  <c r="Q237" i="18"/>
  <c r="P237" i="18"/>
  <c r="O237" i="18"/>
  <c r="S237" i="18" s="1"/>
  <c r="Q236" i="18"/>
  <c r="P236" i="18"/>
  <c r="O236" i="18"/>
  <c r="Q235" i="18"/>
  <c r="P235" i="18"/>
  <c r="O235" i="18"/>
  <c r="S235" i="18" s="1"/>
  <c r="Q234" i="18"/>
  <c r="P234" i="18"/>
  <c r="O234" i="18"/>
  <c r="Q233" i="18"/>
  <c r="P233" i="18"/>
  <c r="O233" i="18"/>
  <c r="S233" i="18" s="1"/>
  <c r="Q232" i="18"/>
  <c r="P232" i="18"/>
  <c r="O232" i="18"/>
  <c r="Q231" i="18"/>
  <c r="P231" i="18"/>
  <c r="O231" i="18"/>
  <c r="S231" i="18" s="1"/>
  <c r="Q230" i="18"/>
  <c r="P230" i="18"/>
  <c r="O230" i="18"/>
  <c r="S230" i="18" s="1"/>
  <c r="Q229" i="18"/>
  <c r="P229" i="18"/>
  <c r="O229" i="18"/>
  <c r="S229" i="18" s="1"/>
  <c r="Q228" i="18"/>
  <c r="P228" i="18"/>
  <c r="O228" i="18"/>
  <c r="Q227" i="18"/>
  <c r="P227" i="18"/>
  <c r="O227" i="18"/>
  <c r="S227" i="18" s="1"/>
  <c r="Q226" i="18"/>
  <c r="P226" i="18"/>
  <c r="O226" i="18"/>
  <c r="Q225" i="18"/>
  <c r="P225" i="18"/>
  <c r="O225" i="18"/>
  <c r="Q224" i="18"/>
  <c r="P224" i="18"/>
  <c r="O224" i="18"/>
  <c r="Q223" i="18"/>
  <c r="P223" i="18"/>
  <c r="O223" i="18"/>
  <c r="S223" i="18" s="1"/>
  <c r="Q222" i="18"/>
  <c r="P222" i="18"/>
  <c r="O222" i="18"/>
  <c r="S222" i="18" s="1"/>
  <c r="Q221" i="18"/>
  <c r="P221" i="18"/>
  <c r="O221" i="18"/>
  <c r="S221" i="18" s="1"/>
  <c r="Q220" i="18"/>
  <c r="P220" i="18"/>
  <c r="O220" i="18"/>
  <c r="Q219" i="18"/>
  <c r="P219" i="18"/>
  <c r="O219" i="18"/>
  <c r="S219" i="18" s="1"/>
  <c r="Q218" i="18"/>
  <c r="P218" i="18"/>
  <c r="O218" i="18"/>
  <c r="Q217" i="18"/>
  <c r="P217" i="18"/>
  <c r="O217" i="18"/>
  <c r="S217" i="18" s="1"/>
  <c r="Q216" i="18"/>
  <c r="P216" i="18"/>
  <c r="O216" i="18"/>
  <c r="Q215" i="18"/>
  <c r="P215" i="18"/>
  <c r="O215" i="18"/>
  <c r="S215" i="18" s="1"/>
  <c r="Q214" i="18"/>
  <c r="P214" i="18"/>
  <c r="O214" i="18"/>
  <c r="S214" i="18" s="1"/>
  <c r="Q213" i="18"/>
  <c r="P213" i="18"/>
  <c r="O213" i="18"/>
  <c r="S213" i="18" s="1"/>
  <c r="Q212" i="18"/>
  <c r="P212" i="18"/>
  <c r="O212" i="18"/>
  <c r="Q211" i="18"/>
  <c r="P211" i="18"/>
  <c r="O211" i="18"/>
  <c r="S211" i="18" s="1"/>
  <c r="Q210" i="18"/>
  <c r="P210" i="18"/>
  <c r="O210" i="18"/>
  <c r="Q209" i="18"/>
  <c r="P209" i="18"/>
  <c r="O209" i="18"/>
  <c r="Q208" i="18"/>
  <c r="P208" i="18"/>
  <c r="O208" i="18"/>
  <c r="Q207" i="18"/>
  <c r="P207" i="18"/>
  <c r="O207" i="18"/>
  <c r="S207" i="18" s="1"/>
  <c r="Q206" i="18"/>
  <c r="P206" i="18"/>
  <c r="O206" i="18"/>
  <c r="S206" i="18" s="1"/>
  <c r="Q205" i="18"/>
  <c r="P205" i="18"/>
  <c r="O205" i="18"/>
  <c r="S205" i="18" s="1"/>
  <c r="Q204" i="18"/>
  <c r="P204" i="18"/>
  <c r="O204" i="18"/>
  <c r="Q203" i="18"/>
  <c r="P203" i="18"/>
  <c r="O203" i="18"/>
  <c r="S203" i="18" s="1"/>
  <c r="Q202" i="18"/>
  <c r="P202" i="18"/>
  <c r="O202" i="18"/>
  <c r="Q201" i="18"/>
  <c r="P201" i="18"/>
  <c r="O201" i="18"/>
  <c r="S201" i="18" s="1"/>
  <c r="Q200" i="18"/>
  <c r="P200" i="18"/>
  <c r="O200" i="18"/>
  <c r="Q199" i="18"/>
  <c r="P199" i="18"/>
  <c r="O199" i="18"/>
  <c r="S199" i="18" s="1"/>
  <c r="Q198" i="18"/>
  <c r="P198" i="18"/>
  <c r="O198" i="18"/>
  <c r="S198" i="18" s="1"/>
  <c r="Q197" i="18"/>
  <c r="P197" i="18"/>
  <c r="O197" i="18"/>
  <c r="S197" i="18" s="1"/>
  <c r="Q196" i="18"/>
  <c r="P196" i="18"/>
  <c r="O196" i="18"/>
  <c r="Q195" i="18"/>
  <c r="P195" i="18"/>
  <c r="O195" i="18"/>
  <c r="S195" i="18" s="1"/>
  <c r="Q194" i="18"/>
  <c r="P194" i="18"/>
  <c r="O194" i="18"/>
  <c r="Q193" i="18"/>
  <c r="P193" i="18"/>
  <c r="O193" i="18"/>
  <c r="Q192" i="18"/>
  <c r="P192" i="18"/>
  <c r="O192" i="18"/>
  <c r="Q191" i="18"/>
  <c r="P191" i="18"/>
  <c r="O191" i="18"/>
  <c r="S191" i="18" s="1"/>
  <c r="Q190" i="18"/>
  <c r="P190" i="18"/>
  <c r="O190" i="18"/>
  <c r="S190" i="18" s="1"/>
  <c r="Q189" i="18"/>
  <c r="P189" i="18"/>
  <c r="O189" i="18"/>
  <c r="S189" i="18" s="1"/>
  <c r="Q188" i="18"/>
  <c r="P188" i="18"/>
  <c r="O188" i="18"/>
  <c r="Q187" i="18"/>
  <c r="P187" i="18"/>
  <c r="O187" i="18"/>
  <c r="S187" i="18" s="1"/>
  <c r="Q186" i="18"/>
  <c r="P186" i="18"/>
  <c r="O186" i="18"/>
  <c r="Q185" i="18"/>
  <c r="P185" i="18"/>
  <c r="O185" i="18"/>
  <c r="S185" i="18" s="1"/>
  <c r="Q184" i="18"/>
  <c r="P184" i="18"/>
  <c r="O184" i="18"/>
  <c r="Q183" i="18"/>
  <c r="P183" i="18"/>
  <c r="O183" i="18"/>
  <c r="S183" i="18" s="1"/>
  <c r="Q182" i="18"/>
  <c r="P182" i="18"/>
  <c r="O182" i="18"/>
  <c r="S182" i="18" s="1"/>
  <c r="Q181" i="18"/>
  <c r="P181" i="18"/>
  <c r="O181" i="18"/>
  <c r="S181" i="18" s="1"/>
  <c r="Q180" i="18"/>
  <c r="P180" i="18"/>
  <c r="O180" i="18"/>
  <c r="Q179" i="18"/>
  <c r="P179" i="18"/>
  <c r="O179" i="18"/>
  <c r="S179" i="18" s="1"/>
  <c r="Q178" i="18"/>
  <c r="P178" i="18"/>
  <c r="O178" i="18"/>
  <c r="Q177" i="18"/>
  <c r="P177" i="18"/>
  <c r="O177" i="18"/>
  <c r="Q176" i="18"/>
  <c r="P176" i="18"/>
  <c r="O176" i="18"/>
  <c r="Q175" i="18"/>
  <c r="P175" i="18"/>
  <c r="O175" i="18"/>
  <c r="S175" i="18" s="1"/>
  <c r="Q174" i="18"/>
  <c r="P174" i="18"/>
  <c r="O174" i="18"/>
  <c r="S174" i="18" s="1"/>
  <c r="Q173" i="18"/>
  <c r="P173" i="18"/>
  <c r="O173" i="18"/>
  <c r="S173" i="18" s="1"/>
  <c r="Q172" i="18"/>
  <c r="P172" i="18"/>
  <c r="O172" i="18"/>
  <c r="Q171" i="18"/>
  <c r="P171" i="18"/>
  <c r="O171" i="18"/>
  <c r="S171" i="18" s="1"/>
  <c r="Q170" i="18"/>
  <c r="P170" i="18"/>
  <c r="O170" i="18"/>
  <c r="Q169" i="18"/>
  <c r="P169" i="18"/>
  <c r="O169" i="18"/>
  <c r="S169" i="18" s="1"/>
  <c r="Q168" i="18"/>
  <c r="P168" i="18"/>
  <c r="O168" i="18"/>
  <c r="Q167" i="18"/>
  <c r="P167" i="18"/>
  <c r="O167" i="18"/>
  <c r="S167" i="18" s="1"/>
  <c r="Q166" i="18"/>
  <c r="P166" i="18"/>
  <c r="O166" i="18"/>
  <c r="S166" i="18" s="1"/>
  <c r="Q165" i="18"/>
  <c r="P165" i="18"/>
  <c r="O165" i="18"/>
  <c r="S165" i="18" s="1"/>
  <c r="Q164" i="18"/>
  <c r="P164" i="18"/>
  <c r="O164" i="18"/>
  <c r="Q163" i="18"/>
  <c r="P163" i="18"/>
  <c r="O163" i="18"/>
  <c r="S163" i="18" s="1"/>
  <c r="Q162" i="18"/>
  <c r="P162" i="18"/>
  <c r="O162" i="18"/>
  <c r="Q161" i="18"/>
  <c r="P161" i="18"/>
  <c r="O161" i="18"/>
  <c r="Q160" i="18"/>
  <c r="P160" i="18"/>
  <c r="O160" i="18"/>
  <c r="Q159" i="18"/>
  <c r="P159" i="18"/>
  <c r="O159" i="18"/>
  <c r="S159" i="18" s="1"/>
  <c r="Q158" i="18"/>
  <c r="P158" i="18"/>
  <c r="O158" i="18"/>
  <c r="S158" i="18" s="1"/>
  <c r="Q157" i="18"/>
  <c r="P157" i="18"/>
  <c r="O157" i="18"/>
  <c r="S157" i="18" s="1"/>
  <c r="Q156" i="18"/>
  <c r="P156" i="18"/>
  <c r="O156" i="18"/>
  <c r="Q155" i="18"/>
  <c r="P155" i="18"/>
  <c r="O155" i="18"/>
  <c r="S155" i="18" s="1"/>
  <c r="Q154" i="18"/>
  <c r="P154" i="18"/>
  <c r="O154" i="18"/>
  <c r="Q153" i="18"/>
  <c r="P153" i="18"/>
  <c r="O153" i="18"/>
  <c r="S153" i="18" s="1"/>
  <c r="Q152" i="18"/>
  <c r="P152" i="18"/>
  <c r="O152" i="18"/>
  <c r="Q151" i="18"/>
  <c r="P151" i="18"/>
  <c r="O151" i="18"/>
  <c r="S151" i="18" s="1"/>
  <c r="Q150" i="18"/>
  <c r="P150" i="18"/>
  <c r="O150" i="18"/>
  <c r="S150" i="18" s="1"/>
  <c r="Q149" i="18"/>
  <c r="P149" i="18"/>
  <c r="O149" i="18"/>
  <c r="S149" i="18" s="1"/>
  <c r="Q148" i="18"/>
  <c r="P148" i="18"/>
  <c r="O148" i="18"/>
  <c r="Q147" i="18"/>
  <c r="P147" i="18"/>
  <c r="O147" i="18"/>
  <c r="S147" i="18" s="1"/>
  <c r="Q146" i="18"/>
  <c r="P146" i="18"/>
  <c r="O146" i="18"/>
  <c r="Q145" i="18"/>
  <c r="P145" i="18"/>
  <c r="O145" i="18"/>
  <c r="Q144" i="18"/>
  <c r="P144" i="18"/>
  <c r="O144" i="18"/>
  <c r="Q143" i="18"/>
  <c r="P143" i="18"/>
  <c r="O143" i="18"/>
  <c r="S143" i="18" s="1"/>
  <c r="Q142" i="18"/>
  <c r="P142" i="18"/>
  <c r="O142" i="18"/>
  <c r="S142" i="18" s="1"/>
  <c r="Q141" i="18"/>
  <c r="P141" i="18"/>
  <c r="O141" i="18"/>
  <c r="S141" i="18" s="1"/>
  <c r="Q140" i="18"/>
  <c r="P140" i="18"/>
  <c r="O140" i="18"/>
  <c r="Q139" i="18"/>
  <c r="P139" i="18"/>
  <c r="O139" i="18"/>
  <c r="S139" i="18" s="1"/>
  <c r="Q138" i="18"/>
  <c r="P138" i="18"/>
  <c r="O138" i="18"/>
  <c r="Q137" i="18"/>
  <c r="P137" i="18"/>
  <c r="O137" i="18"/>
  <c r="S137" i="18" s="1"/>
  <c r="Q136" i="18"/>
  <c r="P136" i="18"/>
  <c r="O136" i="18"/>
  <c r="Q135" i="18"/>
  <c r="P135" i="18"/>
  <c r="O135" i="18"/>
  <c r="S135" i="18" s="1"/>
  <c r="Q134" i="18"/>
  <c r="P134" i="18"/>
  <c r="O134" i="18"/>
  <c r="S134" i="18" s="1"/>
  <c r="Q133" i="18"/>
  <c r="P133" i="18"/>
  <c r="O133" i="18"/>
  <c r="S133" i="18" s="1"/>
  <c r="Q132" i="18"/>
  <c r="P132" i="18"/>
  <c r="O132" i="18"/>
  <c r="Q131" i="18"/>
  <c r="P131" i="18"/>
  <c r="O131" i="18"/>
  <c r="S131" i="18" s="1"/>
  <c r="Q130" i="18"/>
  <c r="P130" i="18"/>
  <c r="O130" i="18"/>
  <c r="Q129" i="18"/>
  <c r="P129" i="18"/>
  <c r="O129" i="18"/>
  <c r="Q128" i="18"/>
  <c r="P128" i="18"/>
  <c r="O128" i="18"/>
  <c r="Q127" i="18"/>
  <c r="P127" i="18"/>
  <c r="O127" i="18"/>
  <c r="S127" i="18" s="1"/>
  <c r="Q126" i="18"/>
  <c r="P126" i="18"/>
  <c r="O126" i="18"/>
  <c r="S126" i="18" s="1"/>
  <c r="Q125" i="18"/>
  <c r="P125" i="18"/>
  <c r="O125" i="18"/>
  <c r="S125" i="18" s="1"/>
  <c r="Q124" i="18"/>
  <c r="P124" i="18"/>
  <c r="O124" i="18"/>
  <c r="Q123" i="18"/>
  <c r="P123" i="18"/>
  <c r="O123" i="18"/>
  <c r="S123" i="18" s="1"/>
  <c r="Q122" i="18"/>
  <c r="P122" i="18"/>
  <c r="O122" i="18"/>
  <c r="Q121" i="18"/>
  <c r="P121" i="18"/>
  <c r="O121" i="18"/>
  <c r="S121" i="18" s="1"/>
  <c r="Q120" i="18"/>
  <c r="P120" i="18"/>
  <c r="O120" i="18"/>
  <c r="Q119" i="18"/>
  <c r="P119" i="18"/>
  <c r="O119" i="18"/>
  <c r="S119" i="18" s="1"/>
  <c r="Q118" i="18"/>
  <c r="P118" i="18"/>
  <c r="O118" i="18"/>
  <c r="S118" i="18" s="1"/>
  <c r="Q117" i="18"/>
  <c r="P117" i="18"/>
  <c r="O117" i="18"/>
  <c r="S117" i="18" s="1"/>
  <c r="Q116" i="18"/>
  <c r="P116" i="18"/>
  <c r="O116" i="18"/>
  <c r="Q115" i="18"/>
  <c r="P115" i="18"/>
  <c r="O115" i="18"/>
  <c r="S115" i="18" s="1"/>
  <c r="Q114" i="18"/>
  <c r="P114" i="18"/>
  <c r="O114" i="18"/>
  <c r="Q113" i="18"/>
  <c r="P113" i="18"/>
  <c r="O113" i="18"/>
  <c r="Q112" i="18"/>
  <c r="P112" i="18"/>
  <c r="O112" i="18"/>
  <c r="Q111" i="18"/>
  <c r="P111" i="18"/>
  <c r="O111" i="18"/>
  <c r="S111" i="18" s="1"/>
  <c r="Q110" i="18"/>
  <c r="P110" i="18"/>
  <c r="O110" i="18"/>
  <c r="S110" i="18" s="1"/>
  <c r="Q109" i="18"/>
  <c r="P109" i="18"/>
  <c r="O109" i="18"/>
  <c r="S109" i="18" s="1"/>
  <c r="Q108" i="18"/>
  <c r="P108" i="18"/>
  <c r="O108" i="18"/>
  <c r="Q107" i="18"/>
  <c r="P107" i="18"/>
  <c r="O107" i="18"/>
  <c r="S107" i="18" s="1"/>
  <c r="Q106" i="18"/>
  <c r="P106" i="18"/>
  <c r="O106" i="18"/>
  <c r="Q105" i="18"/>
  <c r="P105" i="18"/>
  <c r="O105" i="18"/>
  <c r="S105" i="18" s="1"/>
  <c r="Q104" i="18"/>
  <c r="P104" i="18"/>
  <c r="O104" i="18"/>
  <c r="Q103" i="18"/>
  <c r="P103" i="18"/>
  <c r="O103" i="18"/>
  <c r="S103" i="18" s="1"/>
  <c r="Q102" i="18"/>
  <c r="P102" i="18"/>
  <c r="O102" i="18"/>
  <c r="S102" i="18" s="1"/>
  <c r="Q101" i="18"/>
  <c r="P101" i="18"/>
  <c r="O101" i="18"/>
  <c r="S101" i="18" s="1"/>
  <c r="Q100" i="18"/>
  <c r="P100" i="18"/>
  <c r="O100" i="18"/>
  <c r="Q99" i="18"/>
  <c r="P99" i="18"/>
  <c r="O99" i="18"/>
  <c r="S99" i="18" s="1"/>
  <c r="Q98" i="18"/>
  <c r="P98" i="18"/>
  <c r="O98" i="18"/>
  <c r="Q97" i="18"/>
  <c r="P97" i="18"/>
  <c r="O97" i="18"/>
  <c r="Q96" i="18"/>
  <c r="P96" i="18"/>
  <c r="O96" i="18"/>
  <c r="Q95" i="18"/>
  <c r="P95" i="18"/>
  <c r="O95" i="18"/>
  <c r="S95" i="18" s="1"/>
  <c r="Q94" i="18"/>
  <c r="P94" i="18"/>
  <c r="O94" i="18"/>
  <c r="S94" i="18" s="1"/>
  <c r="Q93" i="18"/>
  <c r="P93" i="18"/>
  <c r="O93" i="18"/>
  <c r="S93" i="18" s="1"/>
  <c r="Q92" i="18"/>
  <c r="P92" i="18"/>
  <c r="O92" i="18"/>
  <c r="Q91" i="18"/>
  <c r="P91" i="18"/>
  <c r="O91" i="18"/>
  <c r="S91" i="18" s="1"/>
  <c r="Q90" i="18"/>
  <c r="P90" i="18"/>
  <c r="O90" i="18"/>
  <c r="Q89" i="18"/>
  <c r="P89" i="18"/>
  <c r="O89" i="18"/>
  <c r="S89" i="18" s="1"/>
  <c r="Q88" i="18"/>
  <c r="P88" i="18"/>
  <c r="O88" i="18"/>
  <c r="Q87" i="18"/>
  <c r="P87" i="18"/>
  <c r="O87" i="18"/>
  <c r="S87" i="18" s="1"/>
  <c r="Q86" i="18"/>
  <c r="P86" i="18"/>
  <c r="O86" i="18"/>
  <c r="S86" i="18" s="1"/>
  <c r="Q85" i="18"/>
  <c r="P85" i="18"/>
  <c r="O85" i="18"/>
  <c r="S85" i="18" s="1"/>
  <c r="Q84" i="18"/>
  <c r="P84" i="18"/>
  <c r="O84" i="18"/>
  <c r="Q83" i="18"/>
  <c r="P83" i="18"/>
  <c r="O83" i="18"/>
  <c r="S83" i="18" s="1"/>
  <c r="Q82" i="18"/>
  <c r="P82" i="18"/>
  <c r="O82" i="18"/>
  <c r="Q81" i="18"/>
  <c r="P81" i="18"/>
  <c r="O81" i="18"/>
  <c r="Q80" i="18"/>
  <c r="P80" i="18"/>
  <c r="O80" i="18"/>
  <c r="Q79" i="18"/>
  <c r="P79" i="18"/>
  <c r="O79" i="18"/>
  <c r="S79" i="18" s="1"/>
  <c r="Q78" i="18"/>
  <c r="P78" i="18"/>
  <c r="O78" i="18"/>
  <c r="S78" i="18" s="1"/>
  <c r="Q77" i="18"/>
  <c r="P77" i="18"/>
  <c r="O77" i="18"/>
  <c r="S77" i="18" s="1"/>
  <c r="Q76" i="18"/>
  <c r="P76" i="18"/>
  <c r="O76" i="18"/>
  <c r="Q75" i="18"/>
  <c r="P75" i="18"/>
  <c r="O75" i="18"/>
  <c r="S75" i="18" s="1"/>
  <c r="Q74" i="18"/>
  <c r="P74" i="18"/>
  <c r="O74" i="18"/>
  <c r="Q73" i="18"/>
  <c r="P73" i="18"/>
  <c r="O73" i="18"/>
  <c r="S73" i="18" s="1"/>
  <c r="Q72" i="18"/>
  <c r="P72" i="18"/>
  <c r="O72" i="18"/>
  <c r="Q71" i="18"/>
  <c r="P71" i="18"/>
  <c r="O71" i="18"/>
  <c r="S71" i="18" s="1"/>
  <c r="Q70" i="18"/>
  <c r="P70" i="18"/>
  <c r="O70" i="18"/>
  <c r="S70" i="18" s="1"/>
  <c r="Q69" i="18"/>
  <c r="P69" i="18"/>
  <c r="O69" i="18"/>
  <c r="S69" i="18" s="1"/>
  <c r="Q68" i="18"/>
  <c r="P68" i="18"/>
  <c r="O68" i="18"/>
  <c r="Q67" i="18"/>
  <c r="P67" i="18"/>
  <c r="O67" i="18"/>
  <c r="S67" i="18" s="1"/>
  <c r="Q66" i="18"/>
  <c r="P66" i="18"/>
  <c r="O66" i="18"/>
  <c r="Q65" i="18"/>
  <c r="P65" i="18"/>
  <c r="O65" i="18"/>
  <c r="Q64" i="18"/>
  <c r="P64" i="18"/>
  <c r="O64" i="18"/>
  <c r="Q63" i="18"/>
  <c r="P63" i="18"/>
  <c r="O63" i="18"/>
  <c r="S63" i="18" s="1"/>
  <c r="Q62" i="18"/>
  <c r="P62" i="18"/>
  <c r="O62" i="18"/>
  <c r="S62" i="18" s="1"/>
  <c r="Q61" i="18"/>
  <c r="P61" i="18"/>
  <c r="O61" i="18"/>
  <c r="S61" i="18" s="1"/>
  <c r="Q60" i="18"/>
  <c r="P60" i="18"/>
  <c r="O60" i="18"/>
  <c r="Q59" i="18"/>
  <c r="P59" i="18"/>
  <c r="O59" i="18"/>
  <c r="S59" i="18" s="1"/>
  <c r="Q58" i="18"/>
  <c r="P58" i="18"/>
  <c r="O58" i="18"/>
  <c r="Q57" i="18"/>
  <c r="P57" i="18"/>
  <c r="O57" i="18"/>
  <c r="S57" i="18" s="1"/>
  <c r="Q56" i="18"/>
  <c r="P56" i="18"/>
  <c r="O56" i="18"/>
  <c r="Q55" i="18"/>
  <c r="P55" i="18"/>
  <c r="O55" i="18"/>
  <c r="S55" i="18" s="1"/>
  <c r="Q54" i="18"/>
  <c r="P54" i="18"/>
  <c r="O54" i="18"/>
  <c r="S54" i="18" s="1"/>
  <c r="Q53" i="18"/>
  <c r="P53" i="18"/>
  <c r="O53" i="18"/>
  <c r="S53" i="18" s="1"/>
  <c r="Q52" i="18"/>
  <c r="P52" i="18"/>
  <c r="O52" i="18"/>
  <c r="Q51" i="18"/>
  <c r="P51" i="18"/>
  <c r="O51" i="18"/>
  <c r="S51" i="18" s="1"/>
  <c r="Q50" i="18"/>
  <c r="P50" i="18"/>
  <c r="O50" i="18"/>
  <c r="Q49" i="18"/>
  <c r="P49" i="18"/>
  <c r="O49" i="18"/>
  <c r="Q48" i="18"/>
  <c r="P48" i="18"/>
  <c r="O48" i="18"/>
  <c r="Q47" i="18"/>
  <c r="P47" i="18"/>
  <c r="O47" i="18"/>
  <c r="S47" i="18" s="1"/>
  <c r="Q46" i="18"/>
  <c r="P46" i="18"/>
  <c r="O46" i="18"/>
  <c r="S46" i="18" s="1"/>
  <c r="Q45" i="18"/>
  <c r="P45" i="18"/>
  <c r="O45" i="18"/>
  <c r="S45" i="18" s="1"/>
  <c r="Q44" i="18"/>
  <c r="P44" i="18"/>
  <c r="O44" i="18"/>
  <c r="Q43" i="18"/>
  <c r="P43" i="18"/>
  <c r="O43" i="18"/>
  <c r="S43" i="18" s="1"/>
  <c r="Q42" i="18"/>
  <c r="P42" i="18"/>
  <c r="O42" i="18"/>
  <c r="Q41" i="18"/>
  <c r="P41" i="18"/>
  <c r="O41" i="18"/>
  <c r="S41" i="18" s="1"/>
  <c r="Q40" i="18"/>
  <c r="P40" i="18"/>
  <c r="O40" i="18"/>
  <c r="Q39" i="18"/>
  <c r="P39" i="18"/>
  <c r="O39" i="18"/>
  <c r="S39" i="18" s="1"/>
  <c r="Q38" i="18"/>
  <c r="P38" i="18"/>
  <c r="O38" i="18"/>
  <c r="S38" i="18" s="1"/>
  <c r="Q37" i="18"/>
  <c r="P37" i="18"/>
  <c r="O37" i="18"/>
  <c r="S37" i="18" s="1"/>
  <c r="Q36" i="18"/>
  <c r="P36" i="18"/>
  <c r="O36" i="18"/>
  <c r="Q35" i="18"/>
  <c r="P35" i="18"/>
  <c r="O35" i="18"/>
  <c r="S35" i="18" s="1"/>
  <c r="Q34" i="18"/>
  <c r="P34" i="18"/>
  <c r="O34" i="18"/>
  <c r="Q33" i="18"/>
  <c r="P33" i="18"/>
  <c r="O33" i="18"/>
  <c r="S33" i="18" s="1"/>
  <c r="Q32" i="18"/>
  <c r="P32" i="18"/>
  <c r="O32" i="18"/>
  <c r="Q31" i="18"/>
  <c r="P31" i="18"/>
  <c r="O31" i="18"/>
  <c r="S31" i="18" s="1"/>
  <c r="Q30" i="18"/>
  <c r="P30" i="18"/>
  <c r="O30" i="18"/>
  <c r="S30" i="18" s="1"/>
  <c r="Q29" i="18"/>
  <c r="P29" i="18"/>
  <c r="O29" i="18"/>
  <c r="S29" i="18" s="1"/>
  <c r="Q28" i="18"/>
  <c r="P28" i="18"/>
  <c r="O28" i="18"/>
  <c r="Q27" i="18"/>
  <c r="P27" i="18"/>
  <c r="O27" i="18"/>
  <c r="S27" i="18" s="1"/>
  <c r="Q26" i="18"/>
  <c r="P26" i="18"/>
  <c r="O26" i="18"/>
  <c r="Q25" i="18"/>
  <c r="P25" i="18"/>
  <c r="O25" i="18"/>
  <c r="S25" i="18" s="1"/>
  <c r="Q24" i="18"/>
  <c r="P24" i="18"/>
  <c r="O24" i="18"/>
  <c r="Q23" i="18"/>
  <c r="P23" i="18"/>
  <c r="O23" i="18"/>
  <c r="S23" i="18" s="1"/>
  <c r="Q22" i="18"/>
  <c r="P22" i="18"/>
  <c r="O22" i="18"/>
  <c r="S22" i="18" s="1"/>
  <c r="Q21" i="18"/>
  <c r="P21" i="18"/>
  <c r="O21" i="18"/>
  <c r="S21" i="18" s="1"/>
  <c r="Q20" i="18"/>
  <c r="P20" i="18"/>
  <c r="O20" i="18"/>
  <c r="Q19" i="18"/>
  <c r="P19" i="18"/>
  <c r="O19" i="18"/>
  <c r="S19" i="18" s="1"/>
  <c r="Q18" i="18"/>
  <c r="P18" i="18"/>
  <c r="O18" i="18"/>
  <c r="Q17" i="18"/>
  <c r="P17" i="18"/>
  <c r="O17" i="18"/>
  <c r="S17" i="18" s="1"/>
  <c r="Q16" i="18"/>
  <c r="P16" i="18"/>
  <c r="O16" i="18"/>
  <c r="Q15" i="18"/>
  <c r="P15" i="18"/>
  <c r="O15" i="18"/>
  <c r="Q14" i="18"/>
  <c r="P14" i="18"/>
  <c r="O14" i="18"/>
  <c r="S14" i="18" s="1"/>
  <c r="Q13" i="18"/>
  <c r="P13" i="18"/>
  <c r="O13" i="18"/>
  <c r="S13" i="18" s="1"/>
  <c r="Q12" i="18"/>
  <c r="P12" i="18"/>
  <c r="O12" i="18"/>
  <c r="Q11" i="18"/>
  <c r="P11" i="18"/>
  <c r="O11" i="18"/>
  <c r="S11" i="18" s="1"/>
  <c r="Q10" i="18"/>
  <c r="P10" i="18"/>
  <c r="O10" i="18"/>
  <c r="Q9" i="18"/>
  <c r="P9" i="18"/>
  <c r="O9" i="18"/>
  <c r="S9" i="18" s="1"/>
  <c r="Q8" i="18"/>
  <c r="P8" i="18"/>
  <c r="O8" i="18"/>
  <c r="Q7" i="18"/>
  <c r="P7" i="18"/>
  <c r="O7" i="18"/>
  <c r="Q6" i="18"/>
  <c r="P6" i="18"/>
  <c r="O6" i="18"/>
  <c r="Q5" i="18"/>
  <c r="P5" i="18"/>
  <c r="O5" i="18"/>
  <c r="S5" i="18" s="1"/>
  <c r="Q4" i="18"/>
  <c r="P4" i="18"/>
  <c r="O4" i="18"/>
  <c r="Q3" i="18"/>
  <c r="P3" i="18"/>
  <c r="O3" i="18"/>
  <c r="Q2" i="18"/>
  <c r="P2" i="18"/>
  <c r="O2" i="18"/>
  <c r="S15" i="18" l="1"/>
  <c r="S49" i="18"/>
  <c r="S65" i="18"/>
  <c r="S81" i="18"/>
  <c r="S97" i="18"/>
  <c r="S113" i="18"/>
  <c r="S129" i="18"/>
  <c r="S145" i="18"/>
  <c r="S161" i="18"/>
  <c r="S177" i="18"/>
  <c r="S193" i="18"/>
  <c r="S209" i="18"/>
  <c r="S225" i="18"/>
  <c r="S241" i="18"/>
  <c r="S257" i="18"/>
  <c r="S265" i="18"/>
  <c r="S273" i="18"/>
  <c r="S281" i="18"/>
  <c r="S289" i="18"/>
  <c r="S297" i="18"/>
  <c r="S305" i="18"/>
  <c r="S313" i="18"/>
  <c r="S321" i="18"/>
  <c r="S337" i="18"/>
  <c r="S353" i="18"/>
  <c r="S369" i="18"/>
  <c r="S385" i="18"/>
  <c r="S401" i="18"/>
  <c r="S417" i="18"/>
  <c r="S433" i="18"/>
  <c r="S449" i="18"/>
  <c r="S465" i="18"/>
  <c r="S471" i="18"/>
  <c r="S473" i="18"/>
  <c r="S479" i="18"/>
  <c r="S481" i="18"/>
  <c r="S487" i="18"/>
  <c r="S489" i="18"/>
  <c r="S495" i="18"/>
  <c r="S497" i="18"/>
  <c r="S503" i="18"/>
  <c r="S505" i="18"/>
  <c r="S511" i="18"/>
  <c r="S513" i="18"/>
  <c r="S519" i="18"/>
  <c r="S521" i="18"/>
  <c r="S527" i="18"/>
  <c r="S529" i="18"/>
  <c r="S570" i="18"/>
  <c r="S572" i="18"/>
  <c r="S574" i="18"/>
  <c r="S576" i="18"/>
  <c r="S578" i="18"/>
  <c r="S580" i="18"/>
  <c r="S582" i="18"/>
  <c r="S584" i="18"/>
  <c r="S586" i="18"/>
  <c r="S588" i="18"/>
  <c r="S590" i="18"/>
  <c r="S592" i="18"/>
  <c r="S594" i="18"/>
  <c r="S596" i="18"/>
  <c r="S598" i="18"/>
  <c r="S600" i="18"/>
  <c r="S602" i="18"/>
  <c r="S604" i="18"/>
  <c r="S606" i="18"/>
  <c r="S608" i="18"/>
  <c r="S610" i="18"/>
  <c r="S612" i="18"/>
  <c r="S614" i="18"/>
  <c r="S616" i="18"/>
  <c r="S618" i="18"/>
  <c r="S620" i="18"/>
  <c r="S622" i="18"/>
  <c r="S624" i="18"/>
  <c r="S626" i="18"/>
  <c r="S628" i="18"/>
  <c r="S630" i="18"/>
  <c r="S632" i="18"/>
  <c r="S634" i="18"/>
  <c r="S636" i="18"/>
  <c r="S638" i="18"/>
  <c r="S640" i="18"/>
  <c r="S642" i="18"/>
  <c r="S644" i="18"/>
  <c r="S646" i="18"/>
  <c r="S648" i="18"/>
  <c r="S650" i="18"/>
  <c r="S652" i="18"/>
  <c r="S654" i="18"/>
  <c r="S656" i="18"/>
  <c r="S658" i="18"/>
  <c r="S660" i="18"/>
  <c r="S662" i="18"/>
  <c r="S664" i="18"/>
  <c r="S666" i="18"/>
  <c r="S675" i="18"/>
  <c r="S679" i="18"/>
  <c r="S689" i="18"/>
  <c r="S691" i="18"/>
  <c r="S695" i="18"/>
  <c r="S698" i="18"/>
  <c r="S702" i="18"/>
  <c r="S716" i="18"/>
  <c r="S722" i="18"/>
  <c r="S726" i="18"/>
  <c r="S738" i="18"/>
  <c r="S740" i="18"/>
  <c r="S750" i="18"/>
  <c r="S752" i="18"/>
  <c r="S756" i="18"/>
  <c r="S764" i="18"/>
  <c r="S770" i="18"/>
  <c r="S788" i="18"/>
  <c r="S804" i="18"/>
  <c r="S818" i="18"/>
  <c r="S834" i="18"/>
  <c r="S850" i="18"/>
  <c r="S866" i="18"/>
  <c r="S868" i="18"/>
  <c r="S882" i="18"/>
  <c r="S884" i="18"/>
  <c r="S900" i="18"/>
  <c r="S916" i="18"/>
  <c r="S932" i="18"/>
  <c r="S946" i="18"/>
  <c r="S962" i="18"/>
  <c r="S978" i="18"/>
  <c r="S980" i="18"/>
  <c r="S996" i="18"/>
  <c r="S1260" i="18"/>
  <c r="S1581" i="18"/>
  <c r="S1589" i="18"/>
  <c r="S1597" i="18"/>
  <c r="S1601" i="18"/>
  <c r="S1617" i="18"/>
  <c r="S1629" i="18"/>
  <c r="S1633" i="18"/>
  <c r="S1649" i="18"/>
  <c r="S1653" i="18"/>
  <c r="S1665" i="18"/>
  <c r="S1677" i="18"/>
  <c r="S1681" i="18"/>
  <c r="S1687" i="18"/>
  <c r="S1697" i="18"/>
  <c r="S3" i="18"/>
  <c r="S6" i="18"/>
  <c r="S7" i="18"/>
  <c r="S10" i="18"/>
  <c r="S26" i="18"/>
  <c r="S42" i="18"/>
  <c r="S58" i="18"/>
  <c r="S74" i="18"/>
  <c r="S90" i="18"/>
  <c r="S106" i="18"/>
  <c r="S122" i="18"/>
  <c r="S138" i="18"/>
  <c r="S154" i="18"/>
  <c r="S170" i="18"/>
  <c r="S186" i="18"/>
  <c r="S202" i="18"/>
  <c r="S218" i="18"/>
  <c r="S234" i="18"/>
  <c r="S250" i="18"/>
  <c r="S266" i="18"/>
  <c r="S282" i="18"/>
  <c r="S298" i="18"/>
  <c r="S314" i="18"/>
  <c r="S330" i="18"/>
  <c r="S346" i="18"/>
  <c r="S362" i="18"/>
  <c r="S378" i="18"/>
  <c r="S394" i="18"/>
  <c r="S410" i="18"/>
  <c r="S426" i="18"/>
  <c r="S442" i="18"/>
  <c r="S458" i="18"/>
  <c r="S474" i="18"/>
  <c r="S490" i="18"/>
  <c r="S506" i="18"/>
  <c r="S522" i="18"/>
  <c r="S538" i="18"/>
  <c r="S554" i="18"/>
  <c r="S8" i="18"/>
  <c r="S24" i="18"/>
  <c r="S40" i="18"/>
  <c r="S56" i="18"/>
  <c r="S72" i="18"/>
  <c r="S88" i="18"/>
  <c r="S104" i="18"/>
  <c r="S120" i="18"/>
  <c r="S136" i="18"/>
  <c r="S152" i="18"/>
  <c r="S168" i="18"/>
  <c r="S184" i="18"/>
  <c r="S200" i="18"/>
  <c r="S216" i="18"/>
  <c r="S232" i="18"/>
  <c r="S248" i="18"/>
  <c r="S264" i="18"/>
  <c r="S280" i="18"/>
  <c r="S296" i="18"/>
  <c r="S312" i="18"/>
  <c r="S328" i="18"/>
  <c r="S344" i="18"/>
  <c r="S360" i="18"/>
  <c r="S376" i="18"/>
  <c r="S392" i="18"/>
  <c r="S408" i="18"/>
  <c r="S424" i="18"/>
  <c r="S440" i="18"/>
  <c r="S456" i="18"/>
  <c r="S4" i="18"/>
  <c r="S20" i="18"/>
  <c r="S36" i="18"/>
  <c r="S52" i="18"/>
  <c r="S68" i="18"/>
  <c r="S84" i="18"/>
  <c r="S100" i="18"/>
  <c r="S116" i="18"/>
  <c r="S132" i="18"/>
  <c r="S148" i="18"/>
  <c r="S164" i="18"/>
  <c r="S180" i="18"/>
  <c r="S196" i="18"/>
  <c r="S212" i="18"/>
  <c r="S228" i="18"/>
  <c r="S244" i="18"/>
  <c r="S260" i="18"/>
  <c r="S276" i="18"/>
  <c r="S292" i="18"/>
  <c r="S308" i="18"/>
  <c r="S324" i="18"/>
  <c r="S340" i="18"/>
  <c r="S356" i="18"/>
  <c r="S372" i="18"/>
  <c r="S388" i="18"/>
  <c r="S404" i="18"/>
  <c r="S420" i="18"/>
  <c r="S436" i="18"/>
  <c r="S452" i="18"/>
  <c r="S468" i="18"/>
  <c r="S484" i="18"/>
  <c r="S500" i="18"/>
  <c r="S516" i="18"/>
  <c r="S532" i="18"/>
  <c r="S548" i="18"/>
  <c r="S564" i="18"/>
  <c r="S2" i="18"/>
  <c r="S18" i="18"/>
  <c r="S34" i="18"/>
  <c r="S50" i="18"/>
  <c r="S66" i="18"/>
  <c r="S82" i="18"/>
  <c r="S98" i="18"/>
  <c r="S114" i="18"/>
  <c r="S130" i="18"/>
  <c r="S146" i="18"/>
  <c r="S162" i="18"/>
  <c r="S178" i="18"/>
  <c r="S194" i="18"/>
  <c r="S210" i="18"/>
  <c r="S226" i="18"/>
  <c r="S242" i="18"/>
  <c r="S258" i="18"/>
  <c r="S274" i="18"/>
  <c r="S290" i="18"/>
  <c r="S306" i="18"/>
  <c r="S322" i="18"/>
  <c r="S338" i="18"/>
  <c r="S354" i="18"/>
  <c r="S370" i="18"/>
  <c r="S386" i="18"/>
  <c r="S402" i="18"/>
  <c r="S418" i="18"/>
  <c r="S434" i="18"/>
  <c r="S450" i="18"/>
  <c r="S466" i="18"/>
  <c r="S482" i="18"/>
  <c r="S498" i="18"/>
  <c r="S514" i="18"/>
  <c r="S530" i="18"/>
  <c r="S546" i="18"/>
  <c r="S562" i="18"/>
  <c r="S16" i="18"/>
  <c r="S32" i="18"/>
  <c r="S48" i="18"/>
  <c r="S64" i="18"/>
  <c r="S80" i="18"/>
  <c r="S96" i="18"/>
  <c r="S112" i="18"/>
  <c r="S128" i="18"/>
  <c r="S144" i="18"/>
  <c r="S160" i="18"/>
  <c r="S176" i="18"/>
  <c r="S192" i="18"/>
  <c r="S208" i="18"/>
  <c r="S224" i="18"/>
  <c r="S240" i="18"/>
  <c r="S256" i="18"/>
  <c r="S272" i="18"/>
  <c r="S288" i="18"/>
  <c r="S304" i="18"/>
  <c r="S320" i="18"/>
  <c r="S336" i="18"/>
  <c r="S352" i="18"/>
  <c r="S368" i="18"/>
  <c r="S384" i="18"/>
  <c r="S400" i="18"/>
  <c r="S416" i="18"/>
  <c r="S432" i="18"/>
  <c r="S448" i="18"/>
  <c r="S464" i="18"/>
  <c r="S12" i="18"/>
  <c r="S28" i="18"/>
  <c r="S44" i="18"/>
  <c r="S60" i="18"/>
  <c r="S76" i="18"/>
  <c r="S92" i="18"/>
  <c r="S108" i="18"/>
  <c r="S124" i="18"/>
  <c r="S140" i="18"/>
  <c r="S156" i="18"/>
  <c r="S172" i="18"/>
  <c r="S188" i="18"/>
  <c r="S204" i="18"/>
  <c r="S220" i="18"/>
  <c r="S236" i="18"/>
  <c r="S252" i="18"/>
  <c r="S268" i="18"/>
  <c r="S284" i="18"/>
  <c r="S300" i="18"/>
  <c r="S316" i="18"/>
  <c r="S332" i="18"/>
  <c r="S348" i="18"/>
  <c r="S364" i="18"/>
  <c r="S380" i="18"/>
  <c r="S396" i="18"/>
  <c r="S412" i="18"/>
  <c r="S428" i="18"/>
  <c r="S444" i="18"/>
  <c r="S460" i="18"/>
  <c r="S476" i="18"/>
  <c r="S492" i="18"/>
  <c r="S508" i="18"/>
  <c r="S524" i="18"/>
  <c r="S540" i="18"/>
  <c r="S556" i="18"/>
  <c r="S681" i="18"/>
  <c r="S704" i="18"/>
  <c r="S676" i="18"/>
  <c r="S692" i="18"/>
  <c r="S713" i="18"/>
  <c r="S741" i="18"/>
  <c r="S746" i="18"/>
  <c r="S753" i="18"/>
  <c r="S760" i="18"/>
  <c r="S792" i="18"/>
  <c r="S802" i="18"/>
  <c r="S880" i="18"/>
  <c r="S905" i="18"/>
  <c r="S920" i="18"/>
  <c r="S930" i="18"/>
  <c r="S674" i="18"/>
  <c r="S690" i="18"/>
  <c r="S697" i="18"/>
  <c r="S727" i="18"/>
  <c r="S739" i="18"/>
  <c r="S810" i="18"/>
  <c r="S938" i="18"/>
  <c r="S672" i="18"/>
  <c r="S688" i="18"/>
  <c r="S711" i="18"/>
  <c r="S725" i="18"/>
  <c r="S730" i="18"/>
  <c r="S737" i="18"/>
  <c r="S744" i="18"/>
  <c r="S768" i="18"/>
  <c r="S778" i="18"/>
  <c r="S848" i="18"/>
  <c r="S858" i="18"/>
  <c r="S873" i="18"/>
  <c r="S888" i="18"/>
  <c r="S898" i="18"/>
  <c r="S976" i="18"/>
  <c r="S986" i="18"/>
  <c r="S1001" i="18"/>
  <c r="S668" i="18"/>
  <c r="S684" i="18"/>
  <c r="S707" i="18"/>
  <c r="S721" i="18"/>
  <c r="S826" i="18"/>
  <c r="S954" i="18"/>
  <c r="S682" i="18"/>
  <c r="S705" i="18"/>
  <c r="S712" i="18"/>
  <c r="S719" i="18"/>
  <c r="S745" i="18"/>
  <c r="S759" i="18"/>
  <c r="S769" i="18"/>
  <c r="S786" i="18"/>
  <c r="S864" i="18"/>
  <c r="S874" i="18"/>
  <c r="S889" i="18"/>
  <c r="S904" i="18"/>
  <c r="S914" i="18"/>
  <c r="S992" i="18"/>
  <c r="S1002" i="18"/>
  <c r="S773" i="18"/>
  <c r="S789" i="18"/>
  <c r="S805" i="18"/>
  <c r="S821" i="18"/>
  <c r="S837" i="18"/>
  <c r="S853" i="18"/>
  <c r="S869" i="18"/>
  <c r="S885" i="18"/>
  <c r="S901" i="18"/>
  <c r="S917" i="18"/>
  <c r="S933" i="18"/>
  <c r="S949" i="18"/>
  <c r="S965" i="18"/>
  <c r="S981" i="18"/>
  <c r="S997" i="18"/>
  <c r="S1016" i="18"/>
  <c r="S1024" i="18"/>
  <c r="S1032" i="18"/>
  <c r="S1040" i="18"/>
  <c r="S1048" i="18"/>
  <c r="S1056" i="18"/>
  <c r="S1064" i="18"/>
  <c r="S1072" i="18"/>
  <c r="S1080" i="18"/>
  <c r="S1088" i="18"/>
  <c r="S1096" i="18"/>
  <c r="S1104" i="18"/>
  <c r="S1112" i="18"/>
  <c r="S1120" i="18"/>
  <c r="S1128" i="18"/>
  <c r="S1136" i="18"/>
  <c r="S1144" i="18"/>
  <c r="S1152" i="18"/>
  <c r="S1160" i="18"/>
  <c r="S1168" i="18"/>
  <c r="S1176" i="18"/>
  <c r="S1184" i="18"/>
  <c r="S1192" i="18"/>
  <c r="S1200" i="18"/>
  <c r="S1208" i="18"/>
  <c r="S1216" i="18"/>
  <c r="S1224" i="18"/>
  <c r="S1232" i="18"/>
  <c r="S1240" i="18"/>
  <c r="S1248" i="18"/>
  <c r="S1256" i="18"/>
  <c r="S771" i="18"/>
  <c r="S787" i="18"/>
  <c r="S803" i="18"/>
  <c r="S819" i="18"/>
  <c r="S835" i="18"/>
  <c r="S851" i="18"/>
  <c r="S867" i="18"/>
  <c r="S883" i="18"/>
  <c r="S899" i="18"/>
  <c r="S915" i="18"/>
  <c r="S931" i="18"/>
  <c r="S947" i="18"/>
  <c r="S963" i="18"/>
  <c r="S979" i="18"/>
  <c r="S995" i="18"/>
  <c r="S1011" i="18"/>
  <c r="S1019" i="18"/>
  <c r="S1027" i="18"/>
  <c r="S1035" i="18"/>
  <c r="S1043" i="18"/>
  <c r="S1051" i="18"/>
  <c r="S1059" i="18"/>
  <c r="S1067" i="18"/>
  <c r="S1075" i="18"/>
  <c r="S1083" i="18"/>
  <c r="S1091" i="18"/>
  <c r="S1099" i="18"/>
  <c r="S1107" i="18"/>
  <c r="S1115" i="18"/>
  <c r="S1123" i="18"/>
  <c r="S1131" i="18"/>
  <c r="S1139" i="18"/>
  <c r="S1147" i="18"/>
  <c r="S1155" i="18"/>
  <c r="S1163" i="18"/>
  <c r="S1171" i="18"/>
  <c r="S1179" i="18"/>
  <c r="S1187" i="18"/>
  <c r="S1195" i="18"/>
  <c r="S1203" i="18"/>
  <c r="S1211" i="18"/>
  <c r="S1219" i="18"/>
  <c r="S1227" i="18"/>
  <c r="S1235" i="18"/>
  <c r="S1243" i="18"/>
  <c r="S1251" i="18"/>
  <c r="S801" i="18"/>
  <c r="S817" i="18"/>
  <c r="S833" i="18"/>
  <c r="S849" i="18"/>
  <c r="S865" i="18"/>
  <c r="S881" i="18"/>
  <c r="S897" i="18"/>
  <c r="S913" i="18"/>
  <c r="S929" i="18"/>
  <c r="S945" i="18"/>
  <c r="S961" i="18"/>
  <c r="S977" i="18"/>
  <c r="S993" i="18"/>
  <c r="S1009" i="18"/>
  <c r="S1014" i="18"/>
  <c r="S1022" i="18"/>
  <c r="S1030" i="18"/>
  <c r="S1038" i="18"/>
  <c r="S1046" i="18"/>
  <c r="S1054" i="18"/>
  <c r="S1062" i="18"/>
  <c r="S1070" i="18"/>
  <c r="S1078" i="18"/>
  <c r="S1086" i="18"/>
  <c r="S1094" i="18"/>
  <c r="S1102" i="18"/>
  <c r="S1110" i="18"/>
  <c r="S1118" i="18"/>
  <c r="S1126" i="18"/>
  <c r="S1134" i="18"/>
  <c r="S1142" i="18"/>
  <c r="S1150" i="18"/>
  <c r="S1158" i="18"/>
  <c r="S1166" i="18"/>
  <c r="S1174" i="18"/>
  <c r="S1182" i="18"/>
  <c r="S1190" i="18"/>
  <c r="S1198" i="18"/>
  <c r="S1206" i="18"/>
  <c r="S1214" i="18"/>
  <c r="S1222" i="18"/>
  <c r="S1230" i="18"/>
  <c r="S1238" i="18"/>
  <c r="S1246" i="18"/>
  <c r="S1254" i="18"/>
  <c r="S733" i="18"/>
  <c r="S749" i="18"/>
  <c r="S765" i="18"/>
  <c r="S781" i="18"/>
  <c r="S797" i="18"/>
  <c r="S813" i="18"/>
  <c r="S829" i="18"/>
  <c r="S845" i="18"/>
  <c r="S861" i="18"/>
  <c r="S877" i="18"/>
  <c r="S893" i="18"/>
  <c r="S909" i="18"/>
  <c r="S925" i="18"/>
  <c r="S941" i="18"/>
  <c r="S957" i="18"/>
  <c r="S973" i="18"/>
  <c r="S989" i="18"/>
  <c r="S1005" i="18"/>
  <c r="S1012" i="18"/>
  <c r="S1020" i="18"/>
  <c r="S1028" i="18"/>
  <c r="S1036" i="18"/>
  <c r="S1044" i="18"/>
  <c r="S1052" i="18"/>
  <c r="S1060" i="18"/>
  <c r="S1068" i="18"/>
  <c r="S1076" i="18"/>
  <c r="S1084" i="18"/>
  <c r="S1092" i="18"/>
  <c r="S1100" i="18"/>
  <c r="S1108" i="18"/>
  <c r="S1116" i="18"/>
  <c r="S1124" i="18"/>
  <c r="S1132" i="18"/>
  <c r="S1140" i="18"/>
  <c r="S1148" i="18"/>
  <c r="S1156" i="18"/>
  <c r="S1164" i="18"/>
  <c r="S1172" i="18"/>
  <c r="S1180" i="18"/>
  <c r="S1188" i="18"/>
  <c r="S1196" i="18"/>
  <c r="S1204" i="18"/>
  <c r="S1212" i="18"/>
  <c r="S1220" i="18"/>
  <c r="S1228" i="18"/>
  <c r="S1236" i="18"/>
  <c r="S1244" i="18"/>
  <c r="S1252" i="18"/>
  <c r="S699" i="18"/>
  <c r="S715" i="18"/>
  <c r="S731" i="18"/>
  <c r="S747" i="18"/>
  <c r="S763" i="18"/>
  <c r="S779" i="18"/>
  <c r="S795" i="18"/>
  <c r="S811" i="18"/>
  <c r="S827" i="18"/>
  <c r="S843" i="18"/>
  <c r="S859" i="18"/>
  <c r="S875" i="18"/>
  <c r="S891" i="18"/>
  <c r="S907" i="18"/>
  <c r="S923" i="18"/>
  <c r="S939" i="18"/>
  <c r="S955" i="18"/>
  <c r="S971" i="18"/>
  <c r="S987" i="18"/>
  <c r="S1003" i="18"/>
  <c r="S1015" i="18"/>
  <c r="S1023" i="18"/>
  <c r="S1031" i="18"/>
  <c r="S1039" i="18"/>
  <c r="S1047" i="18"/>
  <c r="S1055" i="18"/>
  <c r="S1063" i="18"/>
  <c r="S1071" i="18"/>
  <c r="S1079" i="18"/>
  <c r="S1087" i="18"/>
  <c r="S1095" i="18"/>
  <c r="S1103" i="18"/>
  <c r="S1111" i="18"/>
  <c r="S1119" i="18"/>
  <c r="S1127" i="18"/>
  <c r="S1135" i="18"/>
  <c r="S1143" i="18"/>
  <c r="S1151" i="18"/>
  <c r="S1159" i="18"/>
  <c r="S1167" i="18"/>
  <c r="S1175" i="18"/>
  <c r="S1183" i="18"/>
  <c r="S1191" i="18"/>
  <c r="S1199" i="18"/>
  <c r="S1207" i="18"/>
  <c r="S1215" i="18"/>
  <c r="S1223" i="18"/>
  <c r="S1231" i="18"/>
  <c r="S1239" i="18"/>
  <c r="S1247" i="18"/>
  <c r="S1255" i="18"/>
  <c r="S1265" i="18"/>
  <c r="S1273" i="18"/>
  <c r="S1281" i="18"/>
  <c r="S1289" i="18"/>
  <c r="S1297" i="18"/>
  <c r="S1305" i="18"/>
  <c r="S1313" i="18"/>
  <c r="S1321" i="18"/>
  <c r="S1329" i="18"/>
  <c r="S1337" i="18"/>
  <c r="S1345" i="18"/>
  <c r="S1353" i="18"/>
  <c r="S1361" i="18"/>
  <c r="S1369" i="18"/>
  <c r="S1377" i="18"/>
  <c r="S1385" i="18"/>
  <c r="S1393" i="18"/>
  <c r="S1401" i="18"/>
  <c r="S1409" i="18"/>
  <c r="S1417" i="18"/>
  <c r="S1425" i="18"/>
  <c r="S1433" i="18"/>
  <c r="S1441" i="18"/>
  <c r="S1449" i="18"/>
  <c r="S1457" i="18"/>
  <c r="S1465" i="18"/>
  <c r="S1473" i="18"/>
  <c r="S1481" i="18"/>
  <c r="S1489" i="18"/>
  <c r="S1497" i="18"/>
  <c r="S1505" i="18"/>
  <c r="S1513" i="18"/>
  <c r="S1521" i="18"/>
  <c r="S1529" i="18"/>
  <c r="S1537" i="18"/>
  <c r="S1545" i="18"/>
  <c r="S1553" i="18"/>
  <c r="S1561" i="18"/>
  <c r="S1592" i="18"/>
  <c r="S1604" i="18"/>
  <c r="S1636" i="18"/>
  <c r="S1651" i="18"/>
  <c r="S1661" i="18"/>
  <c r="S1268" i="18"/>
  <c r="S1276" i="18"/>
  <c r="S1284" i="18"/>
  <c r="S1292" i="18"/>
  <c r="S1300" i="18"/>
  <c r="S1308" i="18"/>
  <c r="S1316" i="18"/>
  <c r="S1324" i="18"/>
  <c r="S1332" i="18"/>
  <c r="S1340" i="18"/>
  <c r="S1348" i="18"/>
  <c r="S1356" i="18"/>
  <c r="S1364" i="18"/>
  <c r="S1372" i="18"/>
  <c r="S1380" i="18"/>
  <c r="S1388" i="18"/>
  <c r="S1396" i="18"/>
  <c r="S1404" i="18"/>
  <c r="S1412" i="18"/>
  <c r="S1420" i="18"/>
  <c r="S1428" i="18"/>
  <c r="S1436" i="18"/>
  <c r="S1444" i="18"/>
  <c r="S1452" i="18"/>
  <c r="S1460" i="18"/>
  <c r="S1468" i="18"/>
  <c r="S1476" i="18"/>
  <c r="S1484" i="18"/>
  <c r="S1492" i="18"/>
  <c r="S1500" i="18"/>
  <c r="S1508" i="18"/>
  <c r="S1516" i="18"/>
  <c r="S1524" i="18"/>
  <c r="S1532" i="18"/>
  <c r="S1540" i="18"/>
  <c r="S1548" i="18"/>
  <c r="S1556" i="18"/>
  <c r="S1564" i="18"/>
  <c r="S1571" i="18"/>
  <c r="S1578" i="18"/>
  <c r="S1619" i="18"/>
  <c r="S1624" i="18"/>
  <c r="S1659" i="18"/>
  <c r="S1261" i="18"/>
  <c r="S1269" i="18"/>
  <c r="S1277" i="18"/>
  <c r="S1285" i="18"/>
  <c r="S1293" i="18"/>
  <c r="S1301" i="18"/>
  <c r="S1309" i="18"/>
  <c r="S1317" i="18"/>
  <c r="S1325" i="18"/>
  <c r="S1333" i="18"/>
  <c r="S1341" i="18"/>
  <c r="S1349" i="18"/>
  <c r="S1357" i="18"/>
  <c r="S1365" i="18"/>
  <c r="S1373" i="18"/>
  <c r="S1381" i="18"/>
  <c r="S1389" i="18"/>
  <c r="S1397" i="18"/>
  <c r="S1405" i="18"/>
  <c r="S1413" i="18"/>
  <c r="S1421" i="18"/>
  <c r="S1429" i="18"/>
  <c r="S1437" i="18"/>
  <c r="S1445" i="18"/>
  <c r="S1453" i="18"/>
  <c r="S1461" i="18"/>
  <c r="S1469" i="18"/>
  <c r="S1477" i="18"/>
  <c r="S1485" i="18"/>
  <c r="S1493" i="18"/>
  <c r="S1501" i="18"/>
  <c r="S1509" i="18"/>
  <c r="S1517" i="18"/>
  <c r="S1525" i="18"/>
  <c r="S1533" i="18"/>
  <c r="S1541" i="18"/>
  <c r="S1549" i="18"/>
  <c r="S1557" i="18"/>
  <c r="S1572" i="18"/>
  <c r="S1579" i="18"/>
  <c r="S1586" i="18"/>
  <c r="S1620" i="18"/>
  <c r="S1683" i="18"/>
  <c r="S1693" i="18"/>
  <c r="S1259" i="18"/>
  <c r="S1264" i="18"/>
  <c r="S1272" i="18"/>
  <c r="S1280" i="18"/>
  <c r="S1288" i="18"/>
  <c r="S1296" i="18"/>
  <c r="S1304" i="18"/>
  <c r="S1312" i="18"/>
  <c r="S1320" i="18"/>
  <c r="S1328" i="18"/>
  <c r="S1336" i="18"/>
  <c r="S1344" i="18"/>
  <c r="S1352" i="18"/>
  <c r="S1360" i="18"/>
  <c r="S1368" i="18"/>
  <c r="S1376" i="18"/>
  <c r="S1384" i="18"/>
  <c r="S1392" i="18"/>
  <c r="S1400" i="18"/>
  <c r="S1408" i="18"/>
  <c r="S1416" i="18"/>
  <c r="S1424" i="18"/>
  <c r="S1432" i="18"/>
  <c r="S1440" i="18"/>
  <c r="S1448" i="18"/>
  <c r="S1456" i="18"/>
  <c r="S1464" i="18"/>
  <c r="S1472" i="18"/>
  <c r="S1480" i="18"/>
  <c r="S1488" i="18"/>
  <c r="S1496" i="18"/>
  <c r="S1504" i="18"/>
  <c r="S1512" i="18"/>
  <c r="S1520" i="18"/>
  <c r="S1528" i="18"/>
  <c r="S1536" i="18"/>
  <c r="S1544" i="18"/>
  <c r="S1552" i="18"/>
  <c r="S1560" i="18"/>
  <c r="S1584" i="18"/>
  <c r="S1596" i="18"/>
  <c r="S1603" i="18"/>
  <c r="S1608" i="18"/>
  <c r="S1635" i="18"/>
  <c r="S1640" i="18"/>
  <c r="S1691" i="18"/>
  <c r="S1267" i="18"/>
  <c r="S1275" i="18"/>
  <c r="S1283" i="18"/>
  <c r="S1291" i="18"/>
  <c r="S1299" i="18"/>
  <c r="S1307" i="18"/>
  <c r="S1315" i="18"/>
  <c r="S1323" i="18"/>
  <c r="S1331" i="18"/>
  <c r="S1339" i="18"/>
  <c r="S1347" i="18"/>
  <c r="S1355" i="18"/>
  <c r="S1363" i="18"/>
  <c r="S1371" i="18"/>
  <c r="S1379" i="18"/>
  <c r="S1387" i="18"/>
  <c r="S1395" i="18"/>
  <c r="S1403" i="18"/>
  <c r="S1411" i="18"/>
  <c r="S1419" i="18"/>
  <c r="S1427" i="18"/>
  <c r="S1435" i="18"/>
  <c r="S1443" i="18"/>
  <c r="S1451" i="18"/>
  <c r="S1459" i="18"/>
  <c r="S1467" i="18"/>
  <c r="S1475" i="18"/>
  <c r="S1483" i="18"/>
  <c r="S1491" i="18"/>
  <c r="S1499" i="18"/>
  <c r="S1507" i="18"/>
  <c r="S1515" i="18"/>
  <c r="S1523" i="18"/>
  <c r="S1531" i="18"/>
  <c r="S1539" i="18"/>
  <c r="S1547" i="18"/>
  <c r="S1555" i="18"/>
  <c r="S1563" i="18"/>
  <c r="S1570" i="18"/>
  <c r="S1613" i="18"/>
  <c r="S1645" i="18"/>
  <c r="S1574" i="18"/>
  <c r="S1590" i="18"/>
  <c r="S1606" i="18"/>
  <c r="S1622" i="18"/>
  <c r="S1638" i="18"/>
  <c r="S1654" i="18"/>
  <c r="S1670" i="18"/>
  <c r="S1686" i="18"/>
  <c r="S1705" i="18"/>
  <c r="S1713" i="18"/>
  <c r="S1652" i="18"/>
  <c r="S1668" i="18"/>
  <c r="S1684" i="18"/>
  <c r="S1700" i="18"/>
  <c r="S1708" i="18"/>
  <c r="S1716" i="18"/>
  <c r="S1724" i="18"/>
  <c r="S1732" i="18"/>
  <c r="S1740" i="18"/>
  <c r="S1748" i="18"/>
  <c r="S1756" i="18"/>
  <c r="S1616" i="18"/>
  <c r="S1632" i="18"/>
  <c r="S1648" i="18"/>
  <c r="S1664" i="18"/>
  <c r="S1680" i="18"/>
  <c r="S1696" i="18"/>
  <c r="S1706" i="18"/>
  <c r="S1714" i="18"/>
  <c r="S1722" i="18"/>
  <c r="S1730" i="18"/>
  <c r="S1738" i="18"/>
  <c r="S1746" i="18"/>
  <c r="S1754" i="18"/>
  <c r="S1762" i="18"/>
  <c r="S1770" i="18"/>
  <c r="S1566" i="18"/>
  <c r="S1582" i="18"/>
  <c r="S1598" i="18"/>
  <c r="S1614" i="18"/>
  <c r="S1630" i="18"/>
  <c r="S1646" i="18"/>
  <c r="S1662" i="18"/>
  <c r="S1678" i="18"/>
  <c r="S1694" i="18"/>
  <c r="S1660" i="18"/>
  <c r="S1676" i="18"/>
  <c r="S1692" i="18"/>
  <c r="S1704" i="18"/>
  <c r="S1712" i="18"/>
  <c r="S1720" i="18"/>
  <c r="S1728" i="18"/>
  <c r="S1736" i="18"/>
  <c r="S1744" i="18"/>
  <c r="S1752" i="18"/>
  <c r="S1760" i="18"/>
  <c r="S1768" i="18"/>
  <c r="S1776" i="18"/>
  <c r="S1610" i="18"/>
  <c r="S1626" i="18"/>
  <c r="S1642" i="18"/>
  <c r="S1658" i="18"/>
  <c r="S1674" i="18"/>
  <c r="S1690" i="18"/>
  <c r="S1707" i="18"/>
  <c r="S1715" i="18"/>
  <c r="S1723" i="18"/>
  <c r="S1721" i="18"/>
  <c r="S1729" i="18"/>
  <c r="S1737" i="18"/>
  <c r="S1745" i="18"/>
  <c r="S1753" i="18"/>
  <c r="S1761" i="18"/>
  <c r="S1769" i="18"/>
  <c r="S1777" i="18"/>
  <c r="S1785" i="18"/>
  <c r="S1793" i="18"/>
  <c r="S1801" i="18"/>
  <c r="S1809" i="18"/>
  <c r="S1817" i="18"/>
  <c r="S1825" i="18"/>
  <c r="S1764" i="18"/>
  <c r="S1772" i="18"/>
  <c r="S1780" i="18"/>
  <c r="S1788" i="18"/>
  <c r="S1796" i="18"/>
  <c r="S1804" i="18"/>
  <c r="S1812" i="18"/>
  <c r="S1820" i="18"/>
  <c r="S1828" i="18"/>
  <c r="S1836" i="18"/>
  <c r="S1844" i="18"/>
  <c r="S1778" i="18"/>
  <c r="S1786" i="18"/>
  <c r="S1794" i="18"/>
  <c r="S1802" i="18"/>
  <c r="S1810" i="18"/>
  <c r="S1818" i="18"/>
  <c r="S1826" i="18"/>
  <c r="S1834" i="18"/>
  <c r="S1701" i="18"/>
  <c r="S1709" i="18"/>
  <c r="S1717" i="18"/>
  <c r="S1725" i="18"/>
  <c r="S1733" i="18"/>
  <c r="S1741" i="18"/>
  <c r="S1749" i="18"/>
  <c r="S1757" i="18"/>
  <c r="S1765" i="18"/>
  <c r="S1773" i="18"/>
  <c r="S1781" i="18"/>
  <c r="S1789" i="18"/>
  <c r="S1797" i="18"/>
  <c r="S1805" i="18"/>
  <c r="S1813" i="18"/>
  <c r="S1821" i="18"/>
  <c r="S1829" i="18"/>
  <c r="S1784" i="18"/>
  <c r="S1792" i="18"/>
  <c r="S1800" i="18"/>
  <c r="S1808" i="18"/>
  <c r="S1816" i="18"/>
  <c r="S1824" i="18"/>
  <c r="S1832" i="18"/>
  <c r="S1840" i="18"/>
  <c r="S1848" i="18"/>
  <c r="S1856" i="18"/>
  <c r="S1864" i="18"/>
  <c r="S1872" i="18"/>
  <c r="S1731" i="18"/>
  <c r="S1739" i="18"/>
  <c r="S1747" i="18"/>
  <c r="S1755" i="18"/>
  <c r="S1763" i="18"/>
  <c r="S1771" i="18"/>
  <c r="S1779" i="18"/>
  <c r="S1787" i="18"/>
  <c r="S1795" i="18"/>
  <c r="S1803" i="18"/>
  <c r="S1811" i="18"/>
  <c r="S1819" i="18"/>
  <c r="S1827" i="18"/>
  <c r="S1835" i="18"/>
  <c r="S1833" i="18"/>
  <c r="S1841" i="18"/>
  <c r="S1849" i="18"/>
  <c r="S1857" i="18"/>
  <c r="S1865" i="18"/>
  <c r="S1873" i="18"/>
  <c r="S1881" i="18"/>
  <c r="S1889" i="18"/>
  <c r="S1897" i="18"/>
  <c r="S1905" i="18"/>
  <c r="S1913" i="18"/>
  <c r="S1921" i="18"/>
  <c r="S1929" i="18"/>
  <c r="S1937" i="18"/>
  <c r="S1945" i="18"/>
  <c r="S1953" i="18"/>
  <c r="S1961" i="18"/>
  <c r="S1969" i="18"/>
  <c r="S1977" i="18"/>
  <c r="S1852" i="18"/>
  <c r="S1860" i="18"/>
  <c r="S1868" i="18"/>
  <c r="S1876" i="18"/>
  <c r="S1884" i="18"/>
  <c r="S1892" i="18"/>
  <c r="S1900" i="18"/>
  <c r="S1908" i="18"/>
  <c r="S1916" i="18"/>
  <c r="S1924" i="18"/>
  <c r="S1932" i="18"/>
  <c r="S1940" i="18"/>
  <c r="S1948" i="18"/>
  <c r="S1956" i="18"/>
  <c r="S1964" i="18"/>
  <c r="S1972" i="18"/>
  <c r="S1980" i="18"/>
  <c r="S1842" i="18"/>
  <c r="S1850" i="18"/>
  <c r="S1858" i="18"/>
  <c r="S1866" i="18"/>
  <c r="S1874" i="18"/>
  <c r="S1882" i="18"/>
  <c r="S1890" i="18"/>
  <c r="S1898" i="18"/>
  <c r="S1906" i="18"/>
  <c r="S1914" i="18"/>
  <c r="S1922" i="18"/>
  <c r="S1930" i="18"/>
  <c r="S1938" i="18"/>
  <c r="S1946" i="18"/>
  <c r="S1954" i="18"/>
  <c r="S1962" i="18"/>
  <c r="S1970" i="18"/>
  <c r="S1837" i="18"/>
  <c r="S1845" i="18"/>
  <c r="S1853" i="18"/>
  <c r="S1861" i="18"/>
  <c r="S1869" i="18"/>
  <c r="S1877" i="18"/>
  <c r="S1885" i="18"/>
  <c r="S1893" i="18"/>
  <c r="S1901" i="18"/>
  <c r="S1909" i="18"/>
  <c r="S1917" i="18"/>
  <c r="S1925" i="18"/>
  <c r="S1933" i="18"/>
  <c r="S1941" i="18"/>
  <c r="S1949" i="18"/>
  <c r="S1957" i="18"/>
  <c r="S1965" i="18"/>
  <c r="S1973" i="18"/>
  <c r="S1981" i="18"/>
  <c r="S1880" i="18"/>
  <c r="S1888" i="18"/>
  <c r="S1896" i="18"/>
  <c r="S1904" i="18"/>
  <c r="S1843" i="18"/>
  <c r="S1851" i="18"/>
  <c r="S1859" i="18"/>
  <c r="S1867" i="18"/>
  <c r="S1875" i="18"/>
  <c r="S1883" i="18"/>
  <c r="S1891" i="18"/>
  <c r="S1899" i="18"/>
  <c r="S1907" i="18"/>
  <c r="S1915" i="18"/>
  <c r="S1923" i="18"/>
  <c r="S1931" i="18"/>
  <c r="S1939" i="18"/>
  <c r="S1947" i="18"/>
  <c r="S1955" i="18"/>
  <c r="S1963" i="18"/>
  <c r="S1971" i="18"/>
  <c r="S1979" i="18"/>
  <c r="B367" i="12" l="1"/>
  <c r="C367" i="12"/>
  <c r="C4" i="12"/>
  <c r="C12" i="12"/>
  <c r="C20" i="12"/>
  <c r="C28" i="12"/>
  <c r="C36" i="12"/>
  <c r="C44" i="12"/>
  <c r="C52" i="12"/>
  <c r="C60" i="12"/>
  <c r="C67" i="12"/>
  <c r="C75" i="12"/>
  <c r="C83" i="12"/>
  <c r="C91" i="12"/>
  <c r="C99" i="12"/>
  <c r="C107" i="12"/>
  <c r="C115" i="12"/>
  <c r="C123" i="12"/>
  <c r="C131" i="12"/>
  <c r="C139" i="12"/>
  <c r="C147" i="12"/>
  <c r="C155" i="12"/>
  <c r="C163" i="12"/>
  <c r="C171" i="12"/>
  <c r="C179" i="12"/>
  <c r="C187" i="12"/>
  <c r="C195" i="12"/>
  <c r="C203" i="12"/>
  <c r="C211" i="12"/>
  <c r="C219" i="12"/>
  <c r="C227" i="12"/>
  <c r="C235" i="12"/>
  <c r="C243" i="12"/>
  <c r="C251" i="12"/>
  <c r="C259" i="12"/>
  <c r="C267" i="12"/>
  <c r="C275" i="12"/>
  <c r="C283" i="12"/>
  <c r="C291" i="12"/>
  <c r="C299" i="12"/>
  <c r="C307" i="12"/>
  <c r="C315" i="12"/>
  <c r="C323" i="12"/>
  <c r="C331" i="12"/>
  <c r="C339" i="12"/>
  <c r="C347" i="12"/>
  <c r="C355" i="12"/>
  <c r="C363" i="12"/>
  <c r="B8" i="12"/>
  <c r="B16" i="12"/>
  <c r="B24" i="12"/>
  <c r="B32" i="12"/>
  <c r="B40" i="12"/>
  <c r="B48" i="12"/>
  <c r="B56" i="12"/>
  <c r="B63" i="12"/>
  <c r="B71" i="12"/>
  <c r="B79" i="12"/>
  <c r="B87" i="12"/>
  <c r="B95" i="12"/>
  <c r="B103" i="12"/>
  <c r="B111" i="12"/>
  <c r="B119" i="12"/>
  <c r="B127" i="12"/>
  <c r="B135" i="12"/>
  <c r="B143" i="12"/>
  <c r="B151" i="12"/>
  <c r="B159" i="12"/>
  <c r="B167" i="12"/>
  <c r="B175" i="12"/>
  <c r="B183" i="12"/>
  <c r="B191" i="12"/>
  <c r="B199" i="12"/>
  <c r="B207" i="12"/>
  <c r="B215" i="12"/>
  <c r="B223" i="12"/>
  <c r="C5" i="12"/>
  <c r="C13" i="12"/>
  <c r="C21" i="12"/>
  <c r="C29" i="12"/>
  <c r="C37" i="12"/>
  <c r="C45" i="12"/>
  <c r="C53" i="12"/>
  <c r="C61" i="12"/>
  <c r="C68" i="12"/>
  <c r="C76" i="12"/>
  <c r="C84" i="12"/>
  <c r="C92" i="12"/>
  <c r="C100" i="12"/>
  <c r="C108" i="12"/>
  <c r="C116" i="12"/>
  <c r="C124" i="12"/>
  <c r="C132" i="12"/>
  <c r="C140" i="12"/>
  <c r="C148" i="12"/>
  <c r="C156" i="12"/>
  <c r="C164" i="12"/>
  <c r="C172" i="12"/>
  <c r="C180" i="12"/>
  <c r="C188" i="12"/>
  <c r="C196" i="12"/>
  <c r="C204" i="12"/>
  <c r="C212" i="12"/>
  <c r="C220" i="12"/>
  <c r="C228" i="12"/>
  <c r="C236" i="12"/>
  <c r="C244" i="12"/>
  <c r="C252" i="12"/>
  <c r="C260" i="12"/>
  <c r="C268" i="12"/>
  <c r="C276" i="12"/>
  <c r="C284" i="12"/>
  <c r="C292" i="12"/>
  <c r="C300" i="12"/>
  <c r="C308" i="12"/>
  <c r="C316" i="12"/>
  <c r="C324" i="12"/>
  <c r="C332" i="12"/>
  <c r="C340" i="12"/>
  <c r="C348" i="12"/>
  <c r="C356" i="12"/>
  <c r="C364" i="12"/>
  <c r="B9" i="12"/>
  <c r="B17" i="12"/>
  <c r="B25" i="12"/>
  <c r="B33" i="12"/>
  <c r="B41" i="12"/>
  <c r="B49" i="12"/>
  <c r="B57" i="12"/>
  <c r="B64" i="12"/>
  <c r="B72" i="12"/>
  <c r="B80" i="12"/>
  <c r="B88" i="12"/>
  <c r="B96" i="12"/>
  <c r="B104" i="12"/>
  <c r="B112" i="12"/>
  <c r="B120" i="12"/>
  <c r="B128" i="12"/>
  <c r="B136" i="12"/>
  <c r="B144" i="12"/>
  <c r="B152" i="12"/>
  <c r="B160" i="12"/>
  <c r="B168" i="12"/>
  <c r="B176" i="12"/>
  <c r="B184" i="12"/>
  <c r="B192" i="12"/>
  <c r="B200" i="12"/>
  <c r="B208" i="12"/>
  <c r="B216" i="12"/>
  <c r="B224" i="12"/>
  <c r="B232" i="12"/>
  <c r="B240" i="12"/>
  <c r="B248" i="12"/>
  <c r="B256" i="12"/>
  <c r="B264" i="12"/>
  <c r="B272" i="12"/>
  <c r="B280" i="12"/>
  <c r="B288" i="12"/>
  <c r="B296" i="12"/>
  <c r="B304" i="12"/>
  <c r="B312" i="12"/>
  <c r="C6" i="12"/>
  <c r="C14" i="12"/>
  <c r="C22" i="12"/>
  <c r="C30" i="12"/>
  <c r="C38" i="12"/>
  <c r="C46" i="12"/>
  <c r="C54" i="12"/>
  <c r="C69" i="12"/>
  <c r="C77" i="12"/>
  <c r="C85" i="12"/>
  <c r="C93" i="12"/>
  <c r="C101" i="12"/>
  <c r="C109" i="12"/>
  <c r="C117" i="12"/>
  <c r="C125" i="12"/>
  <c r="C133" i="12"/>
  <c r="C141" i="12"/>
  <c r="C149" i="12"/>
  <c r="C157" i="12"/>
  <c r="C165" i="12"/>
  <c r="C173" i="12"/>
  <c r="C181" i="12"/>
  <c r="C189" i="12"/>
  <c r="C197" i="12"/>
  <c r="C205" i="12"/>
  <c r="C213" i="12"/>
  <c r="C221" i="12"/>
  <c r="C229" i="12"/>
  <c r="C237" i="12"/>
  <c r="C245" i="12"/>
  <c r="C253" i="12"/>
  <c r="C261" i="12"/>
  <c r="C269" i="12"/>
  <c r="C277" i="12"/>
  <c r="C285" i="12"/>
  <c r="C293" i="12"/>
  <c r="C301" i="12"/>
  <c r="C309" i="12"/>
  <c r="C317" i="12"/>
  <c r="C325" i="12"/>
  <c r="C333" i="12"/>
  <c r="C341" i="12"/>
  <c r="C349" i="12"/>
  <c r="C357" i="12"/>
  <c r="C365" i="12"/>
  <c r="B10" i="12"/>
  <c r="B18" i="12"/>
  <c r="B26" i="12"/>
  <c r="B34" i="12"/>
  <c r="B42" i="12"/>
  <c r="B50" i="12"/>
  <c r="B58" i="12"/>
  <c r="B65" i="12"/>
  <c r="B73" i="12"/>
  <c r="B81" i="12"/>
  <c r="B89" i="12"/>
  <c r="B97" i="12"/>
  <c r="B105" i="12"/>
  <c r="B113" i="12"/>
  <c r="B121" i="12"/>
  <c r="B129" i="12"/>
  <c r="B137" i="12"/>
  <c r="B145" i="12"/>
  <c r="B153" i="12"/>
  <c r="B161" i="12"/>
  <c r="B169" i="12"/>
  <c r="B177" i="12"/>
  <c r="B185" i="12"/>
  <c r="B193" i="12"/>
  <c r="B201" i="12"/>
  <c r="B209" i="12"/>
  <c r="B217" i="12"/>
  <c r="B225" i="12"/>
  <c r="B233" i="12"/>
  <c r="B241" i="12"/>
  <c r="B249" i="12"/>
  <c r="B257" i="12"/>
  <c r="B265" i="12"/>
  <c r="B273" i="12"/>
  <c r="B281" i="12"/>
  <c r="B289" i="12"/>
  <c r="B297" i="12"/>
  <c r="B305" i="12"/>
  <c r="B313" i="12"/>
  <c r="C7" i="12"/>
  <c r="C15" i="12"/>
  <c r="C23" i="12"/>
  <c r="C31" i="12"/>
  <c r="C39" i="12"/>
  <c r="C47" i="12"/>
  <c r="C55" i="12"/>
  <c r="C62" i="12"/>
  <c r="C70" i="12"/>
  <c r="C78" i="12"/>
  <c r="C86" i="12"/>
  <c r="C94" i="12"/>
  <c r="C102" i="12"/>
  <c r="C110" i="12"/>
  <c r="C118" i="12"/>
  <c r="C126" i="12"/>
  <c r="C134" i="12"/>
  <c r="C142" i="12"/>
  <c r="C150" i="12"/>
  <c r="C158" i="12"/>
  <c r="C166" i="12"/>
  <c r="C174" i="12"/>
  <c r="C182" i="12"/>
  <c r="C190" i="12"/>
  <c r="C198" i="12"/>
  <c r="C206" i="12"/>
  <c r="C214" i="12"/>
  <c r="C222" i="12"/>
  <c r="C230" i="12"/>
  <c r="C238" i="12"/>
  <c r="C246" i="12"/>
  <c r="C254" i="12"/>
  <c r="C262" i="12"/>
  <c r="C270" i="12"/>
  <c r="C278" i="12"/>
  <c r="C286" i="12"/>
  <c r="C294" i="12"/>
  <c r="C302" i="12"/>
  <c r="C310" i="12"/>
  <c r="C318" i="12"/>
  <c r="C326" i="12"/>
  <c r="C334" i="12"/>
  <c r="C342" i="12"/>
  <c r="C350" i="12"/>
  <c r="C358" i="12"/>
  <c r="C366" i="12"/>
  <c r="B11" i="12"/>
  <c r="B19" i="12"/>
  <c r="B27" i="12"/>
  <c r="B35" i="12"/>
  <c r="B43" i="12"/>
  <c r="B51" i="12"/>
  <c r="B59" i="12"/>
  <c r="B66" i="12"/>
  <c r="B74" i="12"/>
  <c r="B82" i="12"/>
  <c r="B90" i="12"/>
  <c r="B98" i="12"/>
  <c r="B106" i="12"/>
  <c r="B114" i="12"/>
  <c r="B122" i="12"/>
  <c r="B130" i="12"/>
  <c r="B138" i="12"/>
  <c r="B146" i="12"/>
  <c r="B154" i="12"/>
  <c r="B162" i="12"/>
  <c r="B170" i="12"/>
  <c r="B178" i="12"/>
  <c r="B186" i="12"/>
  <c r="B194" i="12"/>
  <c r="B202" i="12"/>
  <c r="B210" i="12"/>
  <c r="B218" i="12"/>
  <c r="B226" i="12"/>
  <c r="B234" i="12"/>
  <c r="B242" i="12"/>
  <c r="B250" i="12"/>
  <c r="B258" i="12"/>
  <c r="B266" i="12"/>
  <c r="B274" i="12"/>
  <c r="B282" i="12"/>
  <c r="B290" i="12"/>
  <c r="B298" i="12"/>
  <c r="B306" i="12"/>
  <c r="C8" i="12"/>
  <c r="C16" i="12"/>
  <c r="C24" i="12"/>
  <c r="C32" i="12"/>
  <c r="C40" i="12"/>
  <c r="C48" i="12"/>
  <c r="C56" i="12"/>
  <c r="C63" i="12"/>
  <c r="C71" i="12"/>
  <c r="C79" i="12"/>
  <c r="C87" i="12"/>
  <c r="C95" i="12"/>
  <c r="C103" i="12"/>
  <c r="C111" i="12"/>
  <c r="C119" i="12"/>
  <c r="C127" i="12"/>
  <c r="C135" i="12"/>
  <c r="C143" i="12"/>
  <c r="C151" i="12"/>
  <c r="C159" i="12"/>
  <c r="C167" i="12"/>
  <c r="C175" i="12"/>
  <c r="C183" i="12"/>
  <c r="C191" i="12"/>
  <c r="C199" i="12"/>
  <c r="C207" i="12"/>
  <c r="C215" i="12"/>
  <c r="C223" i="12"/>
  <c r="C231" i="12"/>
  <c r="C239" i="12"/>
  <c r="C247" i="12"/>
  <c r="C255" i="12"/>
  <c r="C263" i="12"/>
  <c r="C271" i="12"/>
  <c r="C279" i="12"/>
  <c r="C287" i="12"/>
  <c r="C295" i="12"/>
  <c r="C303" i="12"/>
  <c r="C311" i="12"/>
  <c r="C319" i="12"/>
  <c r="C327" i="12"/>
  <c r="C335" i="12"/>
  <c r="C343" i="12"/>
  <c r="C351" i="12"/>
  <c r="C359" i="12"/>
  <c r="B4" i="12"/>
  <c r="B12" i="12"/>
  <c r="B20" i="12"/>
  <c r="B28" i="12"/>
  <c r="B36" i="12"/>
  <c r="B44" i="12"/>
  <c r="B52" i="12"/>
  <c r="B60" i="12"/>
  <c r="B67" i="12"/>
  <c r="B75" i="12"/>
  <c r="B83" i="12"/>
  <c r="B91" i="12"/>
  <c r="B99" i="12"/>
  <c r="B107" i="12"/>
  <c r="B115" i="12"/>
  <c r="B123" i="12"/>
  <c r="B131" i="12"/>
  <c r="B139" i="12"/>
  <c r="B147" i="12"/>
  <c r="B155" i="12"/>
  <c r="B163" i="12"/>
  <c r="B171" i="12"/>
  <c r="B179" i="12"/>
  <c r="B187" i="12"/>
  <c r="B195" i="12"/>
  <c r="B203" i="12"/>
  <c r="B211" i="12"/>
  <c r="B219" i="12"/>
  <c r="B227" i="12"/>
  <c r="B235" i="12"/>
  <c r="B243" i="12"/>
  <c r="B251" i="12"/>
  <c r="B259" i="12"/>
  <c r="B267" i="12"/>
  <c r="B275" i="12"/>
  <c r="C9" i="12"/>
  <c r="C17" i="12"/>
  <c r="C25" i="12"/>
  <c r="C33" i="12"/>
  <c r="C41" i="12"/>
  <c r="C49" i="12"/>
  <c r="C57" i="12"/>
  <c r="C64" i="12"/>
  <c r="C72" i="12"/>
  <c r="C80" i="12"/>
  <c r="C88" i="12"/>
  <c r="C96" i="12"/>
  <c r="C104" i="12"/>
  <c r="C112" i="12"/>
  <c r="C120" i="12"/>
  <c r="C128" i="12"/>
  <c r="C136" i="12"/>
  <c r="C144" i="12"/>
  <c r="C152" i="12"/>
  <c r="C160" i="12"/>
  <c r="C168" i="12"/>
  <c r="C176" i="12"/>
  <c r="C184" i="12"/>
  <c r="C192" i="12"/>
  <c r="C200" i="12"/>
  <c r="C208" i="12"/>
  <c r="C216" i="12"/>
  <c r="C224" i="12"/>
  <c r="C232" i="12"/>
  <c r="C240" i="12"/>
  <c r="C248" i="12"/>
  <c r="C256" i="12"/>
  <c r="C264" i="12"/>
  <c r="C272" i="12"/>
  <c r="C280" i="12"/>
  <c r="C288" i="12"/>
  <c r="C296" i="12"/>
  <c r="C304" i="12"/>
  <c r="C312" i="12"/>
  <c r="C320" i="12"/>
  <c r="C328" i="12"/>
  <c r="C336" i="12"/>
  <c r="C344" i="12"/>
  <c r="C352" i="12"/>
  <c r="C360" i="12"/>
  <c r="B5" i="12"/>
  <c r="B13" i="12"/>
  <c r="B21" i="12"/>
  <c r="B29" i="12"/>
  <c r="B37" i="12"/>
  <c r="B45" i="12"/>
  <c r="B53" i="12"/>
  <c r="B61" i="12"/>
  <c r="B68" i="12"/>
  <c r="B76" i="12"/>
  <c r="B84" i="12"/>
  <c r="B92" i="12"/>
  <c r="B100" i="12"/>
  <c r="B108" i="12"/>
  <c r="B116" i="12"/>
  <c r="B124" i="12"/>
  <c r="B132" i="12"/>
  <c r="B140" i="12"/>
  <c r="B148" i="12"/>
  <c r="B156" i="12"/>
  <c r="B164" i="12"/>
  <c r="B172" i="12"/>
  <c r="B180" i="12"/>
  <c r="B188" i="12"/>
  <c r="B196" i="12"/>
  <c r="B204" i="12"/>
  <c r="B212" i="12"/>
  <c r="B220" i="12"/>
  <c r="B228" i="12"/>
  <c r="B236" i="12"/>
  <c r="B244" i="12"/>
  <c r="B252" i="12"/>
  <c r="B260" i="12"/>
  <c r="B268" i="12"/>
  <c r="C10" i="12"/>
  <c r="C18" i="12"/>
  <c r="C26" i="12"/>
  <c r="C34" i="12"/>
  <c r="C42" i="12"/>
  <c r="C50" i="12"/>
  <c r="C58" i="12"/>
  <c r="C65" i="12"/>
  <c r="C73" i="12"/>
  <c r="C81" i="12"/>
  <c r="C89" i="12"/>
  <c r="C97" i="12"/>
  <c r="C105" i="12"/>
  <c r="C113" i="12"/>
  <c r="C121" i="12"/>
  <c r="C129" i="12"/>
  <c r="C137" i="12"/>
  <c r="C145" i="12"/>
  <c r="C153" i="12"/>
  <c r="C161" i="12"/>
  <c r="C169" i="12"/>
  <c r="C177" i="12"/>
  <c r="C185" i="12"/>
  <c r="C193" i="12"/>
  <c r="C201" i="12"/>
  <c r="C209" i="12"/>
  <c r="C217" i="12"/>
  <c r="C225" i="12"/>
  <c r="C233" i="12"/>
  <c r="C241" i="12"/>
  <c r="C249" i="12"/>
  <c r="C257" i="12"/>
  <c r="C265" i="12"/>
  <c r="C273" i="12"/>
  <c r="C281" i="12"/>
  <c r="C289" i="12"/>
  <c r="C297" i="12"/>
  <c r="C305" i="12"/>
  <c r="C313" i="12"/>
  <c r="C321" i="12"/>
  <c r="C329" i="12"/>
  <c r="C337" i="12"/>
  <c r="C345" i="12"/>
  <c r="C353" i="12"/>
  <c r="C361" i="12"/>
  <c r="B6" i="12"/>
  <c r="B14" i="12"/>
  <c r="B22" i="12"/>
  <c r="B30" i="12"/>
  <c r="B38" i="12"/>
  <c r="B46" i="12"/>
  <c r="B54" i="12"/>
  <c r="B69" i="12"/>
  <c r="B77" i="12"/>
  <c r="B85" i="12"/>
  <c r="B93" i="12"/>
  <c r="B101" i="12"/>
  <c r="B109" i="12"/>
  <c r="B117" i="12"/>
  <c r="B125" i="12"/>
  <c r="B133" i="12"/>
  <c r="B141" i="12"/>
  <c r="B149" i="12"/>
  <c r="B157" i="12"/>
  <c r="B165" i="12"/>
  <c r="B173" i="12"/>
  <c r="B181" i="12"/>
  <c r="B189" i="12"/>
  <c r="B197" i="12"/>
  <c r="B205" i="12"/>
  <c r="B213" i="12"/>
  <c r="B221" i="12"/>
  <c r="B229" i="12"/>
  <c r="B237" i="12"/>
  <c r="B245" i="12"/>
  <c r="B253" i="12"/>
  <c r="B261" i="12"/>
  <c r="B269" i="12"/>
  <c r="C11" i="12"/>
  <c r="C19" i="12"/>
  <c r="C27" i="12"/>
  <c r="C35" i="12"/>
  <c r="C43" i="12"/>
  <c r="C51" i="12"/>
  <c r="C59" i="12"/>
  <c r="C66" i="12"/>
  <c r="C74" i="12"/>
  <c r="C82" i="12"/>
  <c r="C90" i="12"/>
  <c r="C98" i="12"/>
  <c r="C106" i="12"/>
  <c r="C114" i="12"/>
  <c r="C122" i="12"/>
  <c r="C130" i="12"/>
  <c r="C138" i="12"/>
  <c r="C146" i="12"/>
  <c r="C154" i="12"/>
  <c r="C162" i="12"/>
  <c r="C170" i="12"/>
  <c r="C178" i="12"/>
  <c r="C186" i="12"/>
  <c r="C194" i="12"/>
  <c r="C202" i="12"/>
  <c r="C210" i="12"/>
  <c r="C218" i="12"/>
  <c r="C226" i="12"/>
  <c r="C234" i="12"/>
  <c r="C242" i="12"/>
  <c r="C250" i="12"/>
  <c r="C258" i="12"/>
  <c r="C266" i="12"/>
  <c r="C274" i="12"/>
  <c r="C282" i="12"/>
  <c r="C290" i="12"/>
  <c r="C298" i="12"/>
  <c r="C306" i="12"/>
  <c r="C314" i="12"/>
  <c r="C322" i="12"/>
  <c r="C330" i="12"/>
  <c r="C338" i="12"/>
  <c r="C346" i="12"/>
  <c r="C354" i="12"/>
  <c r="C362" i="12"/>
  <c r="B7" i="12"/>
  <c r="B15" i="12"/>
  <c r="B23" i="12"/>
  <c r="B31" i="12"/>
  <c r="B39" i="12"/>
  <c r="B47" i="12"/>
  <c r="B55" i="12"/>
  <c r="B62" i="12"/>
  <c r="B70" i="12"/>
  <c r="B78" i="12"/>
  <c r="B86" i="12"/>
  <c r="B94" i="12"/>
  <c r="B102" i="12"/>
  <c r="B110" i="12"/>
  <c r="B118" i="12"/>
  <c r="B126" i="12"/>
  <c r="B134" i="12"/>
  <c r="B142" i="12"/>
  <c r="B150" i="12"/>
  <c r="B158" i="12"/>
  <c r="B166" i="12"/>
  <c r="B174" i="12"/>
  <c r="B182" i="12"/>
  <c r="B190" i="12"/>
  <c r="B198" i="12"/>
  <c r="B206" i="12"/>
  <c r="B214" i="12"/>
  <c r="B222" i="12"/>
  <c r="B230" i="12"/>
  <c r="B238" i="12"/>
  <c r="B246" i="12"/>
  <c r="B254" i="12"/>
  <c r="B262" i="12"/>
  <c r="B270" i="12"/>
  <c r="B278" i="12"/>
  <c r="B286" i="12"/>
  <c r="B294" i="12"/>
  <c r="B302" i="12"/>
  <c r="B310" i="12"/>
  <c r="B318" i="12"/>
  <c r="B231" i="12"/>
  <c r="B279" i="12"/>
  <c r="B295" i="12"/>
  <c r="B311" i="12"/>
  <c r="B322" i="12"/>
  <c r="B330" i="12"/>
  <c r="B338" i="12"/>
  <c r="B346" i="12"/>
  <c r="B354" i="12"/>
  <c r="B362" i="12"/>
  <c r="B239" i="12"/>
  <c r="B283" i="12"/>
  <c r="B299" i="12"/>
  <c r="B314" i="12"/>
  <c r="B323" i="12"/>
  <c r="B331" i="12"/>
  <c r="B339" i="12"/>
  <c r="B347" i="12"/>
  <c r="B355" i="12"/>
  <c r="B363" i="12"/>
  <c r="B247" i="12"/>
  <c r="B284" i="12"/>
  <c r="B300" i="12"/>
  <c r="B315" i="12"/>
  <c r="B324" i="12"/>
  <c r="B332" i="12"/>
  <c r="B340" i="12"/>
  <c r="B348" i="12"/>
  <c r="B356" i="12"/>
  <c r="B364" i="12"/>
  <c r="B255" i="12"/>
  <c r="B285" i="12"/>
  <c r="B301" i="12"/>
  <c r="B316" i="12"/>
  <c r="B325" i="12"/>
  <c r="B333" i="12"/>
  <c r="B341" i="12"/>
  <c r="B349" i="12"/>
  <c r="B357" i="12"/>
  <c r="B365" i="12"/>
  <c r="B263" i="12"/>
  <c r="B287" i="12"/>
  <c r="B303" i="12"/>
  <c r="B317" i="12"/>
  <c r="B326" i="12"/>
  <c r="B334" i="12"/>
  <c r="B342" i="12"/>
  <c r="B350" i="12"/>
  <c r="B358" i="12"/>
  <c r="B366" i="12"/>
  <c r="B271" i="12"/>
  <c r="B291" i="12"/>
  <c r="B307" i="12"/>
  <c r="B319" i="12"/>
  <c r="B327" i="12"/>
  <c r="B335" i="12"/>
  <c r="B343" i="12"/>
  <c r="B351" i="12"/>
  <c r="B359" i="12"/>
  <c r="C3" i="12"/>
  <c r="B276" i="12"/>
  <c r="B292" i="12"/>
  <c r="B308" i="12"/>
  <c r="B320" i="12"/>
  <c r="B328" i="12"/>
  <c r="B336" i="12"/>
  <c r="B344" i="12"/>
  <c r="B352" i="12"/>
  <c r="B360" i="12"/>
  <c r="B3" i="12"/>
  <c r="B277" i="12"/>
  <c r="B293" i="12"/>
  <c r="B309" i="12"/>
  <c r="B321" i="12"/>
  <c r="B329" i="12"/>
  <c r="B337" i="12"/>
  <c r="B345" i="12"/>
  <c r="B353" i="12"/>
  <c r="B361" i="12"/>
  <c r="M418" i="4"/>
  <c r="L418" i="4"/>
  <c r="M417" i="4"/>
  <c r="L417" i="4"/>
  <c r="M416" i="4"/>
  <c r="L416" i="4"/>
  <c r="M415" i="4"/>
  <c r="L415" i="4"/>
  <c r="M414" i="4"/>
  <c r="L414" i="4"/>
  <c r="M413" i="4"/>
  <c r="L413" i="4"/>
  <c r="M412" i="4"/>
  <c r="L412" i="4"/>
  <c r="M411" i="4"/>
  <c r="L411" i="4"/>
  <c r="M410" i="4"/>
  <c r="L410" i="4"/>
  <c r="M409" i="4"/>
  <c r="L409" i="4"/>
  <c r="M408" i="4"/>
  <c r="L408" i="4"/>
  <c r="M407" i="4"/>
  <c r="L407" i="4"/>
  <c r="M406" i="4"/>
  <c r="L406" i="4"/>
  <c r="M405" i="4"/>
  <c r="L405" i="4"/>
  <c r="M404" i="4"/>
  <c r="L404" i="4"/>
  <c r="M403" i="4"/>
  <c r="L403" i="4"/>
  <c r="M402" i="4"/>
  <c r="L402" i="4"/>
  <c r="M401" i="4"/>
  <c r="L401" i="4"/>
  <c r="M400" i="4"/>
  <c r="L400" i="4"/>
  <c r="M399" i="4"/>
  <c r="L399" i="4"/>
  <c r="M398" i="4"/>
  <c r="L398" i="4"/>
  <c r="M397" i="4"/>
  <c r="L397" i="4"/>
  <c r="M396" i="4"/>
  <c r="L396" i="4"/>
  <c r="M395" i="4"/>
  <c r="L395" i="4"/>
  <c r="M394" i="4"/>
  <c r="L394" i="4"/>
  <c r="M393" i="4"/>
  <c r="L393" i="4"/>
  <c r="M392" i="4"/>
  <c r="L392" i="4"/>
  <c r="M391" i="4"/>
  <c r="L391" i="4"/>
  <c r="M390" i="4"/>
  <c r="L390" i="4"/>
  <c r="M389" i="4"/>
  <c r="L389" i="4"/>
  <c r="M388" i="4"/>
  <c r="L388" i="4"/>
  <c r="L354" i="4"/>
  <c r="M354" i="4"/>
  <c r="L355" i="4"/>
  <c r="M355" i="4"/>
  <c r="L356" i="4"/>
  <c r="M356" i="4"/>
  <c r="L357" i="4"/>
  <c r="M357" i="4"/>
  <c r="L358" i="4"/>
  <c r="M358" i="4"/>
  <c r="L359" i="4"/>
  <c r="M359" i="4"/>
  <c r="L360" i="4"/>
  <c r="M360" i="4"/>
  <c r="L361" i="4"/>
  <c r="M361" i="4"/>
  <c r="L362" i="4"/>
  <c r="M362" i="4"/>
  <c r="L363" i="4"/>
  <c r="M363" i="4"/>
  <c r="L364" i="4"/>
  <c r="M364" i="4"/>
  <c r="L365" i="4"/>
  <c r="M365" i="4"/>
  <c r="L366" i="4"/>
  <c r="M366" i="4"/>
  <c r="L367" i="4"/>
  <c r="M367" i="4"/>
  <c r="L368" i="4"/>
  <c r="M368" i="4"/>
  <c r="L369" i="4"/>
  <c r="M369" i="4"/>
  <c r="L370" i="4"/>
  <c r="M370" i="4"/>
  <c r="L371" i="4"/>
  <c r="M371" i="4"/>
  <c r="L372" i="4"/>
  <c r="M372" i="4"/>
  <c r="L373" i="4"/>
  <c r="M373" i="4"/>
  <c r="L374" i="4"/>
  <c r="M374" i="4"/>
  <c r="L375" i="4"/>
  <c r="M375" i="4"/>
  <c r="L376" i="4"/>
  <c r="M376" i="4"/>
  <c r="L377" i="4"/>
  <c r="M377" i="4"/>
  <c r="L378" i="4"/>
  <c r="M378" i="4"/>
  <c r="L379" i="4"/>
  <c r="M379" i="4"/>
  <c r="L380" i="4"/>
  <c r="M380" i="4"/>
  <c r="L381" i="4"/>
  <c r="M381" i="4"/>
  <c r="L382" i="4"/>
  <c r="M382" i="4"/>
  <c r="M353" i="4"/>
  <c r="L353" i="4"/>
  <c r="L319" i="4"/>
  <c r="M319" i="4"/>
  <c r="L320" i="4"/>
  <c r="M320" i="4"/>
  <c r="L321" i="4"/>
  <c r="M321" i="4"/>
  <c r="L322" i="4"/>
  <c r="M322" i="4"/>
  <c r="L323" i="4"/>
  <c r="M323" i="4"/>
  <c r="L324" i="4"/>
  <c r="M324" i="4"/>
  <c r="L325" i="4"/>
  <c r="M325" i="4"/>
  <c r="L326" i="4"/>
  <c r="M326" i="4"/>
  <c r="L327" i="4"/>
  <c r="M327" i="4"/>
  <c r="L328" i="4"/>
  <c r="M328" i="4"/>
  <c r="L329" i="4"/>
  <c r="M329" i="4"/>
  <c r="L330" i="4"/>
  <c r="M330" i="4"/>
  <c r="L331" i="4"/>
  <c r="M331" i="4"/>
  <c r="L332" i="4"/>
  <c r="M332" i="4"/>
  <c r="L333" i="4"/>
  <c r="M333" i="4"/>
  <c r="L334" i="4"/>
  <c r="M334" i="4"/>
  <c r="L335" i="4"/>
  <c r="M335" i="4"/>
  <c r="L336" i="4"/>
  <c r="M336" i="4"/>
  <c r="L337" i="4"/>
  <c r="M337" i="4"/>
  <c r="L338" i="4"/>
  <c r="M338" i="4"/>
  <c r="L339" i="4"/>
  <c r="M339" i="4"/>
  <c r="L340" i="4"/>
  <c r="M340" i="4"/>
  <c r="L341" i="4"/>
  <c r="M341" i="4"/>
  <c r="L342" i="4"/>
  <c r="M342" i="4"/>
  <c r="L343" i="4"/>
  <c r="M343" i="4"/>
  <c r="L344" i="4"/>
  <c r="M344" i="4"/>
  <c r="L345" i="4"/>
  <c r="M345" i="4"/>
  <c r="L346" i="4"/>
  <c r="M346" i="4"/>
  <c r="L347" i="4"/>
  <c r="M347" i="4"/>
  <c r="L348" i="4"/>
  <c r="M348" i="4"/>
  <c r="M318" i="4"/>
  <c r="L318" i="4"/>
  <c r="L284" i="4"/>
  <c r="M284" i="4"/>
  <c r="L285" i="4"/>
  <c r="M285" i="4"/>
  <c r="L286" i="4"/>
  <c r="M286" i="4"/>
  <c r="L287" i="4"/>
  <c r="M287" i="4"/>
  <c r="L288" i="4"/>
  <c r="M288" i="4"/>
  <c r="L289" i="4"/>
  <c r="M289" i="4"/>
  <c r="L290" i="4"/>
  <c r="M290" i="4"/>
  <c r="L291" i="4"/>
  <c r="M291" i="4"/>
  <c r="L292" i="4"/>
  <c r="M292" i="4"/>
  <c r="L293" i="4"/>
  <c r="M293" i="4"/>
  <c r="L294" i="4"/>
  <c r="M294" i="4"/>
  <c r="L295" i="4"/>
  <c r="M295" i="4"/>
  <c r="L296" i="4"/>
  <c r="M296" i="4"/>
  <c r="L297" i="4"/>
  <c r="M297" i="4"/>
  <c r="L298" i="4"/>
  <c r="M298" i="4"/>
  <c r="L299" i="4"/>
  <c r="M299" i="4"/>
  <c r="L300" i="4"/>
  <c r="M300" i="4"/>
  <c r="L301" i="4"/>
  <c r="M301" i="4"/>
  <c r="L302" i="4"/>
  <c r="M302" i="4"/>
  <c r="L303" i="4"/>
  <c r="M303" i="4"/>
  <c r="L304" i="4"/>
  <c r="M304" i="4"/>
  <c r="L305" i="4"/>
  <c r="M305" i="4"/>
  <c r="L306" i="4"/>
  <c r="M306" i="4"/>
  <c r="L307" i="4"/>
  <c r="M307" i="4"/>
  <c r="L308" i="4"/>
  <c r="M308" i="4"/>
  <c r="L309" i="4"/>
  <c r="M309" i="4"/>
  <c r="L310" i="4"/>
  <c r="M310" i="4"/>
  <c r="L311" i="4"/>
  <c r="M311" i="4"/>
  <c r="L312" i="4"/>
  <c r="M312" i="4"/>
  <c r="M283" i="4"/>
  <c r="L283" i="4"/>
  <c r="L249" i="4"/>
  <c r="M249" i="4"/>
  <c r="L250" i="4"/>
  <c r="M250" i="4"/>
  <c r="L251" i="4"/>
  <c r="M251" i="4"/>
  <c r="L252" i="4"/>
  <c r="M252" i="4"/>
  <c r="L253" i="4"/>
  <c r="M253" i="4"/>
  <c r="L254" i="4"/>
  <c r="M254" i="4"/>
  <c r="L255" i="4"/>
  <c r="M255" i="4"/>
  <c r="L256" i="4"/>
  <c r="M256" i="4"/>
  <c r="L257" i="4"/>
  <c r="M257" i="4"/>
  <c r="L258" i="4"/>
  <c r="M258" i="4"/>
  <c r="L259" i="4"/>
  <c r="M259" i="4"/>
  <c r="L260" i="4"/>
  <c r="M260" i="4"/>
  <c r="L261" i="4"/>
  <c r="M261" i="4"/>
  <c r="L262" i="4"/>
  <c r="M262" i="4"/>
  <c r="L263" i="4"/>
  <c r="M263" i="4"/>
  <c r="L264" i="4"/>
  <c r="M264" i="4"/>
  <c r="L265" i="4"/>
  <c r="M265" i="4"/>
  <c r="L266" i="4"/>
  <c r="M266" i="4"/>
  <c r="L267" i="4"/>
  <c r="M267" i="4"/>
  <c r="L268" i="4"/>
  <c r="M268" i="4"/>
  <c r="L269" i="4"/>
  <c r="M269" i="4"/>
  <c r="L270" i="4"/>
  <c r="M270" i="4"/>
  <c r="L271" i="4"/>
  <c r="M271" i="4"/>
  <c r="L272" i="4"/>
  <c r="M272" i="4"/>
  <c r="L273" i="4"/>
  <c r="M273" i="4"/>
  <c r="L274" i="4"/>
  <c r="M274" i="4"/>
  <c r="L275" i="4"/>
  <c r="M275" i="4"/>
  <c r="L276" i="4"/>
  <c r="M276" i="4"/>
  <c r="L277" i="4"/>
  <c r="M277" i="4"/>
  <c r="L278" i="4"/>
  <c r="M278" i="4"/>
  <c r="M248" i="4"/>
  <c r="L248" i="4"/>
  <c r="L214" i="4"/>
  <c r="M214" i="4"/>
  <c r="L215" i="4"/>
  <c r="M215" i="4"/>
  <c r="L216" i="4"/>
  <c r="M216" i="4"/>
  <c r="L217" i="4"/>
  <c r="M217" i="4"/>
  <c r="L218" i="4"/>
  <c r="M218" i="4"/>
  <c r="L219" i="4"/>
  <c r="M219" i="4"/>
  <c r="L220" i="4"/>
  <c r="M220" i="4"/>
  <c r="L221" i="4"/>
  <c r="M221" i="4"/>
  <c r="L222" i="4"/>
  <c r="M222" i="4"/>
  <c r="L223" i="4"/>
  <c r="M223" i="4"/>
  <c r="L224" i="4"/>
  <c r="M224" i="4"/>
  <c r="L225" i="4"/>
  <c r="M225" i="4"/>
  <c r="L226" i="4"/>
  <c r="M226" i="4"/>
  <c r="L227" i="4"/>
  <c r="M227" i="4"/>
  <c r="L228" i="4"/>
  <c r="M228" i="4"/>
  <c r="L229" i="4"/>
  <c r="M229" i="4"/>
  <c r="L230" i="4"/>
  <c r="M230" i="4"/>
  <c r="L231" i="4"/>
  <c r="M231" i="4"/>
  <c r="L232" i="4"/>
  <c r="M232" i="4"/>
  <c r="L233" i="4"/>
  <c r="M233" i="4"/>
  <c r="L234" i="4"/>
  <c r="M234" i="4"/>
  <c r="L235" i="4"/>
  <c r="M235" i="4"/>
  <c r="L236" i="4"/>
  <c r="M236" i="4"/>
  <c r="L237" i="4"/>
  <c r="M237" i="4"/>
  <c r="L238" i="4"/>
  <c r="M238" i="4"/>
  <c r="L239" i="4"/>
  <c r="M239" i="4"/>
  <c r="L240" i="4"/>
  <c r="M240" i="4"/>
  <c r="L241" i="4"/>
  <c r="M241" i="4"/>
  <c r="L242" i="4"/>
  <c r="M242" i="4"/>
  <c r="L243" i="4"/>
  <c r="M243" i="4"/>
  <c r="M213" i="4"/>
  <c r="L213" i="4"/>
  <c r="L179" i="4"/>
  <c r="M179" i="4"/>
  <c r="L180" i="4"/>
  <c r="M180" i="4"/>
  <c r="L181" i="4"/>
  <c r="M181" i="4"/>
  <c r="L182" i="4"/>
  <c r="M182" i="4"/>
  <c r="L183" i="4"/>
  <c r="M183" i="4"/>
  <c r="L184" i="4"/>
  <c r="M184" i="4"/>
  <c r="L185" i="4"/>
  <c r="M185" i="4"/>
  <c r="L186" i="4"/>
  <c r="M186" i="4"/>
  <c r="L187" i="4"/>
  <c r="M187" i="4"/>
  <c r="L188" i="4"/>
  <c r="M188" i="4"/>
  <c r="L189" i="4"/>
  <c r="M189" i="4"/>
  <c r="L190" i="4"/>
  <c r="M190" i="4"/>
  <c r="L191" i="4"/>
  <c r="M191" i="4"/>
  <c r="L192" i="4"/>
  <c r="M192" i="4"/>
  <c r="L193" i="4"/>
  <c r="M193" i="4"/>
  <c r="L194" i="4"/>
  <c r="M194" i="4"/>
  <c r="L195" i="4"/>
  <c r="M195" i="4"/>
  <c r="L196" i="4"/>
  <c r="M196" i="4"/>
  <c r="L197" i="4"/>
  <c r="M197" i="4"/>
  <c r="L198" i="4"/>
  <c r="M198" i="4"/>
  <c r="L199" i="4"/>
  <c r="M199" i="4"/>
  <c r="L200" i="4"/>
  <c r="M200" i="4"/>
  <c r="L201" i="4"/>
  <c r="M201" i="4"/>
  <c r="L202" i="4"/>
  <c r="M202" i="4"/>
  <c r="L203" i="4"/>
  <c r="M203" i="4"/>
  <c r="L204" i="4"/>
  <c r="M204" i="4"/>
  <c r="L205" i="4"/>
  <c r="M205" i="4"/>
  <c r="L206" i="4"/>
  <c r="M206" i="4"/>
  <c r="L207" i="4"/>
  <c r="M207" i="4"/>
  <c r="M178" i="4"/>
  <c r="L178" i="4"/>
  <c r="L144" i="4"/>
  <c r="M144" i="4"/>
  <c r="L145" i="4"/>
  <c r="M145" i="4"/>
  <c r="L146" i="4"/>
  <c r="M146" i="4"/>
  <c r="L147" i="4"/>
  <c r="M147" i="4"/>
  <c r="L148" i="4"/>
  <c r="M148" i="4"/>
  <c r="L149" i="4"/>
  <c r="M149" i="4"/>
  <c r="L150" i="4"/>
  <c r="M150" i="4"/>
  <c r="L151" i="4"/>
  <c r="M151" i="4"/>
  <c r="L152" i="4"/>
  <c r="M152" i="4"/>
  <c r="L153" i="4"/>
  <c r="M153" i="4"/>
  <c r="L154" i="4"/>
  <c r="M154" i="4"/>
  <c r="L155" i="4"/>
  <c r="M155" i="4"/>
  <c r="L156" i="4"/>
  <c r="M156" i="4"/>
  <c r="L157" i="4"/>
  <c r="M157" i="4"/>
  <c r="L158" i="4"/>
  <c r="M158" i="4"/>
  <c r="L159" i="4"/>
  <c r="M159" i="4"/>
  <c r="L160" i="4"/>
  <c r="M160" i="4"/>
  <c r="L161" i="4"/>
  <c r="M161" i="4"/>
  <c r="L162" i="4"/>
  <c r="M162" i="4"/>
  <c r="L163" i="4"/>
  <c r="M163" i="4"/>
  <c r="L164" i="4"/>
  <c r="M164" i="4"/>
  <c r="L165" i="4"/>
  <c r="M165" i="4"/>
  <c r="L166" i="4"/>
  <c r="M166" i="4"/>
  <c r="L167" i="4"/>
  <c r="M167" i="4"/>
  <c r="L168" i="4"/>
  <c r="M168" i="4"/>
  <c r="L169" i="4"/>
  <c r="M169" i="4"/>
  <c r="L170" i="4"/>
  <c r="M170" i="4"/>
  <c r="L171" i="4"/>
  <c r="M171" i="4"/>
  <c r="L172" i="4"/>
  <c r="M172" i="4"/>
  <c r="L173" i="4"/>
  <c r="M173" i="4"/>
  <c r="M143" i="4"/>
  <c r="L143" i="4"/>
  <c r="L109" i="4"/>
  <c r="M109" i="4"/>
  <c r="L110" i="4"/>
  <c r="M110" i="4"/>
  <c r="L111" i="4"/>
  <c r="M111" i="4"/>
  <c r="L112" i="4"/>
  <c r="M112" i="4"/>
  <c r="L113" i="4"/>
  <c r="M113" i="4"/>
  <c r="L114" i="4"/>
  <c r="M114" i="4"/>
  <c r="L115" i="4"/>
  <c r="M115" i="4"/>
  <c r="L116" i="4"/>
  <c r="M116" i="4"/>
  <c r="L117" i="4"/>
  <c r="M117" i="4"/>
  <c r="L118" i="4"/>
  <c r="M118" i="4"/>
  <c r="L119" i="4"/>
  <c r="M119" i="4"/>
  <c r="L120" i="4"/>
  <c r="M120" i="4"/>
  <c r="L121" i="4"/>
  <c r="M121" i="4"/>
  <c r="L122" i="4"/>
  <c r="M122" i="4"/>
  <c r="L123" i="4"/>
  <c r="M123" i="4"/>
  <c r="L124" i="4"/>
  <c r="M124" i="4"/>
  <c r="L125" i="4"/>
  <c r="M125" i="4"/>
  <c r="L126" i="4"/>
  <c r="M126" i="4"/>
  <c r="L127" i="4"/>
  <c r="M127" i="4"/>
  <c r="L128" i="4"/>
  <c r="M128" i="4"/>
  <c r="L129" i="4"/>
  <c r="M129" i="4"/>
  <c r="L130" i="4"/>
  <c r="M130" i="4"/>
  <c r="L131" i="4"/>
  <c r="M131" i="4"/>
  <c r="L132" i="4"/>
  <c r="M132" i="4"/>
  <c r="L133" i="4"/>
  <c r="M133" i="4"/>
  <c r="L134" i="4"/>
  <c r="M134" i="4"/>
  <c r="L135" i="4"/>
  <c r="M135" i="4"/>
  <c r="L136" i="4"/>
  <c r="M136" i="4"/>
  <c r="L137" i="4"/>
  <c r="M137" i="4"/>
  <c r="M108" i="4"/>
  <c r="L108" i="4"/>
  <c r="L74" i="4"/>
  <c r="M74" i="4"/>
  <c r="L75" i="4"/>
  <c r="M75" i="4"/>
  <c r="L76" i="4"/>
  <c r="M76" i="4"/>
  <c r="L77" i="4"/>
  <c r="M77" i="4"/>
  <c r="L78" i="4"/>
  <c r="M78" i="4"/>
  <c r="L79" i="4"/>
  <c r="M79" i="4"/>
  <c r="L80" i="4"/>
  <c r="M80" i="4"/>
  <c r="L81" i="4"/>
  <c r="M81" i="4"/>
  <c r="L82" i="4"/>
  <c r="M82" i="4"/>
  <c r="L83" i="4"/>
  <c r="M83" i="4"/>
  <c r="L84" i="4"/>
  <c r="M84" i="4"/>
  <c r="L85" i="4"/>
  <c r="M85" i="4"/>
  <c r="L86" i="4"/>
  <c r="M86" i="4"/>
  <c r="L87" i="4"/>
  <c r="M87" i="4"/>
  <c r="L88" i="4"/>
  <c r="M88" i="4"/>
  <c r="L89" i="4"/>
  <c r="M89" i="4"/>
  <c r="L90" i="4"/>
  <c r="M90" i="4"/>
  <c r="L91" i="4"/>
  <c r="M91" i="4"/>
  <c r="L92" i="4"/>
  <c r="M92" i="4"/>
  <c r="L93" i="4"/>
  <c r="M93" i="4"/>
  <c r="L94" i="4"/>
  <c r="M94" i="4"/>
  <c r="L95" i="4"/>
  <c r="M95" i="4"/>
  <c r="L96" i="4"/>
  <c r="M96" i="4"/>
  <c r="L97" i="4"/>
  <c r="M97" i="4"/>
  <c r="L98" i="4"/>
  <c r="M98" i="4"/>
  <c r="L99" i="4"/>
  <c r="M99" i="4"/>
  <c r="L100" i="4"/>
  <c r="M100" i="4"/>
  <c r="L101" i="4"/>
  <c r="M101" i="4"/>
  <c r="L102" i="4"/>
  <c r="M102" i="4"/>
  <c r="L103" i="4"/>
  <c r="M103" i="4"/>
  <c r="M73" i="4"/>
  <c r="L73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M38" i="4"/>
  <c r="L38" i="4"/>
  <c r="L4" i="4"/>
  <c r="M4" i="4"/>
  <c r="L5" i="4"/>
  <c r="M5" i="4"/>
  <c r="L6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L25" i="4"/>
  <c r="M25" i="4"/>
  <c r="L26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" i="4"/>
  <c r="M3" i="4"/>
  <c r="C368" i="12" l="1"/>
  <c r="B368" i="12"/>
  <c r="A120" i="5"/>
  <c r="P3" i="2" l="1"/>
  <c r="B20" i="19" s="1"/>
  <c r="P4" i="2"/>
  <c r="B33" i="19" s="1"/>
  <c r="P5" i="2"/>
  <c r="B46" i="19" s="1"/>
  <c r="P6" i="2"/>
  <c r="B57" i="19" s="1"/>
  <c r="P7" i="2"/>
  <c r="P8" i="2"/>
  <c r="B83" i="19" s="1"/>
  <c r="P9" i="2"/>
  <c r="B96" i="19" s="1"/>
  <c r="P10" i="2"/>
  <c r="P11" i="2"/>
  <c r="B108" i="19" s="1"/>
  <c r="P12" i="2"/>
  <c r="P13" i="2"/>
  <c r="B134" i="19" s="1"/>
  <c r="P14" i="2"/>
  <c r="B147" i="19" s="1"/>
  <c r="P15" i="2"/>
  <c r="P16" i="2"/>
  <c r="B159" i="19" s="1"/>
  <c r="P17" i="2"/>
  <c r="P18" i="2"/>
  <c r="P19" i="2"/>
  <c r="B198" i="19" s="1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2" i="2"/>
  <c r="B7" i="19" s="1"/>
  <c r="S3" i="3"/>
  <c r="S16" i="3"/>
  <c r="S8" i="3"/>
  <c r="B70" i="19" l="1"/>
  <c r="B121" i="19"/>
  <c r="C2" i="3"/>
  <c r="C11" i="3" l="1"/>
  <c r="S4" i="3" l="1"/>
  <c r="S5" i="3"/>
  <c r="S6" i="3"/>
  <c r="S7" i="3"/>
  <c r="S9" i="3"/>
  <c r="S10" i="3"/>
  <c r="S11" i="3"/>
  <c r="S12" i="3"/>
  <c r="S13" i="3"/>
  <c r="S14" i="3"/>
  <c r="S15" i="3"/>
  <c r="S17" i="3"/>
  <c r="S18" i="3"/>
  <c r="S19" i="3"/>
  <c r="S20" i="3"/>
  <c r="S21" i="3"/>
  <c r="S2" i="3"/>
  <c r="L31" i="5" l="1"/>
  <c r="L63" i="5"/>
  <c r="L36" i="7"/>
  <c r="L71" i="7" s="1"/>
  <c r="L106" i="7" s="1"/>
  <c r="L141" i="7" s="1"/>
  <c r="L176" i="7" s="1"/>
  <c r="L211" i="7" s="1"/>
  <c r="L246" i="7" s="1"/>
  <c r="L281" i="7" s="1"/>
  <c r="L316" i="7" s="1"/>
  <c r="L351" i="7" s="1"/>
  <c r="L386" i="7" s="1"/>
  <c r="EZ3" i="15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2" i="2"/>
  <c r="B2" i="8"/>
  <c r="B5" i="8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4" i="8"/>
  <c r="B3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2" i="8"/>
  <c r="E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D2" i="8"/>
  <c r="D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4" i="8"/>
  <c r="D5" i="8"/>
  <c r="D6" i="8"/>
  <c r="D7" i="8"/>
  <c r="D8" i="8"/>
  <c r="D9" i="8"/>
  <c r="D10" i="8"/>
  <c r="D11" i="8"/>
  <c r="D12" i="8"/>
  <c r="D13" i="8"/>
  <c r="E2" i="2"/>
  <c r="T13" i="8" l="1"/>
  <c r="N71" i="5" s="1"/>
  <c r="U16" i="8"/>
  <c r="O74" i="5" s="1"/>
  <c r="U9" i="8"/>
  <c r="O67" i="5" s="1"/>
  <c r="R14" i="8"/>
  <c r="N40" i="5" s="1"/>
  <c r="R10" i="8"/>
  <c r="N36" i="5" s="1"/>
  <c r="R15" i="8"/>
  <c r="N41" i="5" s="1"/>
  <c r="R16" i="8"/>
  <c r="N42" i="5" s="1"/>
  <c r="R17" i="8"/>
  <c r="N43" i="5" s="1"/>
  <c r="R18" i="8"/>
  <c r="N44" i="5" s="1"/>
  <c r="R7" i="8"/>
  <c r="N33" i="5" s="1"/>
  <c r="U18" i="8"/>
  <c r="O76" i="5" s="1"/>
  <c r="M45" i="2"/>
  <c r="M39" i="2"/>
  <c r="R12" i="8"/>
  <c r="N38" i="5" s="1"/>
  <c r="S14" i="8"/>
  <c r="O40" i="5" s="1"/>
  <c r="T15" i="8"/>
  <c r="N73" i="5" s="1"/>
  <c r="U17" i="8"/>
  <c r="O75" i="5" s="1"/>
  <c r="R11" i="8"/>
  <c r="N37" i="5" s="1"/>
  <c r="T14" i="8"/>
  <c r="N72" i="5" s="1"/>
  <c r="U15" i="8"/>
  <c r="O73" i="5" s="1"/>
  <c r="T12" i="8"/>
  <c r="N70" i="5" s="1"/>
  <c r="U14" i="8"/>
  <c r="O72" i="5" s="1"/>
  <c r="R8" i="8"/>
  <c r="N34" i="5" s="1"/>
  <c r="T11" i="8"/>
  <c r="N69" i="5" s="1"/>
  <c r="U12" i="8"/>
  <c r="O70" i="5" s="1"/>
  <c r="T10" i="8"/>
  <c r="N68" i="5" s="1"/>
  <c r="U11" i="8"/>
  <c r="O69" i="5" s="1"/>
  <c r="S18" i="8"/>
  <c r="O44" i="5" s="1"/>
  <c r="T7" i="8"/>
  <c r="N65" i="5" s="1"/>
  <c r="T8" i="8"/>
  <c r="N66" i="5" s="1"/>
  <c r="U10" i="8"/>
  <c r="O68" i="5" s="1"/>
  <c r="S17" i="8"/>
  <c r="O43" i="5" s="1"/>
  <c r="T18" i="8"/>
  <c r="N76" i="5" s="1"/>
  <c r="U7" i="8"/>
  <c r="O65" i="5" s="1"/>
  <c r="U8" i="8"/>
  <c r="O66" i="5" s="1"/>
  <c r="R13" i="8"/>
  <c r="N39" i="5" s="1"/>
  <c r="S15" i="8"/>
  <c r="O41" i="5" s="1"/>
  <c r="T17" i="8"/>
  <c r="N75" i="5" s="1"/>
  <c r="R9" i="8"/>
  <c r="N35" i="5" s="1"/>
  <c r="T9" i="8"/>
  <c r="N67" i="5" s="1"/>
  <c r="T16" i="8"/>
  <c r="N74" i="5" s="1"/>
  <c r="C100" i="3"/>
  <c r="E100" i="3"/>
  <c r="G100" i="3"/>
  <c r="C101" i="3"/>
  <c r="E101" i="3"/>
  <c r="G101" i="3"/>
  <c r="C102" i="3"/>
  <c r="E102" i="3"/>
  <c r="G102" i="3"/>
  <c r="C103" i="3"/>
  <c r="E103" i="3"/>
  <c r="G103" i="3"/>
  <c r="C104" i="3"/>
  <c r="E104" i="3"/>
  <c r="G104" i="3"/>
  <c r="C105" i="3"/>
  <c r="E105" i="3"/>
  <c r="G105" i="3"/>
  <c r="C106" i="3"/>
  <c r="E106" i="3"/>
  <c r="G106" i="3"/>
  <c r="C107" i="3"/>
  <c r="E107" i="3"/>
  <c r="G107" i="3"/>
  <c r="C108" i="3"/>
  <c r="E108" i="3"/>
  <c r="G108" i="3"/>
  <c r="C109" i="3"/>
  <c r="E109" i="3"/>
  <c r="G109" i="3"/>
  <c r="C110" i="3"/>
  <c r="E110" i="3"/>
  <c r="G110" i="3"/>
  <c r="C111" i="3"/>
  <c r="E111" i="3"/>
  <c r="G111" i="3"/>
  <c r="C112" i="3"/>
  <c r="E112" i="3"/>
  <c r="G112" i="3"/>
  <c r="C113" i="3"/>
  <c r="E113" i="3"/>
  <c r="G113" i="3"/>
  <c r="C114" i="3"/>
  <c r="E114" i="3"/>
  <c r="G114" i="3"/>
  <c r="C115" i="3"/>
  <c r="E115" i="3"/>
  <c r="G115" i="3"/>
  <c r="C116" i="3"/>
  <c r="E116" i="3"/>
  <c r="G116" i="3"/>
  <c r="C117" i="3"/>
  <c r="E117" i="3"/>
  <c r="G117" i="3"/>
  <c r="C118" i="3"/>
  <c r="E118" i="3"/>
  <c r="G118" i="3"/>
  <c r="C119" i="3"/>
  <c r="E119" i="3"/>
  <c r="G119" i="3"/>
  <c r="C120" i="3"/>
  <c r="E120" i="3"/>
  <c r="G120" i="3"/>
  <c r="C121" i="3"/>
  <c r="E121" i="3"/>
  <c r="G121" i="3"/>
  <c r="C122" i="3"/>
  <c r="E122" i="3"/>
  <c r="G122" i="3"/>
  <c r="C123" i="3"/>
  <c r="E123" i="3"/>
  <c r="G123" i="3"/>
  <c r="C124" i="3"/>
  <c r="E124" i="3"/>
  <c r="G124" i="3"/>
  <c r="C125" i="3"/>
  <c r="E125" i="3"/>
  <c r="G125" i="3"/>
  <c r="C126" i="3"/>
  <c r="E126" i="3"/>
  <c r="G126" i="3"/>
  <c r="C127" i="3"/>
  <c r="E127" i="3"/>
  <c r="G127" i="3"/>
  <c r="C128" i="3"/>
  <c r="E128" i="3"/>
  <c r="G128" i="3"/>
  <c r="C129" i="3"/>
  <c r="E129" i="3"/>
  <c r="G129" i="3"/>
  <c r="C130" i="3"/>
  <c r="E130" i="3"/>
  <c r="G130" i="3"/>
  <c r="C131" i="3"/>
  <c r="E131" i="3"/>
  <c r="G131" i="3"/>
  <c r="C132" i="3"/>
  <c r="E132" i="3"/>
  <c r="G132" i="3"/>
  <c r="C133" i="3"/>
  <c r="E133" i="3"/>
  <c r="G133" i="3"/>
  <c r="C134" i="3"/>
  <c r="E134" i="3"/>
  <c r="G134" i="3"/>
  <c r="C135" i="3"/>
  <c r="E135" i="3"/>
  <c r="G135" i="3"/>
  <c r="C136" i="3"/>
  <c r="E136" i="3"/>
  <c r="G136" i="3"/>
  <c r="C137" i="3"/>
  <c r="E137" i="3"/>
  <c r="G137" i="3"/>
  <c r="C138" i="3"/>
  <c r="E138" i="3"/>
  <c r="G138" i="3"/>
  <c r="C139" i="3"/>
  <c r="E139" i="3"/>
  <c r="G139" i="3"/>
  <c r="C140" i="3"/>
  <c r="E140" i="3"/>
  <c r="G140" i="3"/>
  <c r="C141" i="3"/>
  <c r="E141" i="3"/>
  <c r="G141" i="3"/>
  <c r="C142" i="3"/>
  <c r="E142" i="3"/>
  <c r="G142" i="3"/>
  <c r="C143" i="3"/>
  <c r="E143" i="3"/>
  <c r="G143" i="3"/>
  <c r="C144" i="3"/>
  <c r="E144" i="3"/>
  <c r="G144" i="3"/>
  <c r="C145" i="3"/>
  <c r="E145" i="3"/>
  <c r="G145" i="3"/>
  <c r="C146" i="3"/>
  <c r="E146" i="3"/>
  <c r="G146" i="3"/>
  <c r="C147" i="3"/>
  <c r="E147" i="3"/>
  <c r="G147" i="3"/>
  <c r="C148" i="3"/>
  <c r="E148" i="3"/>
  <c r="G148" i="3"/>
  <c r="C149" i="3"/>
  <c r="E149" i="3"/>
  <c r="G149" i="3"/>
  <c r="C150" i="3"/>
  <c r="E150" i="3"/>
  <c r="G150" i="3"/>
  <c r="C151" i="3"/>
  <c r="E151" i="3"/>
  <c r="G151" i="3"/>
  <c r="C152" i="3"/>
  <c r="E152" i="3"/>
  <c r="G152" i="3"/>
  <c r="C153" i="3"/>
  <c r="E153" i="3"/>
  <c r="G153" i="3"/>
  <c r="C154" i="3"/>
  <c r="E154" i="3"/>
  <c r="G154" i="3"/>
  <c r="C155" i="3"/>
  <c r="E155" i="3"/>
  <c r="G155" i="3"/>
  <c r="C156" i="3"/>
  <c r="E156" i="3"/>
  <c r="G156" i="3"/>
  <c r="C157" i="3"/>
  <c r="E157" i="3"/>
  <c r="G157" i="3"/>
  <c r="C158" i="3"/>
  <c r="E158" i="3"/>
  <c r="G158" i="3"/>
  <c r="C159" i="3"/>
  <c r="E159" i="3"/>
  <c r="G159" i="3"/>
  <c r="C160" i="3"/>
  <c r="E160" i="3"/>
  <c r="G160" i="3"/>
  <c r="C161" i="3"/>
  <c r="E161" i="3"/>
  <c r="G161" i="3"/>
  <c r="C162" i="3"/>
  <c r="E162" i="3"/>
  <c r="G162" i="3"/>
  <c r="C163" i="3"/>
  <c r="E163" i="3"/>
  <c r="G163" i="3"/>
  <c r="C164" i="3"/>
  <c r="E164" i="3"/>
  <c r="G164" i="3"/>
  <c r="C165" i="3"/>
  <c r="E165" i="3"/>
  <c r="G165" i="3"/>
  <c r="C166" i="3"/>
  <c r="E166" i="3"/>
  <c r="G166" i="3"/>
  <c r="C167" i="3"/>
  <c r="E167" i="3"/>
  <c r="G167" i="3"/>
  <c r="C168" i="3"/>
  <c r="E168" i="3"/>
  <c r="G168" i="3"/>
  <c r="C169" i="3"/>
  <c r="E169" i="3"/>
  <c r="G169" i="3"/>
  <c r="C170" i="3"/>
  <c r="E170" i="3"/>
  <c r="G170" i="3"/>
  <c r="C171" i="3"/>
  <c r="E171" i="3"/>
  <c r="G171" i="3"/>
  <c r="C172" i="3"/>
  <c r="E172" i="3"/>
  <c r="G172" i="3"/>
  <c r="C173" i="3"/>
  <c r="E173" i="3"/>
  <c r="G173" i="3"/>
  <c r="C174" i="3"/>
  <c r="E174" i="3"/>
  <c r="G174" i="3"/>
  <c r="C175" i="3"/>
  <c r="E175" i="3"/>
  <c r="G175" i="3"/>
  <c r="C176" i="3"/>
  <c r="E176" i="3"/>
  <c r="G176" i="3"/>
  <c r="C177" i="3"/>
  <c r="E177" i="3"/>
  <c r="G177" i="3"/>
  <c r="C178" i="3"/>
  <c r="E178" i="3"/>
  <c r="G178" i="3"/>
  <c r="C179" i="3"/>
  <c r="E179" i="3"/>
  <c r="G179" i="3"/>
  <c r="C180" i="3"/>
  <c r="E180" i="3"/>
  <c r="G180" i="3"/>
  <c r="C181" i="3"/>
  <c r="E181" i="3"/>
  <c r="G181" i="3"/>
  <c r="C182" i="3"/>
  <c r="E182" i="3"/>
  <c r="G182" i="3"/>
  <c r="C183" i="3"/>
  <c r="E183" i="3"/>
  <c r="G183" i="3"/>
  <c r="C184" i="3"/>
  <c r="E184" i="3"/>
  <c r="G184" i="3"/>
  <c r="C185" i="3"/>
  <c r="E185" i="3"/>
  <c r="G185" i="3"/>
  <c r="C186" i="3"/>
  <c r="E186" i="3"/>
  <c r="G186" i="3"/>
  <c r="C187" i="3"/>
  <c r="E187" i="3"/>
  <c r="G187" i="3"/>
  <c r="C188" i="3"/>
  <c r="E188" i="3"/>
  <c r="G188" i="3"/>
  <c r="C189" i="3"/>
  <c r="E189" i="3"/>
  <c r="G189" i="3"/>
  <c r="C190" i="3"/>
  <c r="E190" i="3"/>
  <c r="G190" i="3"/>
  <c r="C191" i="3"/>
  <c r="E191" i="3"/>
  <c r="G191" i="3"/>
  <c r="C192" i="3"/>
  <c r="E192" i="3"/>
  <c r="G192" i="3"/>
  <c r="C193" i="3"/>
  <c r="E193" i="3"/>
  <c r="G193" i="3"/>
  <c r="C194" i="3"/>
  <c r="E194" i="3"/>
  <c r="G194" i="3"/>
  <c r="C195" i="3"/>
  <c r="E195" i="3"/>
  <c r="G195" i="3"/>
  <c r="C196" i="3"/>
  <c r="E196" i="3"/>
  <c r="G196" i="3"/>
  <c r="C197" i="3"/>
  <c r="E197" i="3"/>
  <c r="G197" i="3"/>
  <c r="C198" i="3"/>
  <c r="E198" i="3"/>
  <c r="G198" i="3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N45" i="5" l="1"/>
  <c r="N77" i="5"/>
  <c r="S22" i="3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I367" i="10" l="1"/>
  <c r="G367" i="10"/>
  <c r="H367" i="10" s="1"/>
  <c r="F367" i="10"/>
  <c r="I366" i="10"/>
  <c r="G366" i="10"/>
  <c r="H366" i="10" s="1"/>
  <c r="F366" i="10"/>
  <c r="I365" i="10"/>
  <c r="G365" i="10"/>
  <c r="H365" i="10" s="1"/>
  <c r="F365" i="10"/>
  <c r="I364" i="10"/>
  <c r="G364" i="10"/>
  <c r="H364" i="10" s="1"/>
  <c r="F364" i="10"/>
  <c r="I363" i="10"/>
  <c r="G363" i="10"/>
  <c r="H363" i="10" s="1"/>
  <c r="F363" i="10"/>
  <c r="I362" i="10"/>
  <c r="G362" i="10"/>
  <c r="H362" i="10" s="1"/>
  <c r="F362" i="10"/>
  <c r="I361" i="10"/>
  <c r="G361" i="10"/>
  <c r="H361" i="10" s="1"/>
  <c r="F361" i="10"/>
  <c r="I360" i="10"/>
  <c r="G360" i="10"/>
  <c r="H360" i="10" s="1"/>
  <c r="F360" i="10"/>
  <c r="I359" i="10"/>
  <c r="G359" i="10"/>
  <c r="H359" i="10" s="1"/>
  <c r="F359" i="10"/>
  <c r="I358" i="10"/>
  <c r="G358" i="10"/>
  <c r="H358" i="10" s="1"/>
  <c r="F358" i="10"/>
  <c r="I357" i="10"/>
  <c r="G357" i="10"/>
  <c r="H357" i="10" s="1"/>
  <c r="F357" i="10"/>
  <c r="I356" i="10"/>
  <c r="G356" i="10"/>
  <c r="H356" i="10" s="1"/>
  <c r="F356" i="10"/>
  <c r="I355" i="10"/>
  <c r="G355" i="10"/>
  <c r="H355" i="10" s="1"/>
  <c r="F355" i="10"/>
  <c r="I354" i="10"/>
  <c r="G354" i="10"/>
  <c r="H354" i="10" s="1"/>
  <c r="F354" i="10"/>
  <c r="I353" i="10"/>
  <c r="G353" i="10"/>
  <c r="H353" i="10" s="1"/>
  <c r="F353" i="10"/>
  <c r="I352" i="10"/>
  <c r="G352" i="10"/>
  <c r="H352" i="10" s="1"/>
  <c r="F352" i="10"/>
  <c r="I351" i="10"/>
  <c r="G351" i="10"/>
  <c r="H351" i="10" s="1"/>
  <c r="F351" i="10"/>
  <c r="I350" i="10"/>
  <c r="G350" i="10"/>
  <c r="H350" i="10" s="1"/>
  <c r="F350" i="10"/>
  <c r="I349" i="10"/>
  <c r="G349" i="10"/>
  <c r="H349" i="10" s="1"/>
  <c r="F349" i="10"/>
  <c r="I348" i="10"/>
  <c r="G348" i="10"/>
  <c r="H348" i="10" s="1"/>
  <c r="F348" i="10"/>
  <c r="I347" i="10"/>
  <c r="G347" i="10"/>
  <c r="H347" i="10" s="1"/>
  <c r="F347" i="10"/>
  <c r="I346" i="10"/>
  <c r="G346" i="10"/>
  <c r="H346" i="10" s="1"/>
  <c r="F346" i="10"/>
  <c r="I345" i="10"/>
  <c r="G345" i="10"/>
  <c r="H345" i="10" s="1"/>
  <c r="F345" i="10"/>
  <c r="I344" i="10"/>
  <c r="G344" i="10"/>
  <c r="H344" i="10" s="1"/>
  <c r="F344" i="10"/>
  <c r="I343" i="10"/>
  <c r="G343" i="10"/>
  <c r="H343" i="10" s="1"/>
  <c r="F343" i="10"/>
  <c r="I342" i="10"/>
  <c r="G342" i="10"/>
  <c r="H342" i="10" s="1"/>
  <c r="F342" i="10"/>
  <c r="I341" i="10"/>
  <c r="G341" i="10"/>
  <c r="H341" i="10" s="1"/>
  <c r="F341" i="10"/>
  <c r="I340" i="10"/>
  <c r="G340" i="10"/>
  <c r="H340" i="10" s="1"/>
  <c r="F340" i="10"/>
  <c r="I339" i="10"/>
  <c r="G339" i="10"/>
  <c r="H339" i="10" s="1"/>
  <c r="F339" i="10"/>
  <c r="I338" i="10"/>
  <c r="G338" i="10"/>
  <c r="H338" i="10" s="1"/>
  <c r="F338" i="10"/>
  <c r="I337" i="10"/>
  <c r="G337" i="10"/>
  <c r="H337" i="10" s="1"/>
  <c r="F337" i="10"/>
  <c r="I336" i="10"/>
  <c r="G336" i="10"/>
  <c r="H336" i="10" s="1"/>
  <c r="F336" i="10"/>
  <c r="I335" i="10"/>
  <c r="G335" i="10"/>
  <c r="H335" i="10" s="1"/>
  <c r="F335" i="10"/>
  <c r="I334" i="10"/>
  <c r="G334" i="10"/>
  <c r="H334" i="10" s="1"/>
  <c r="F334" i="10"/>
  <c r="I333" i="10"/>
  <c r="G333" i="10"/>
  <c r="H333" i="10" s="1"/>
  <c r="F333" i="10"/>
  <c r="I332" i="10"/>
  <c r="G332" i="10"/>
  <c r="H332" i="10" s="1"/>
  <c r="F332" i="10"/>
  <c r="I331" i="10"/>
  <c r="G331" i="10"/>
  <c r="H331" i="10" s="1"/>
  <c r="F331" i="10"/>
  <c r="I330" i="10"/>
  <c r="G330" i="10"/>
  <c r="H330" i="10" s="1"/>
  <c r="F330" i="10"/>
  <c r="I329" i="10"/>
  <c r="G329" i="10"/>
  <c r="H329" i="10" s="1"/>
  <c r="F329" i="10"/>
  <c r="I328" i="10"/>
  <c r="G328" i="10"/>
  <c r="H328" i="10" s="1"/>
  <c r="F328" i="10"/>
  <c r="I327" i="10"/>
  <c r="G327" i="10"/>
  <c r="H327" i="10" s="1"/>
  <c r="F327" i="10"/>
  <c r="I326" i="10"/>
  <c r="G326" i="10"/>
  <c r="H326" i="10" s="1"/>
  <c r="F326" i="10"/>
  <c r="I325" i="10"/>
  <c r="G325" i="10"/>
  <c r="H325" i="10" s="1"/>
  <c r="F325" i="10"/>
  <c r="I324" i="10"/>
  <c r="G324" i="10"/>
  <c r="H324" i="10" s="1"/>
  <c r="F324" i="10"/>
  <c r="I323" i="10"/>
  <c r="G323" i="10"/>
  <c r="H323" i="10" s="1"/>
  <c r="F323" i="10"/>
  <c r="I322" i="10"/>
  <c r="G322" i="10"/>
  <c r="H322" i="10" s="1"/>
  <c r="F322" i="10"/>
  <c r="I321" i="10"/>
  <c r="G321" i="10"/>
  <c r="H321" i="10" s="1"/>
  <c r="F321" i="10"/>
  <c r="I320" i="10"/>
  <c r="G320" i="10"/>
  <c r="H320" i="10" s="1"/>
  <c r="F320" i="10"/>
  <c r="I319" i="10"/>
  <c r="G319" i="10"/>
  <c r="H319" i="10" s="1"/>
  <c r="F319" i="10"/>
  <c r="I318" i="10"/>
  <c r="G318" i="10"/>
  <c r="H318" i="10" s="1"/>
  <c r="F318" i="10"/>
  <c r="I317" i="10"/>
  <c r="G317" i="10"/>
  <c r="H317" i="10" s="1"/>
  <c r="F317" i="10"/>
  <c r="I316" i="10"/>
  <c r="G316" i="10"/>
  <c r="H316" i="10" s="1"/>
  <c r="F316" i="10"/>
  <c r="I315" i="10"/>
  <c r="G315" i="10"/>
  <c r="H315" i="10" s="1"/>
  <c r="F315" i="10"/>
  <c r="I314" i="10"/>
  <c r="G314" i="10"/>
  <c r="H314" i="10" s="1"/>
  <c r="F314" i="10"/>
  <c r="I313" i="10"/>
  <c r="G313" i="10"/>
  <c r="H313" i="10" s="1"/>
  <c r="F313" i="10"/>
  <c r="I312" i="10"/>
  <c r="G312" i="10"/>
  <c r="H312" i="10" s="1"/>
  <c r="F312" i="10"/>
  <c r="I311" i="10"/>
  <c r="G311" i="10"/>
  <c r="H311" i="10" s="1"/>
  <c r="F311" i="10"/>
  <c r="I310" i="10"/>
  <c r="G310" i="10"/>
  <c r="H310" i="10" s="1"/>
  <c r="F310" i="10"/>
  <c r="I309" i="10"/>
  <c r="G309" i="10"/>
  <c r="H309" i="10" s="1"/>
  <c r="F309" i="10"/>
  <c r="I308" i="10"/>
  <c r="G308" i="10"/>
  <c r="H308" i="10" s="1"/>
  <c r="F308" i="10"/>
  <c r="I307" i="10"/>
  <c r="G307" i="10"/>
  <c r="H307" i="10" s="1"/>
  <c r="F307" i="10"/>
  <c r="I306" i="10"/>
  <c r="G306" i="10"/>
  <c r="H306" i="10" s="1"/>
  <c r="F306" i="10"/>
  <c r="I305" i="10"/>
  <c r="G305" i="10"/>
  <c r="H305" i="10" s="1"/>
  <c r="F305" i="10"/>
  <c r="I304" i="10"/>
  <c r="G304" i="10"/>
  <c r="H304" i="10" s="1"/>
  <c r="F304" i="10"/>
  <c r="I303" i="10"/>
  <c r="G303" i="10"/>
  <c r="H303" i="10" s="1"/>
  <c r="F303" i="10"/>
  <c r="I302" i="10"/>
  <c r="G302" i="10"/>
  <c r="H302" i="10" s="1"/>
  <c r="F302" i="10"/>
  <c r="I301" i="10"/>
  <c r="G301" i="10"/>
  <c r="H301" i="10" s="1"/>
  <c r="F301" i="10"/>
  <c r="I300" i="10"/>
  <c r="G300" i="10"/>
  <c r="H300" i="10" s="1"/>
  <c r="F300" i="10"/>
  <c r="I299" i="10"/>
  <c r="G299" i="10"/>
  <c r="H299" i="10" s="1"/>
  <c r="F299" i="10"/>
  <c r="I298" i="10"/>
  <c r="G298" i="10"/>
  <c r="H298" i="10" s="1"/>
  <c r="F298" i="10"/>
  <c r="I297" i="10"/>
  <c r="G297" i="10"/>
  <c r="H297" i="10" s="1"/>
  <c r="F297" i="10"/>
  <c r="I296" i="10"/>
  <c r="G296" i="10"/>
  <c r="H296" i="10" s="1"/>
  <c r="F296" i="10"/>
  <c r="I295" i="10"/>
  <c r="G295" i="10"/>
  <c r="H295" i="10" s="1"/>
  <c r="F295" i="10"/>
  <c r="I294" i="10"/>
  <c r="G294" i="10"/>
  <c r="H294" i="10" s="1"/>
  <c r="F294" i="10"/>
  <c r="I293" i="10"/>
  <c r="G293" i="10"/>
  <c r="H293" i="10" s="1"/>
  <c r="F293" i="10"/>
  <c r="I292" i="10"/>
  <c r="G292" i="10"/>
  <c r="H292" i="10" s="1"/>
  <c r="F292" i="10"/>
  <c r="I291" i="10"/>
  <c r="G291" i="10"/>
  <c r="H291" i="10" s="1"/>
  <c r="F291" i="10"/>
  <c r="I290" i="10"/>
  <c r="G290" i="10"/>
  <c r="H290" i="10" s="1"/>
  <c r="F290" i="10"/>
  <c r="I289" i="10"/>
  <c r="G289" i="10"/>
  <c r="H289" i="10" s="1"/>
  <c r="F289" i="10"/>
  <c r="I288" i="10"/>
  <c r="G288" i="10"/>
  <c r="H288" i="10" s="1"/>
  <c r="F288" i="10"/>
  <c r="I287" i="10"/>
  <c r="G287" i="10"/>
  <c r="H287" i="10" s="1"/>
  <c r="F287" i="10"/>
  <c r="I286" i="10"/>
  <c r="G286" i="10"/>
  <c r="H286" i="10" s="1"/>
  <c r="F286" i="10"/>
  <c r="I285" i="10"/>
  <c r="G285" i="10"/>
  <c r="H285" i="10" s="1"/>
  <c r="F285" i="10"/>
  <c r="I284" i="10"/>
  <c r="G284" i="10"/>
  <c r="H284" i="10" s="1"/>
  <c r="F284" i="10"/>
  <c r="I283" i="10"/>
  <c r="G283" i="10"/>
  <c r="H283" i="10" s="1"/>
  <c r="F283" i="10"/>
  <c r="I282" i="10"/>
  <c r="G282" i="10"/>
  <c r="H282" i="10" s="1"/>
  <c r="F282" i="10"/>
  <c r="I281" i="10"/>
  <c r="G281" i="10"/>
  <c r="H281" i="10" s="1"/>
  <c r="F281" i="10"/>
  <c r="I280" i="10"/>
  <c r="G280" i="10"/>
  <c r="H280" i="10" s="1"/>
  <c r="F280" i="10"/>
  <c r="I279" i="10"/>
  <c r="G279" i="10"/>
  <c r="H279" i="10" s="1"/>
  <c r="F279" i="10"/>
  <c r="I278" i="10"/>
  <c r="G278" i="10"/>
  <c r="H278" i="10" s="1"/>
  <c r="F278" i="10"/>
  <c r="I277" i="10"/>
  <c r="G277" i="10"/>
  <c r="H277" i="10" s="1"/>
  <c r="F277" i="10"/>
  <c r="I276" i="10"/>
  <c r="G276" i="10"/>
  <c r="H276" i="10" s="1"/>
  <c r="F276" i="10"/>
  <c r="I275" i="10"/>
  <c r="G275" i="10"/>
  <c r="H275" i="10" s="1"/>
  <c r="F275" i="10"/>
  <c r="I274" i="10"/>
  <c r="G274" i="10"/>
  <c r="H274" i="10" s="1"/>
  <c r="F274" i="10"/>
  <c r="I273" i="10"/>
  <c r="G273" i="10"/>
  <c r="H273" i="10" s="1"/>
  <c r="F273" i="10"/>
  <c r="I272" i="10"/>
  <c r="G272" i="10"/>
  <c r="H272" i="10" s="1"/>
  <c r="F272" i="10"/>
  <c r="I271" i="10"/>
  <c r="G271" i="10"/>
  <c r="H271" i="10" s="1"/>
  <c r="F271" i="10"/>
  <c r="I270" i="10"/>
  <c r="G270" i="10"/>
  <c r="H270" i="10" s="1"/>
  <c r="F270" i="10"/>
  <c r="I269" i="10"/>
  <c r="G269" i="10"/>
  <c r="H269" i="10" s="1"/>
  <c r="F269" i="10"/>
  <c r="I268" i="10"/>
  <c r="G268" i="10"/>
  <c r="H268" i="10" s="1"/>
  <c r="F268" i="10"/>
  <c r="I267" i="10"/>
  <c r="G267" i="10"/>
  <c r="H267" i="10" s="1"/>
  <c r="F267" i="10"/>
  <c r="I266" i="10"/>
  <c r="G266" i="10"/>
  <c r="H266" i="10" s="1"/>
  <c r="F266" i="10"/>
  <c r="I265" i="10"/>
  <c r="G265" i="10"/>
  <c r="H265" i="10" s="1"/>
  <c r="F265" i="10"/>
  <c r="I264" i="10"/>
  <c r="G264" i="10"/>
  <c r="H264" i="10" s="1"/>
  <c r="F264" i="10"/>
  <c r="I263" i="10"/>
  <c r="G263" i="10"/>
  <c r="H263" i="10" s="1"/>
  <c r="F263" i="10"/>
  <c r="I262" i="10"/>
  <c r="G262" i="10"/>
  <c r="H262" i="10" s="1"/>
  <c r="F262" i="10"/>
  <c r="I261" i="10"/>
  <c r="G261" i="10"/>
  <c r="H261" i="10" s="1"/>
  <c r="F261" i="10"/>
  <c r="I260" i="10"/>
  <c r="G260" i="10"/>
  <c r="H260" i="10" s="1"/>
  <c r="F260" i="10"/>
  <c r="I259" i="10"/>
  <c r="G259" i="10"/>
  <c r="H259" i="10" s="1"/>
  <c r="F259" i="10"/>
  <c r="I258" i="10"/>
  <c r="G258" i="10"/>
  <c r="H258" i="10" s="1"/>
  <c r="F258" i="10"/>
  <c r="I257" i="10"/>
  <c r="G257" i="10"/>
  <c r="H257" i="10" s="1"/>
  <c r="F257" i="10"/>
  <c r="I256" i="10"/>
  <c r="G256" i="10"/>
  <c r="H256" i="10" s="1"/>
  <c r="F256" i="10"/>
  <c r="I255" i="10"/>
  <c r="G255" i="10"/>
  <c r="H255" i="10" s="1"/>
  <c r="F255" i="10"/>
  <c r="I254" i="10"/>
  <c r="G254" i="10"/>
  <c r="H254" i="10" s="1"/>
  <c r="F254" i="10"/>
  <c r="I253" i="10"/>
  <c r="G253" i="10"/>
  <c r="H253" i="10" s="1"/>
  <c r="F253" i="10"/>
  <c r="I252" i="10"/>
  <c r="G252" i="10"/>
  <c r="H252" i="10" s="1"/>
  <c r="F252" i="10"/>
  <c r="I251" i="10"/>
  <c r="G251" i="10"/>
  <c r="H251" i="10" s="1"/>
  <c r="F251" i="10"/>
  <c r="I250" i="10"/>
  <c r="G250" i="10"/>
  <c r="H250" i="10" s="1"/>
  <c r="F250" i="10"/>
  <c r="I249" i="10"/>
  <c r="G249" i="10"/>
  <c r="H249" i="10" s="1"/>
  <c r="F249" i="10"/>
  <c r="I248" i="10"/>
  <c r="G248" i="10"/>
  <c r="H248" i="10" s="1"/>
  <c r="F248" i="10"/>
  <c r="I247" i="10"/>
  <c r="G247" i="10"/>
  <c r="H247" i="10" s="1"/>
  <c r="F247" i="10"/>
  <c r="I246" i="10"/>
  <c r="G246" i="10"/>
  <c r="H246" i="10" s="1"/>
  <c r="F246" i="10"/>
  <c r="I245" i="10"/>
  <c r="G245" i="10"/>
  <c r="H245" i="10" s="1"/>
  <c r="F245" i="10"/>
  <c r="I244" i="10"/>
  <c r="G244" i="10"/>
  <c r="H244" i="10" s="1"/>
  <c r="F244" i="10"/>
  <c r="I243" i="10"/>
  <c r="G243" i="10"/>
  <c r="H243" i="10" s="1"/>
  <c r="F243" i="10"/>
  <c r="I242" i="10"/>
  <c r="G242" i="10"/>
  <c r="H242" i="10" s="1"/>
  <c r="F242" i="10"/>
  <c r="I241" i="10"/>
  <c r="G241" i="10"/>
  <c r="H241" i="10" s="1"/>
  <c r="F241" i="10"/>
  <c r="I240" i="10"/>
  <c r="G240" i="10"/>
  <c r="H240" i="10" s="1"/>
  <c r="F240" i="10"/>
  <c r="I239" i="10"/>
  <c r="G239" i="10"/>
  <c r="H239" i="10" s="1"/>
  <c r="F239" i="10"/>
  <c r="I238" i="10"/>
  <c r="G238" i="10"/>
  <c r="H238" i="10" s="1"/>
  <c r="F238" i="10"/>
  <c r="I237" i="10"/>
  <c r="G237" i="10"/>
  <c r="H237" i="10" s="1"/>
  <c r="F237" i="10"/>
  <c r="I236" i="10"/>
  <c r="G236" i="10"/>
  <c r="H236" i="10" s="1"/>
  <c r="F236" i="10"/>
  <c r="I235" i="10"/>
  <c r="G235" i="10"/>
  <c r="H235" i="10" s="1"/>
  <c r="F235" i="10"/>
  <c r="I234" i="10"/>
  <c r="G234" i="10"/>
  <c r="H234" i="10" s="1"/>
  <c r="F234" i="10"/>
  <c r="I233" i="10"/>
  <c r="G233" i="10"/>
  <c r="H233" i="10" s="1"/>
  <c r="F233" i="10"/>
  <c r="I232" i="10"/>
  <c r="G232" i="10"/>
  <c r="H232" i="10" s="1"/>
  <c r="F232" i="10"/>
  <c r="I231" i="10"/>
  <c r="G231" i="10"/>
  <c r="H231" i="10" s="1"/>
  <c r="F231" i="10"/>
  <c r="I230" i="10"/>
  <c r="G230" i="10"/>
  <c r="H230" i="10" s="1"/>
  <c r="F230" i="10"/>
  <c r="I229" i="10"/>
  <c r="G229" i="10"/>
  <c r="H229" i="10" s="1"/>
  <c r="F229" i="10"/>
  <c r="I228" i="10"/>
  <c r="G228" i="10"/>
  <c r="H228" i="10" s="1"/>
  <c r="F228" i="10"/>
  <c r="I227" i="10"/>
  <c r="G227" i="10"/>
  <c r="H227" i="10" s="1"/>
  <c r="F227" i="10"/>
  <c r="I226" i="10"/>
  <c r="G226" i="10"/>
  <c r="H226" i="10" s="1"/>
  <c r="F226" i="10"/>
  <c r="I225" i="10"/>
  <c r="G225" i="10"/>
  <c r="H225" i="10" s="1"/>
  <c r="F225" i="10"/>
  <c r="I224" i="10"/>
  <c r="G224" i="10"/>
  <c r="H224" i="10" s="1"/>
  <c r="F224" i="10"/>
  <c r="I223" i="10"/>
  <c r="G223" i="10"/>
  <c r="H223" i="10" s="1"/>
  <c r="F223" i="10"/>
  <c r="I222" i="10"/>
  <c r="G222" i="10"/>
  <c r="H222" i="10" s="1"/>
  <c r="F222" i="10"/>
  <c r="I221" i="10"/>
  <c r="G221" i="10"/>
  <c r="H221" i="10" s="1"/>
  <c r="F221" i="10"/>
  <c r="I220" i="10"/>
  <c r="G220" i="10"/>
  <c r="H220" i="10" s="1"/>
  <c r="F220" i="10"/>
  <c r="I219" i="10"/>
  <c r="G219" i="10"/>
  <c r="H219" i="10" s="1"/>
  <c r="F219" i="10"/>
  <c r="I218" i="10"/>
  <c r="G218" i="10"/>
  <c r="H218" i="10" s="1"/>
  <c r="F218" i="10"/>
  <c r="I217" i="10"/>
  <c r="G217" i="10"/>
  <c r="H217" i="10" s="1"/>
  <c r="F217" i="10"/>
  <c r="I216" i="10"/>
  <c r="G216" i="10"/>
  <c r="H216" i="10" s="1"/>
  <c r="F216" i="10"/>
  <c r="I215" i="10"/>
  <c r="G215" i="10"/>
  <c r="H215" i="10" s="1"/>
  <c r="F215" i="10"/>
  <c r="I214" i="10"/>
  <c r="G214" i="10"/>
  <c r="H214" i="10" s="1"/>
  <c r="F214" i="10"/>
  <c r="I213" i="10"/>
  <c r="G213" i="10"/>
  <c r="H213" i="10" s="1"/>
  <c r="F213" i="10"/>
  <c r="I212" i="10"/>
  <c r="G212" i="10"/>
  <c r="H212" i="10" s="1"/>
  <c r="F212" i="10"/>
  <c r="I211" i="10"/>
  <c r="G211" i="10"/>
  <c r="H211" i="10" s="1"/>
  <c r="F211" i="10"/>
  <c r="I210" i="10"/>
  <c r="G210" i="10"/>
  <c r="H210" i="10" s="1"/>
  <c r="F210" i="10"/>
  <c r="I209" i="10"/>
  <c r="G209" i="10"/>
  <c r="H209" i="10" s="1"/>
  <c r="F209" i="10"/>
  <c r="I208" i="10"/>
  <c r="G208" i="10"/>
  <c r="H208" i="10" s="1"/>
  <c r="F208" i="10"/>
  <c r="I207" i="10"/>
  <c r="G207" i="10"/>
  <c r="H207" i="10" s="1"/>
  <c r="F207" i="10"/>
  <c r="I206" i="10"/>
  <c r="G206" i="10"/>
  <c r="H206" i="10" s="1"/>
  <c r="F206" i="10"/>
  <c r="I205" i="10"/>
  <c r="G205" i="10"/>
  <c r="H205" i="10" s="1"/>
  <c r="F205" i="10"/>
  <c r="I204" i="10"/>
  <c r="G204" i="10"/>
  <c r="H204" i="10" s="1"/>
  <c r="F204" i="10"/>
  <c r="I203" i="10"/>
  <c r="G203" i="10"/>
  <c r="H203" i="10" s="1"/>
  <c r="F203" i="10"/>
  <c r="I202" i="10"/>
  <c r="G202" i="10"/>
  <c r="H202" i="10" s="1"/>
  <c r="F202" i="10"/>
  <c r="I201" i="10"/>
  <c r="G201" i="10"/>
  <c r="H201" i="10" s="1"/>
  <c r="F201" i="10"/>
  <c r="I200" i="10"/>
  <c r="G200" i="10"/>
  <c r="H200" i="10" s="1"/>
  <c r="F200" i="10"/>
  <c r="I199" i="10"/>
  <c r="G199" i="10"/>
  <c r="H199" i="10" s="1"/>
  <c r="F199" i="10"/>
  <c r="I198" i="10"/>
  <c r="G198" i="10"/>
  <c r="H198" i="10" s="1"/>
  <c r="F198" i="10"/>
  <c r="I197" i="10"/>
  <c r="G197" i="10"/>
  <c r="H197" i="10" s="1"/>
  <c r="F197" i="10"/>
  <c r="I196" i="10"/>
  <c r="G196" i="10"/>
  <c r="H196" i="10" s="1"/>
  <c r="F196" i="10"/>
  <c r="I195" i="10"/>
  <c r="G195" i="10"/>
  <c r="H195" i="10" s="1"/>
  <c r="F195" i="10"/>
  <c r="I194" i="10"/>
  <c r="G194" i="10"/>
  <c r="H194" i="10" s="1"/>
  <c r="F194" i="10"/>
  <c r="I193" i="10"/>
  <c r="G193" i="10"/>
  <c r="H193" i="10" s="1"/>
  <c r="F193" i="10"/>
  <c r="I192" i="10"/>
  <c r="G192" i="10"/>
  <c r="H192" i="10" s="1"/>
  <c r="F192" i="10"/>
  <c r="I191" i="10"/>
  <c r="G191" i="10"/>
  <c r="H191" i="10" s="1"/>
  <c r="F191" i="10"/>
  <c r="I190" i="10"/>
  <c r="G190" i="10"/>
  <c r="H190" i="10" s="1"/>
  <c r="F190" i="10"/>
  <c r="I189" i="10"/>
  <c r="G189" i="10"/>
  <c r="H189" i="10" s="1"/>
  <c r="F189" i="10"/>
  <c r="I188" i="10"/>
  <c r="G188" i="10"/>
  <c r="H188" i="10" s="1"/>
  <c r="F188" i="10"/>
  <c r="I187" i="10"/>
  <c r="G187" i="10"/>
  <c r="H187" i="10" s="1"/>
  <c r="F187" i="10"/>
  <c r="I186" i="10"/>
  <c r="G186" i="10"/>
  <c r="H186" i="10" s="1"/>
  <c r="F186" i="10"/>
  <c r="I185" i="10"/>
  <c r="G185" i="10"/>
  <c r="H185" i="10" s="1"/>
  <c r="F185" i="10"/>
  <c r="I184" i="10"/>
  <c r="G184" i="10"/>
  <c r="H184" i="10" s="1"/>
  <c r="F184" i="10"/>
  <c r="I183" i="10"/>
  <c r="G183" i="10"/>
  <c r="H183" i="10" s="1"/>
  <c r="F183" i="10"/>
  <c r="I182" i="10"/>
  <c r="G182" i="10"/>
  <c r="H182" i="10" s="1"/>
  <c r="F182" i="10"/>
  <c r="I181" i="10"/>
  <c r="G181" i="10"/>
  <c r="H181" i="10" s="1"/>
  <c r="F181" i="10"/>
  <c r="I180" i="10"/>
  <c r="G180" i="10"/>
  <c r="H180" i="10" s="1"/>
  <c r="F180" i="10"/>
  <c r="I179" i="10"/>
  <c r="G179" i="10"/>
  <c r="H179" i="10" s="1"/>
  <c r="F179" i="10"/>
  <c r="I178" i="10"/>
  <c r="G178" i="10"/>
  <c r="H178" i="10" s="1"/>
  <c r="F178" i="10"/>
  <c r="I177" i="10"/>
  <c r="G177" i="10"/>
  <c r="H177" i="10" s="1"/>
  <c r="F177" i="10"/>
  <c r="I176" i="10"/>
  <c r="G176" i="10"/>
  <c r="H176" i="10" s="1"/>
  <c r="F176" i="10"/>
  <c r="I175" i="10"/>
  <c r="G175" i="10"/>
  <c r="H175" i="10" s="1"/>
  <c r="F175" i="10"/>
  <c r="I174" i="10"/>
  <c r="G174" i="10"/>
  <c r="H174" i="10" s="1"/>
  <c r="F174" i="10"/>
  <c r="I173" i="10"/>
  <c r="G173" i="10"/>
  <c r="H173" i="10" s="1"/>
  <c r="F173" i="10"/>
  <c r="I172" i="10"/>
  <c r="G172" i="10"/>
  <c r="H172" i="10" s="1"/>
  <c r="F172" i="10"/>
  <c r="I171" i="10"/>
  <c r="G171" i="10"/>
  <c r="H171" i="10" s="1"/>
  <c r="F171" i="10"/>
  <c r="I170" i="10"/>
  <c r="G170" i="10"/>
  <c r="H170" i="10" s="1"/>
  <c r="F170" i="10"/>
  <c r="I169" i="10"/>
  <c r="G169" i="10"/>
  <c r="H169" i="10" s="1"/>
  <c r="F169" i="10"/>
  <c r="I168" i="10"/>
  <c r="G168" i="10"/>
  <c r="H168" i="10" s="1"/>
  <c r="F168" i="10"/>
  <c r="I167" i="10"/>
  <c r="G167" i="10"/>
  <c r="H167" i="10" s="1"/>
  <c r="F167" i="10"/>
  <c r="I166" i="10"/>
  <c r="G166" i="10"/>
  <c r="H166" i="10" s="1"/>
  <c r="F166" i="10"/>
  <c r="I165" i="10"/>
  <c r="G165" i="10"/>
  <c r="H165" i="10" s="1"/>
  <c r="F165" i="10"/>
  <c r="I164" i="10"/>
  <c r="G164" i="10"/>
  <c r="H164" i="10" s="1"/>
  <c r="F164" i="10"/>
  <c r="I163" i="10"/>
  <c r="G163" i="10"/>
  <c r="H163" i="10" s="1"/>
  <c r="F163" i="10"/>
  <c r="I162" i="10"/>
  <c r="G162" i="10"/>
  <c r="H162" i="10" s="1"/>
  <c r="F162" i="10"/>
  <c r="I161" i="10"/>
  <c r="G161" i="10"/>
  <c r="H161" i="10" s="1"/>
  <c r="F161" i="10"/>
  <c r="I160" i="10"/>
  <c r="G160" i="10"/>
  <c r="H160" i="10" s="1"/>
  <c r="F160" i="10"/>
  <c r="I159" i="10"/>
  <c r="G159" i="10"/>
  <c r="H159" i="10" s="1"/>
  <c r="F159" i="10"/>
  <c r="I158" i="10"/>
  <c r="G158" i="10"/>
  <c r="H158" i="10" s="1"/>
  <c r="F158" i="10"/>
  <c r="I157" i="10"/>
  <c r="G157" i="10"/>
  <c r="H157" i="10" s="1"/>
  <c r="F157" i="10"/>
  <c r="I156" i="10"/>
  <c r="G156" i="10"/>
  <c r="H156" i="10" s="1"/>
  <c r="F156" i="10"/>
  <c r="I155" i="10"/>
  <c r="G155" i="10"/>
  <c r="H155" i="10" s="1"/>
  <c r="F155" i="10"/>
  <c r="I154" i="10"/>
  <c r="G154" i="10"/>
  <c r="H154" i="10" s="1"/>
  <c r="F154" i="10"/>
  <c r="I153" i="10"/>
  <c r="G153" i="10"/>
  <c r="H153" i="10" s="1"/>
  <c r="F153" i="10"/>
  <c r="I152" i="10"/>
  <c r="G152" i="10"/>
  <c r="H152" i="10" s="1"/>
  <c r="F152" i="10"/>
  <c r="I151" i="10"/>
  <c r="G151" i="10"/>
  <c r="H151" i="10" s="1"/>
  <c r="F151" i="10"/>
  <c r="I150" i="10"/>
  <c r="G150" i="10"/>
  <c r="H150" i="10" s="1"/>
  <c r="F150" i="10"/>
  <c r="I149" i="10"/>
  <c r="G149" i="10"/>
  <c r="H149" i="10" s="1"/>
  <c r="F149" i="10"/>
  <c r="I148" i="10"/>
  <c r="G148" i="10"/>
  <c r="H148" i="10" s="1"/>
  <c r="F148" i="10"/>
  <c r="I147" i="10"/>
  <c r="G147" i="10"/>
  <c r="H147" i="10" s="1"/>
  <c r="F147" i="10"/>
  <c r="I146" i="10"/>
  <c r="G146" i="10"/>
  <c r="H146" i="10" s="1"/>
  <c r="F146" i="10"/>
  <c r="I145" i="10"/>
  <c r="G145" i="10"/>
  <c r="H145" i="10" s="1"/>
  <c r="F145" i="10"/>
  <c r="I144" i="10"/>
  <c r="G144" i="10"/>
  <c r="H144" i="10" s="1"/>
  <c r="F144" i="10"/>
  <c r="I143" i="10"/>
  <c r="G143" i="10"/>
  <c r="H143" i="10" s="1"/>
  <c r="F143" i="10"/>
  <c r="I142" i="10"/>
  <c r="G142" i="10"/>
  <c r="H142" i="10" s="1"/>
  <c r="F142" i="10"/>
  <c r="I141" i="10"/>
  <c r="G141" i="10"/>
  <c r="H141" i="10" s="1"/>
  <c r="F141" i="10"/>
  <c r="I140" i="10"/>
  <c r="G140" i="10"/>
  <c r="H140" i="10" s="1"/>
  <c r="F140" i="10"/>
  <c r="I139" i="10"/>
  <c r="G139" i="10"/>
  <c r="H139" i="10" s="1"/>
  <c r="F139" i="10"/>
  <c r="I138" i="10"/>
  <c r="G138" i="10"/>
  <c r="H138" i="10" s="1"/>
  <c r="F138" i="10"/>
  <c r="I137" i="10"/>
  <c r="G137" i="10"/>
  <c r="H137" i="10" s="1"/>
  <c r="F137" i="10"/>
  <c r="I136" i="10"/>
  <c r="G136" i="10"/>
  <c r="H136" i="10" s="1"/>
  <c r="F136" i="10"/>
  <c r="I135" i="10"/>
  <c r="G135" i="10"/>
  <c r="H135" i="10" s="1"/>
  <c r="F135" i="10"/>
  <c r="I134" i="10"/>
  <c r="G134" i="10"/>
  <c r="H134" i="10" s="1"/>
  <c r="F134" i="10"/>
  <c r="I133" i="10"/>
  <c r="G133" i="10"/>
  <c r="H133" i="10" s="1"/>
  <c r="F133" i="10"/>
  <c r="I132" i="10"/>
  <c r="G132" i="10"/>
  <c r="H132" i="10" s="1"/>
  <c r="F132" i="10"/>
  <c r="I131" i="10"/>
  <c r="G131" i="10"/>
  <c r="H131" i="10" s="1"/>
  <c r="F131" i="10"/>
  <c r="I130" i="10"/>
  <c r="G130" i="10"/>
  <c r="H130" i="10" s="1"/>
  <c r="F130" i="10"/>
  <c r="I129" i="10"/>
  <c r="G129" i="10"/>
  <c r="H129" i="10" s="1"/>
  <c r="F129" i="10"/>
  <c r="I128" i="10"/>
  <c r="G128" i="10"/>
  <c r="H128" i="10" s="1"/>
  <c r="F128" i="10"/>
  <c r="I127" i="10"/>
  <c r="G127" i="10"/>
  <c r="H127" i="10" s="1"/>
  <c r="F127" i="10"/>
  <c r="I126" i="10"/>
  <c r="G126" i="10"/>
  <c r="H126" i="10" s="1"/>
  <c r="F126" i="10"/>
  <c r="I125" i="10"/>
  <c r="G125" i="10"/>
  <c r="H125" i="10" s="1"/>
  <c r="F125" i="10"/>
  <c r="I124" i="10"/>
  <c r="G124" i="10"/>
  <c r="H124" i="10" s="1"/>
  <c r="F124" i="10"/>
  <c r="I123" i="10"/>
  <c r="G123" i="10"/>
  <c r="H123" i="10" s="1"/>
  <c r="F123" i="10"/>
  <c r="I122" i="10"/>
  <c r="G122" i="10"/>
  <c r="H122" i="10" s="1"/>
  <c r="F122" i="10"/>
  <c r="I121" i="10"/>
  <c r="G121" i="10"/>
  <c r="H121" i="10" s="1"/>
  <c r="F121" i="10"/>
  <c r="I120" i="10"/>
  <c r="G120" i="10"/>
  <c r="H120" i="10" s="1"/>
  <c r="F120" i="10"/>
  <c r="I119" i="10"/>
  <c r="G119" i="10"/>
  <c r="H119" i="10" s="1"/>
  <c r="F119" i="10"/>
  <c r="I118" i="10"/>
  <c r="G118" i="10"/>
  <c r="H118" i="10" s="1"/>
  <c r="F118" i="10"/>
  <c r="I117" i="10"/>
  <c r="G117" i="10"/>
  <c r="H117" i="10" s="1"/>
  <c r="F117" i="10"/>
  <c r="I116" i="10"/>
  <c r="G116" i="10"/>
  <c r="H116" i="10" s="1"/>
  <c r="F116" i="10"/>
  <c r="I115" i="10"/>
  <c r="G115" i="10"/>
  <c r="H115" i="10" s="1"/>
  <c r="F115" i="10"/>
  <c r="I114" i="10"/>
  <c r="G114" i="10"/>
  <c r="H114" i="10" s="1"/>
  <c r="F114" i="10"/>
  <c r="I113" i="10"/>
  <c r="G113" i="10"/>
  <c r="H113" i="10" s="1"/>
  <c r="F113" i="10"/>
  <c r="I112" i="10"/>
  <c r="G112" i="10"/>
  <c r="H112" i="10" s="1"/>
  <c r="F112" i="10"/>
  <c r="I111" i="10"/>
  <c r="G111" i="10"/>
  <c r="H111" i="10" s="1"/>
  <c r="F111" i="10"/>
  <c r="I110" i="10"/>
  <c r="G110" i="10"/>
  <c r="H110" i="10" s="1"/>
  <c r="F110" i="10"/>
  <c r="I109" i="10"/>
  <c r="G109" i="10"/>
  <c r="H109" i="10" s="1"/>
  <c r="F109" i="10"/>
  <c r="I108" i="10"/>
  <c r="G108" i="10"/>
  <c r="H108" i="10" s="1"/>
  <c r="F108" i="10"/>
  <c r="I107" i="10"/>
  <c r="G107" i="10"/>
  <c r="H107" i="10" s="1"/>
  <c r="F107" i="10"/>
  <c r="I106" i="10"/>
  <c r="G106" i="10"/>
  <c r="H106" i="10" s="1"/>
  <c r="F106" i="10"/>
  <c r="I105" i="10"/>
  <c r="G105" i="10"/>
  <c r="H105" i="10" s="1"/>
  <c r="F105" i="10"/>
  <c r="I104" i="10"/>
  <c r="G104" i="10"/>
  <c r="H104" i="10" s="1"/>
  <c r="F104" i="10"/>
  <c r="I103" i="10"/>
  <c r="G103" i="10"/>
  <c r="H103" i="10" s="1"/>
  <c r="F103" i="10"/>
  <c r="I102" i="10"/>
  <c r="G102" i="10"/>
  <c r="H102" i="10" s="1"/>
  <c r="F102" i="10"/>
  <c r="I101" i="10"/>
  <c r="G101" i="10"/>
  <c r="H101" i="10" s="1"/>
  <c r="F101" i="10"/>
  <c r="I100" i="10"/>
  <c r="G100" i="10"/>
  <c r="H100" i="10" s="1"/>
  <c r="F100" i="10"/>
  <c r="I98" i="10"/>
  <c r="G98" i="10"/>
  <c r="H98" i="10" s="1"/>
  <c r="F98" i="10"/>
  <c r="I97" i="10"/>
  <c r="G97" i="10"/>
  <c r="H97" i="10" s="1"/>
  <c r="F97" i="10"/>
  <c r="I96" i="10"/>
  <c r="G96" i="10"/>
  <c r="H96" i="10" s="1"/>
  <c r="F96" i="10"/>
  <c r="I95" i="10"/>
  <c r="G95" i="10"/>
  <c r="H95" i="10" s="1"/>
  <c r="F95" i="10"/>
  <c r="I94" i="10"/>
  <c r="G94" i="10"/>
  <c r="H94" i="10" s="1"/>
  <c r="F94" i="10"/>
  <c r="I93" i="10"/>
  <c r="G93" i="10"/>
  <c r="H93" i="10" s="1"/>
  <c r="F93" i="10"/>
  <c r="I92" i="10"/>
  <c r="G92" i="10"/>
  <c r="H92" i="10" s="1"/>
  <c r="F92" i="10"/>
  <c r="I91" i="10"/>
  <c r="G91" i="10"/>
  <c r="H91" i="10" s="1"/>
  <c r="F91" i="10"/>
  <c r="I90" i="10"/>
  <c r="G90" i="10"/>
  <c r="H90" i="10" s="1"/>
  <c r="F90" i="10"/>
  <c r="I89" i="10"/>
  <c r="G89" i="10"/>
  <c r="H89" i="10" s="1"/>
  <c r="F89" i="10"/>
  <c r="I88" i="10"/>
  <c r="G88" i="10"/>
  <c r="H88" i="10" s="1"/>
  <c r="F88" i="10"/>
  <c r="I87" i="10"/>
  <c r="G87" i="10"/>
  <c r="H87" i="10" s="1"/>
  <c r="F87" i="10"/>
  <c r="I86" i="10"/>
  <c r="G86" i="10"/>
  <c r="H86" i="10" s="1"/>
  <c r="F86" i="10"/>
  <c r="I85" i="10"/>
  <c r="G85" i="10"/>
  <c r="H85" i="10" s="1"/>
  <c r="F85" i="10"/>
  <c r="I84" i="10"/>
  <c r="G84" i="10"/>
  <c r="H84" i="10" s="1"/>
  <c r="F84" i="10"/>
  <c r="I83" i="10"/>
  <c r="G83" i="10"/>
  <c r="H83" i="10" s="1"/>
  <c r="F83" i="10"/>
  <c r="I82" i="10"/>
  <c r="G82" i="10"/>
  <c r="H82" i="10" s="1"/>
  <c r="F82" i="10"/>
  <c r="I81" i="10"/>
  <c r="G81" i="10"/>
  <c r="H81" i="10" s="1"/>
  <c r="F81" i="10"/>
  <c r="I80" i="10"/>
  <c r="G80" i="10"/>
  <c r="H80" i="10" s="1"/>
  <c r="F80" i="10"/>
  <c r="I79" i="10"/>
  <c r="G79" i="10"/>
  <c r="H79" i="10" s="1"/>
  <c r="F79" i="10"/>
  <c r="I78" i="10"/>
  <c r="G78" i="10"/>
  <c r="H78" i="10" s="1"/>
  <c r="F78" i="10"/>
  <c r="I77" i="10"/>
  <c r="G77" i="10"/>
  <c r="H77" i="10" s="1"/>
  <c r="F77" i="10"/>
  <c r="I76" i="10"/>
  <c r="G76" i="10"/>
  <c r="H76" i="10" s="1"/>
  <c r="F76" i="10"/>
  <c r="I75" i="10"/>
  <c r="G75" i="10"/>
  <c r="H75" i="10" s="1"/>
  <c r="F75" i="10"/>
  <c r="I74" i="10"/>
  <c r="G74" i="10"/>
  <c r="H74" i="10" s="1"/>
  <c r="F74" i="10"/>
  <c r="I73" i="10"/>
  <c r="G73" i="10"/>
  <c r="H73" i="10" s="1"/>
  <c r="F73" i="10"/>
  <c r="I72" i="10"/>
  <c r="G72" i="10"/>
  <c r="H72" i="10" s="1"/>
  <c r="F72" i="10"/>
  <c r="I71" i="10"/>
  <c r="G71" i="10"/>
  <c r="H71" i="10" s="1"/>
  <c r="F71" i="10"/>
  <c r="I70" i="10"/>
  <c r="G70" i="10"/>
  <c r="H70" i="10" s="1"/>
  <c r="F70" i="10"/>
  <c r="I69" i="10"/>
  <c r="G69" i="10"/>
  <c r="H69" i="10" s="1"/>
  <c r="F69" i="10"/>
  <c r="I68" i="10"/>
  <c r="G68" i="10"/>
  <c r="H68" i="10" s="1"/>
  <c r="F68" i="10"/>
  <c r="I67" i="10"/>
  <c r="G67" i="10"/>
  <c r="H67" i="10" s="1"/>
  <c r="F67" i="10"/>
  <c r="I66" i="10"/>
  <c r="G66" i="10"/>
  <c r="H66" i="10" s="1"/>
  <c r="F66" i="10"/>
  <c r="I65" i="10"/>
  <c r="G65" i="10"/>
  <c r="H65" i="10" s="1"/>
  <c r="F65" i="10"/>
  <c r="I64" i="10"/>
  <c r="G64" i="10"/>
  <c r="H64" i="10" s="1"/>
  <c r="F64" i="10"/>
  <c r="I63" i="10"/>
  <c r="G63" i="10"/>
  <c r="H63" i="10" s="1"/>
  <c r="F63" i="10"/>
  <c r="I62" i="10"/>
  <c r="G62" i="10"/>
  <c r="H62" i="10" s="1"/>
  <c r="F62" i="10"/>
  <c r="I61" i="10"/>
  <c r="G61" i="10"/>
  <c r="H61" i="10" s="1"/>
  <c r="F61" i="10"/>
  <c r="I60" i="10"/>
  <c r="G60" i="10"/>
  <c r="H60" i="10" s="1"/>
  <c r="F60" i="10"/>
  <c r="I59" i="10"/>
  <c r="G59" i="10"/>
  <c r="H59" i="10" s="1"/>
  <c r="F59" i="10"/>
  <c r="I58" i="10"/>
  <c r="G58" i="10"/>
  <c r="H58" i="10" s="1"/>
  <c r="F58" i="10"/>
  <c r="I57" i="10"/>
  <c r="G57" i="10"/>
  <c r="H57" i="10" s="1"/>
  <c r="F57" i="10"/>
  <c r="I56" i="10"/>
  <c r="G56" i="10"/>
  <c r="H56" i="10" s="1"/>
  <c r="F56" i="10"/>
  <c r="I55" i="10"/>
  <c r="G55" i="10"/>
  <c r="H55" i="10" s="1"/>
  <c r="F55" i="10"/>
  <c r="I54" i="10"/>
  <c r="G54" i="10"/>
  <c r="H54" i="10" s="1"/>
  <c r="F54" i="10"/>
  <c r="I53" i="10"/>
  <c r="G53" i="10"/>
  <c r="H53" i="10" s="1"/>
  <c r="F53" i="10"/>
  <c r="I52" i="10"/>
  <c r="G52" i="10"/>
  <c r="H52" i="10" s="1"/>
  <c r="F52" i="10"/>
  <c r="I51" i="10"/>
  <c r="G51" i="10"/>
  <c r="H51" i="10" s="1"/>
  <c r="F51" i="10"/>
  <c r="I50" i="10"/>
  <c r="G50" i="10"/>
  <c r="H50" i="10" s="1"/>
  <c r="F50" i="10"/>
  <c r="I49" i="10"/>
  <c r="G49" i="10"/>
  <c r="H49" i="10" s="1"/>
  <c r="F49" i="10"/>
  <c r="I48" i="10"/>
  <c r="G48" i="10"/>
  <c r="H48" i="10" s="1"/>
  <c r="F48" i="10"/>
  <c r="I47" i="10"/>
  <c r="G47" i="10"/>
  <c r="H47" i="10" s="1"/>
  <c r="F47" i="10"/>
  <c r="I46" i="10"/>
  <c r="G46" i="10"/>
  <c r="H46" i="10" s="1"/>
  <c r="F46" i="10"/>
  <c r="I45" i="10"/>
  <c r="G45" i="10"/>
  <c r="H45" i="10" s="1"/>
  <c r="F45" i="10"/>
  <c r="I44" i="10"/>
  <c r="G44" i="10"/>
  <c r="H44" i="10" s="1"/>
  <c r="F44" i="10"/>
  <c r="I43" i="10"/>
  <c r="G43" i="10"/>
  <c r="H43" i="10" s="1"/>
  <c r="F43" i="10"/>
  <c r="I42" i="10"/>
  <c r="G42" i="10"/>
  <c r="H42" i="10" s="1"/>
  <c r="F42" i="10"/>
  <c r="I41" i="10"/>
  <c r="G41" i="10"/>
  <c r="H41" i="10" s="1"/>
  <c r="F41" i="10"/>
  <c r="I40" i="10"/>
  <c r="G40" i="10"/>
  <c r="H40" i="10" s="1"/>
  <c r="F40" i="10"/>
  <c r="I39" i="10"/>
  <c r="G39" i="10"/>
  <c r="H39" i="10" s="1"/>
  <c r="F39" i="10"/>
  <c r="I38" i="10"/>
  <c r="G38" i="10"/>
  <c r="H38" i="10" s="1"/>
  <c r="F38" i="10"/>
  <c r="I37" i="10"/>
  <c r="G37" i="10"/>
  <c r="H37" i="10" s="1"/>
  <c r="F37" i="10"/>
  <c r="I36" i="10"/>
  <c r="G36" i="10"/>
  <c r="H36" i="10" s="1"/>
  <c r="F36" i="10"/>
  <c r="I35" i="10"/>
  <c r="G35" i="10"/>
  <c r="H35" i="10" s="1"/>
  <c r="F35" i="10"/>
  <c r="I34" i="10"/>
  <c r="G34" i="10"/>
  <c r="H34" i="10" s="1"/>
  <c r="F34" i="10"/>
  <c r="I33" i="10"/>
  <c r="G33" i="10"/>
  <c r="H33" i="10" s="1"/>
  <c r="F33" i="10"/>
  <c r="I32" i="10"/>
  <c r="G32" i="10"/>
  <c r="H32" i="10" s="1"/>
  <c r="F32" i="10"/>
  <c r="I31" i="10"/>
  <c r="G31" i="10"/>
  <c r="H31" i="10" s="1"/>
  <c r="F31" i="10"/>
  <c r="I30" i="10"/>
  <c r="G30" i="10"/>
  <c r="H30" i="10" s="1"/>
  <c r="F30" i="10"/>
  <c r="I29" i="10"/>
  <c r="G29" i="10"/>
  <c r="H29" i="10" s="1"/>
  <c r="F29" i="10"/>
  <c r="I28" i="10"/>
  <c r="G28" i="10"/>
  <c r="H28" i="10" s="1"/>
  <c r="F28" i="10"/>
  <c r="I27" i="10"/>
  <c r="G27" i="10"/>
  <c r="H27" i="10" s="1"/>
  <c r="F27" i="10"/>
  <c r="I26" i="10"/>
  <c r="G26" i="10"/>
  <c r="H26" i="10" s="1"/>
  <c r="F26" i="10"/>
  <c r="I25" i="10"/>
  <c r="G25" i="10"/>
  <c r="H25" i="10" s="1"/>
  <c r="F25" i="10"/>
  <c r="I24" i="10"/>
  <c r="G24" i="10"/>
  <c r="H24" i="10" s="1"/>
  <c r="F24" i="10"/>
  <c r="I23" i="10"/>
  <c r="G23" i="10"/>
  <c r="H23" i="10" s="1"/>
  <c r="F23" i="10"/>
  <c r="I22" i="10"/>
  <c r="G22" i="10"/>
  <c r="H22" i="10" s="1"/>
  <c r="F22" i="10"/>
  <c r="I21" i="10"/>
  <c r="G21" i="10"/>
  <c r="H21" i="10" s="1"/>
  <c r="F21" i="10"/>
  <c r="I20" i="10"/>
  <c r="G20" i="10"/>
  <c r="H20" i="10" s="1"/>
  <c r="F20" i="10"/>
  <c r="I19" i="10"/>
  <c r="G19" i="10"/>
  <c r="H19" i="10" s="1"/>
  <c r="F19" i="10"/>
  <c r="I18" i="10"/>
  <c r="G18" i="10"/>
  <c r="H18" i="10" s="1"/>
  <c r="F18" i="10"/>
  <c r="I17" i="10"/>
  <c r="G17" i="10"/>
  <c r="H17" i="10" s="1"/>
  <c r="F17" i="10"/>
  <c r="I16" i="10"/>
  <c r="G16" i="10"/>
  <c r="H16" i="10" s="1"/>
  <c r="F16" i="10"/>
  <c r="I15" i="10"/>
  <c r="G15" i="10"/>
  <c r="H15" i="10" s="1"/>
  <c r="F15" i="10"/>
  <c r="I14" i="10"/>
  <c r="G14" i="10"/>
  <c r="H14" i="10" s="1"/>
  <c r="F14" i="10"/>
  <c r="I13" i="10"/>
  <c r="G13" i="10"/>
  <c r="H13" i="10" s="1"/>
  <c r="F13" i="10"/>
  <c r="I12" i="10"/>
  <c r="G12" i="10"/>
  <c r="H12" i="10" s="1"/>
  <c r="F12" i="10"/>
  <c r="I11" i="10"/>
  <c r="G11" i="10"/>
  <c r="H11" i="10" s="1"/>
  <c r="F11" i="10"/>
  <c r="I10" i="10"/>
  <c r="G10" i="10"/>
  <c r="H10" i="10" s="1"/>
  <c r="F10" i="10"/>
  <c r="I9" i="10"/>
  <c r="G9" i="10"/>
  <c r="H9" i="10" s="1"/>
  <c r="F9" i="10"/>
  <c r="I8" i="10"/>
  <c r="G8" i="10"/>
  <c r="H8" i="10" s="1"/>
  <c r="F8" i="10"/>
  <c r="I7" i="10"/>
  <c r="G7" i="10"/>
  <c r="H7" i="10" s="1"/>
  <c r="F7" i="10"/>
  <c r="I6" i="10"/>
  <c r="G6" i="10"/>
  <c r="H6" i="10" s="1"/>
  <c r="F6" i="10"/>
  <c r="I5" i="10"/>
  <c r="G5" i="10"/>
  <c r="H5" i="10" s="1"/>
  <c r="F5" i="10"/>
  <c r="I4" i="10"/>
  <c r="G4" i="10"/>
  <c r="F4" i="10"/>
  <c r="I369" i="10" l="1"/>
  <c r="F369" i="10"/>
  <c r="H4" i="10"/>
  <c r="H369" i="10" s="1"/>
  <c r="G369" i="10"/>
  <c r="J357" i="10"/>
  <c r="K331" i="10"/>
  <c r="L331" i="10" s="1"/>
  <c r="K343" i="10"/>
  <c r="L343" i="10" s="1"/>
  <c r="K354" i="10"/>
  <c r="L354" i="10" s="1"/>
  <c r="K357" i="10"/>
  <c r="L357" i="10" s="1"/>
  <c r="K4" i="10"/>
  <c r="K5" i="10"/>
  <c r="L5" i="10" s="1"/>
  <c r="E4" i="4" s="1"/>
  <c r="K6" i="10"/>
  <c r="L6" i="10" s="1"/>
  <c r="E5" i="4" s="1"/>
  <c r="K8" i="10"/>
  <c r="L8" i="10" s="1"/>
  <c r="E7" i="4" s="1"/>
  <c r="K10" i="10"/>
  <c r="L10" i="10" s="1"/>
  <c r="E9" i="4" s="1"/>
  <c r="K12" i="10"/>
  <c r="L12" i="10" s="1"/>
  <c r="E11" i="4" s="1"/>
  <c r="K13" i="10"/>
  <c r="L13" i="10" s="1"/>
  <c r="E12" i="4" s="1"/>
  <c r="K15" i="10"/>
  <c r="L15" i="10" s="1"/>
  <c r="E14" i="4" s="1"/>
  <c r="K16" i="10"/>
  <c r="L16" i="10" s="1"/>
  <c r="E15" i="4" s="1"/>
  <c r="K17" i="10"/>
  <c r="L17" i="10" s="1"/>
  <c r="E16" i="4" s="1"/>
  <c r="K18" i="10"/>
  <c r="L18" i="10" s="1"/>
  <c r="E17" i="4" s="1"/>
  <c r="K19" i="10"/>
  <c r="L19" i="10" s="1"/>
  <c r="E18" i="4" s="1"/>
  <c r="K20" i="10"/>
  <c r="L20" i="10" s="1"/>
  <c r="E19" i="4" s="1"/>
  <c r="K21" i="10"/>
  <c r="L21" i="10" s="1"/>
  <c r="E20" i="4" s="1"/>
  <c r="K22" i="10"/>
  <c r="L22" i="10" s="1"/>
  <c r="E21" i="4" s="1"/>
  <c r="K23" i="10"/>
  <c r="L23" i="10" s="1"/>
  <c r="E22" i="4" s="1"/>
  <c r="K24" i="10"/>
  <c r="L24" i="10" s="1"/>
  <c r="E23" i="4" s="1"/>
  <c r="K25" i="10"/>
  <c r="L25" i="10" s="1"/>
  <c r="E24" i="4" s="1"/>
  <c r="K26" i="10"/>
  <c r="L26" i="10" s="1"/>
  <c r="E25" i="4" s="1"/>
  <c r="K27" i="10"/>
  <c r="L27" i="10" s="1"/>
  <c r="E26" i="4" s="1"/>
  <c r="K28" i="10"/>
  <c r="L28" i="10" s="1"/>
  <c r="E27" i="4" s="1"/>
  <c r="K29" i="10"/>
  <c r="L29" i="10" s="1"/>
  <c r="E28" i="4" s="1"/>
  <c r="K30" i="10"/>
  <c r="L30" i="10" s="1"/>
  <c r="E29" i="4" s="1"/>
  <c r="K31" i="10"/>
  <c r="L31" i="10" s="1"/>
  <c r="E30" i="4" s="1"/>
  <c r="K32" i="10"/>
  <c r="L32" i="10" s="1"/>
  <c r="E31" i="4" s="1"/>
  <c r="K33" i="10"/>
  <c r="L33" i="10" s="1"/>
  <c r="E32" i="4" s="1"/>
  <c r="K34" i="10"/>
  <c r="L34" i="10" s="1"/>
  <c r="E33" i="4" s="1"/>
  <c r="K35" i="10"/>
  <c r="L35" i="10" s="1"/>
  <c r="E38" i="4" s="1"/>
  <c r="K36" i="10"/>
  <c r="L36" i="10" s="1"/>
  <c r="E39" i="4" s="1"/>
  <c r="K37" i="10"/>
  <c r="L37" i="10" s="1"/>
  <c r="E40" i="4" s="1"/>
  <c r="K38" i="10"/>
  <c r="L38" i="10" s="1"/>
  <c r="E41" i="4" s="1"/>
  <c r="K39" i="10"/>
  <c r="L39" i="10" s="1"/>
  <c r="E42" i="4" s="1"/>
  <c r="K40" i="10"/>
  <c r="L40" i="10" s="1"/>
  <c r="E43" i="4" s="1"/>
  <c r="K41" i="10"/>
  <c r="L41" i="10" s="1"/>
  <c r="E44" i="4" s="1"/>
  <c r="K42" i="10"/>
  <c r="L42" i="10" s="1"/>
  <c r="E45" i="4" s="1"/>
  <c r="K43" i="10"/>
  <c r="L43" i="10" s="1"/>
  <c r="E46" i="4" s="1"/>
  <c r="K44" i="10"/>
  <c r="L44" i="10" s="1"/>
  <c r="E47" i="4" s="1"/>
  <c r="K45" i="10"/>
  <c r="L45" i="10" s="1"/>
  <c r="E48" i="4" s="1"/>
  <c r="K46" i="10"/>
  <c r="L46" i="10" s="1"/>
  <c r="E49" i="4" s="1"/>
  <c r="K47" i="10"/>
  <c r="L47" i="10" s="1"/>
  <c r="E50" i="4" s="1"/>
  <c r="K48" i="10"/>
  <c r="L48" i="10" s="1"/>
  <c r="E51" i="4" s="1"/>
  <c r="K49" i="10"/>
  <c r="L49" i="10" s="1"/>
  <c r="E52" i="4" s="1"/>
  <c r="K50" i="10"/>
  <c r="L50" i="10" s="1"/>
  <c r="E53" i="4" s="1"/>
  <c r="K51" i="10"/>
  <c r="L51" i="10" s="1"/>
  <c r="E54" i="4" s="1"/>
  <c r="K52" i="10"/>
  <c r="L52" i="10" s="1"/>
  <c r="E55" i="4" s="1"/>
  <c r="K53" i="10"/>
  <c r="L53" i="10" s="1"/>
  <c r="E56" i="4" s="1"/>
  <c r="K54" i="10"/>
  <c r="L54" i="10" s="1"/>
  <c r="E57" i="4" s="1"/>
  <c r="K55" i="10"/>
  <c r="L55" i="10" s="1"/>
  <c r="E58" i="4" s="1"/>
  <c r="K56" i="10"/>
  <c r="L56" i="10" s="1"/>
  <c r="E59" i="4" s="1"/>
  <c r="K57" i="10"/>
  <c r="L57" i="10" s="1"/>
  <c r="E60" i="4" s="1"/>
  <c r="K58" i="10"/>
  <c r="L58" i="10" s="1"/>
  <c r="E61" i="4" s="1"/>
  <c r="K59" i="10"/>
  <c r="L59" i="10" s="1"/>
  <c r="E62" i="4" s="1"/>
  <c r="K60" i="10"/>
  <c r="L60" i="10" s="1"/>
  <c r="E63" i="4" s="1"/>
  <c r="K61" i="10"/>
  <c r="L61" i="10" s="1"/>
  <c r="E64" i="4" s="1"/>
  <c r="K62" i="10"/>
  <c r="L62" i="10" s="1"/>
  <c r="E65" i="4" s="1"/>
  <c r="K63" i="10"/>
  <c r="L63" i="10" s="1"/>
  <c r="K64" i="10"/>
  <c r="L64" i="10" s="1"/>
  <c r="K65" i="10"/>
  <c r="L65" i="10" s="1"/>
  <c r="K66" i="10"/>
  <c r="L66" i="10" s="1"/>
  <c r="K67" i="10"/>
  <c r="L67" i="10" s="1"/>
  <c r="K68" i="10"/>
  <c r="L68" i="10" s="1"/>
  <c r="K69" i="10"/>
  <c r="L69" i="10" s="1"/>
  <c r="K70" i="10"/>
  <c r="L70" i="10" s="1"/>
  <c r="K71" i="10"/>
  <c r="L71" i="10" s="1"/>
  <c r="K72" i="10"/>
  <c r="L72" i="10" s="1"/>
  <c r="K73" i="10"/>
  <c r="L73" i="10" s="1"/>
  <c r="K74" i="10"/>
  <c r="L74" i="10" s="1"/>
  <c r="K75" i="10"/>
  <c r="L75" i="10" s="1"/>
  <c r="K76" i="10"/>
  <c r="L76" i="10" s="1"/>
  <c r="K77" i="10"/>
  <c r="L77" i="10" s="1"/>
  <c r="K78" i="10"/>
  <c r="L78" i="10" s="1"/>
  <c r="K79" i="10"/>
  <c r="L79" i="10" s="1"/>
  <c r="K80" i="10"/>
  <c r="L80" i="10" s="1"/>
  <c r="K81" i="10"/>
  <c r="L81" i="10" s="1"/>
  <c r="K82" i="10"/>
  <c r="L82" i="10" s="1"/>
  <c r="K83" i="10"/>
  <c r="L83" i="10" s="1"/>
  <c r="K84" i="10"/>
  <c r="L84" i="10" s="1"/>
  <c r="K85" i="10"/>
  <c r="L85" i="10" s="1"/>
  <c r="K86" i="10"/>
  <c r="L86" i="10" s="1"/>
  <c r="K87" i="10"/>
  <c r="L87" i="10" s="1"/>
  <c r="K88" i="10"/>
  <c r="L88" i="10" s="1"/>
  <c r="K89" i="10"/>
  <c r="L89" i="10" s="1"/>
  <c r="K90" i="10"/>
  <c r="L90" i="10" s="1"/>
  <c r="K91" i="10"/>
  <c r="L91" i="10" s="1"/>
  <c r="K92" i="10"/>
  <c r="L92" i="10" s="1"/>
  <c r="K93" i="10"/>
  <c r="L93" i="10" s="1"/>
  <c r="K94" i="10"/>
  <c r="L94" i="10" s="1"/>
  <c r="K95" i="10"/>
  <c r="L95" i="10" s="1"/>
  <c r="K96" i="10"/>
  <c r="L96" i="10" s="1"/>
  <c r="K97" i="10"/>
  <c r="L97" i="10" s="1"/>
  <c r="K98" i="10"/>
  <c r="L98" i="10" s="1"/>
  <c r="E113" i="4" s="1"/>
  <c r="K100" i="10"/>
  <c r="L100" i="10" s="1"/>
  <c r="K101" i="10"/>
  <c r="L101" i="10" s="1"/>
  <c r="K102" i="10"/>
  <c r="L102" i="10" s="1"/>
  <c r="K103" i="10"/>
  <c r="L103" i="10" s="1"/>
  <c r="K104" i="10"/>
  <c r="L104" i="10" s="1"/>
  <c r="K105" i="10"/>
  <c r="L105" i="10" s="1"/>
  <c r="K106" i="10"/>
  <c r="L106" i="10" s="1"/>
  <c r="K107" i="10"/>
  <c r="L107" i="10" s="1"/>
  <c r="K108" i="10"/>
  <c r="L108" i="10" s="1"/>
  <c r="K109" i="10"/>
  <c r="L109" i="10" s="1"/>
  <c r="K110" i="10"/>
  <c r="L110" i="10" s="1"/>
  <c r="K111" i="10"/>
  <c r="L111" i="10" s="1"/>
  <c r="K112" i="10"/>
  <c r="L112" i="10" s="1"/>
  <c r="K113" i="10"/>
  <c r="L113" i="10" s="1"/>
  <c r="K114" i="10"/>
  <c r="L114" i="10" s="1"/>
  <c r="K115" i="10"/>
  <c r="L115" i="10" s="1"/>
  <c r="K116" i="10"/>
  <c r="L116" i="10" s="1"/>
  <c r="K117" i="10"/>
  <c r="L117" i="10" s="1"/>
  <c r="K118" i="10"/>
  <c r="L118" i="10" s="1"/>
  <c r="K119" i="10"/>
  <c r="L119" i="10" s="1"/>
  <c r="K120" i="10"/>
  <c r="L120" i="10" s="1"/>
  <c r="K121" i="10"/>
  <c r="L121" i="10" s="1"/>
  <c r="K122" i="10"/>
  <c r="L122" i="10" s="1"/>
  <c r="K123" i="10"/>
  <c r="L123" i="10" s="1"/>
  <c r="K124" i="10"/>
  <c r="L124" i="10" s="1"/>
  <c r="K125" i="10"/>
  <c r="L125" i="10" s="1"/>
  <c r="K126" i="10"/>
  <c r="L126" i="10" s="1"/>
  <c r="K127" i="10"/>
  <c r="L127" i="10" s="1"/>
  <c r="J335" i="10"/>
  <c r="K128" i="10"/>
  <c r="L128" i="10" s="1"/>
  <c r="K129" i="10"/>
  <c r="L129" i="10" s="1"/>
  <c r="K130" i="10"/>
  <c r="L130" i="10" s="1"/>
  <c r="K131" i="10"/>
  <c r="L131" i="10" s="1"/>
  <c r="K132" i="10"/>
  <c r="L132" i="10" s="1"/>
  <c r="K133" i="10"/>
  <c r="L133" i="10" s="1"/>
  <c r="K134" i="10"/>
  <c r="L134" i="10" s="1"/>
  <c r="K135" i="10"/>
  <c r="L135" i="10" s="1"/>
  <c r="K136" i="10"/>
  <c r="L136" i="10" s="1"/>
  <c r="K137" i="10"/>
  <c r="L137" i="10" s="1"/>
  <c r="K138" i="10"/>
  <c r="L138" i="10" s="1"/>
  <c r="K139" i="10"/>
  <c r="L139" i="10" s="1"/>
  <c r="K140" i="10"/>
  <c r="L140" i="10" s="1"/>
  <c r="K141" i="10"/>
  <c r="L141" i="10" s="1"/>
  <c r="K142" i="10"/>
  <c r="L142" i="10" s="1"/>
  <c r="K143" i="10"/>
  <c r="L143" i="10" s="1"/>
  <c r="K144" i="10"/>
  <c r="L144" i="10" s="1"/>
  <c r="K145" i="10"/>
  <c r="L145" i="10" s="1"/>
  <c r="K146" i="10"/>
  <c r="L146" i="10" s="1"/>
  <c r="K147" i="10"/>
  <c r="L147" i="10" s="1"/>
  <c r="K148" i="10"/>
  <c r="L148" i="10" s="1"/>
  <c r="K149" i="10"/>
  <c r="L149" i="10" s="1"/>
  <c r="K150" i="10"/>
  <c r="L150" i="10" s="1"/>
  <c r="K151" i="10"/>
  <c r="L151" i="10" s="1"/>
  <c r="K152" i="10"/>
  <c r="L152" i="10" s="1"/>
  <c r="K153" i="10"/>
  <c r="L153" i="10" s="1"/>
  <c r="K154" i="10"/>
  <c r="L154" i="10" s="1"/>
  <c r="K155" i="10"/>
  <c r="L155" i="10" s="1"/>
  <c r="K156" i="10"/>
  <c r="L156" i="10" s="1"/>
  <c r="K157" i="10"/>
  <c r="L157" i="10" s="1"/>
  <c r="K158" i="10"/>
  <c r="L158" i="10" s="1"/>
  <c r="K159" i="10"/>
  <c r="L159" i="10" s="1"/>
  <c r="K160" i="10"/>
  <c r="L160" i="10" s="1"/>
  <c r="K161" i="10"/>
  <c r="L161" i="10" s="1"/>
  <c r="K162" i="10"/>
  <c r="L162" i="10" s="1"/>
  <c r="K163" i="10"/>
  <c r="L163" i="10" s="1"/>
  <c r="K164" i="10"/>
  <c r="L164" i="10" s="1"/>
  <c r="K165" i="10"/>
  <c r="L165" i="10" s="1"/>
  <c r="K166" i="10"/>
  <c r="L166" i="10" s="1"/>
  <c r="K167" i="10"/>
  <c r="L167" i="10" s="1"/>
  <c r="K168" i="10"/>
  <c r="L168" i="10" s="1"/>
  <c r="K169" i="10"/>
  <c r="L169" i="10" s="1"/>
  <c r="K170" i="10"/>
  <c r="L170" i="10" s="1"/>
  <c r="K171" i="10"/>
  <c r="L171" i="10" s="1"/>
  <c r="K172" i="10"/>
  <c r="L172" i="10" s="1"/>
  <c r="K323" i="10"/>
  <c r="L323" i="10" s="1"/>
  <c r="K324" i="10"/>
  <c r="L324" i="10" s="1"/>
  <c r="K326" i="10"/>
  <c r="L326" i="10" s="1"/>
  <c r="K327" i="10"/>
  <c r="L327" i="10" s="1"/>
  <c r="K328" i="10"/>
  <c r="L328" i="10" s="1"/>
  <c r="K329" i="10"/>
  <c r="L329" i="10" s="1"/>
  <c r="K330" i="10"/>
  <c r="L330" i="10" s="1"/>
  <c r="K332" i="10"/>
  <c r="L332" i="10" s="1"/>
  <c r="K333" i="10"/>
  <c r="L333" i="10" s="1"/>
  <c r="K334" i="10"/>
  <c r="L334" i="10" s="1"/>
  <c r="K335" i="10"/>
  <c r="L335" i="10" s="1"/>
  <c r="K336" i="10"/>
  <c r="L336" i="10" s="1"/>
  <c r="K337" i="10"/>
  <c r="L337" i="10" s="1"/>
  <c r="K338" i="10"/>
  <c r="L338" i="10" s="1"/>
  <c r="K339" i="10"/>
  <c r="L339" i="10" s="1"/>
  <c r="K340" i="10"/>
  <c r="L340" i="10" s="1"/>
  <c r="K341" i="10"/>
  <c r="L341" i="10" s="1"/>
  <c r="K342" i="10"/>
  <c r="L342" i="10" s="1"/>
  <c r="K344" i="10"/>
  <c r="L344" i="10" s="1"/>
  <c r="K345" i="10"/>
  <c r="L345" i="10" s="1"/>
  <c r="K346" i="10"/>
  <c r="L346" i="10" s="1"/>
  <c r="K347" i="10"/>
  <c r="L347" i="10" s="1"/>
  <c r="K348" i="10"/>
  <c r="L348" i="10" s="1"/>
  <c r="K349" i="10"/>
  <c r="L349" i="10" s="1"/>
  <c r="K350" i="10"/>
  <c r="L350" i="10" s="1"/>
  <c r="K351" i="10"/>
  <c r="L351" i="10" s="1"/>
  <c r="K352" i="10"/>
  <c r="L352" i="10" s="1"/>
  <c r="K353" i="10"/>
  <c r="L353" i="10" s="1"/>
  <c r="K355" i="10"/>
  <c r="L355" i="10" s="1"/>
  <c r="K356" i="10"/>
  <c r="L356" i="10" s="1"/>
  <c r="K358" i="10"/>
  <c r="L358" i="10" s="1"/>
  <c r="K359" i="10"/>
  <c r="L359" i="10" s="1"/>
  <c r="K360" i="10"/>
  <c r="L360" i="10" s="1"/>
  <c r="K361" i="10"/>
  <c r="L361" i="10" s="1"/>
  <c r="K362" i="10"/>
  <c r="L362" i="10" s="1"/>
  <c r="K363" i="10"/>
  <c r="L363" i="10" s="1"/>
  <c r="K364" i="10"/>
  <c r="L364" i="10" s="1"/>
  <c r="K365" i="10"/>
  <c r="L365" i="10" s="1"/>
  <c r="K366" i="10"/>
  <c r="L366" i="10" s="1"/>
  <c r="K367" i="10"/>
  <c r="L367" i="10" s="1"/>
  <c r="E418" i="4" s="1"/>
  <c r="J20" i="10"/>
  <c r="D19" i="4" s="1"/>
  <c r="J26" i="10"/>
  <c r="D25" i="4" s="1"/>
  <c r="J31" i="10"/>
  <c r="D30" i="4" s="1"/>
  <c r="J37" i="10"/>
  <c r="D40" i="4" s="1"/>
  <c r="J42" i="10"/>
  <c r="D45" i="4" s="1"/>
  <c r="J47" i="10"/>
  <c r="D50" i="4" s="1"/>
  <c r="J52" i="10"/>
  <c r="D55" i="4" s="1"/>
  <c r="J57" i="10"/>
  <c r="D60" i="4" s="1"/>
  <c r="J60" i="10"/>
  <c r="D63" i="4" s="1"/>
  <c r="J62" i="10"/>
  <c r="D65" i="4" s="1"/>
  <c r="J63" i="10"/>
  <c r="J69" i="10"/>
  <c r="J73" i="10"/>
  <c r="J76" i="10"/>
  <c r="J83" i="10"/>
  <c r="J87" i="10"/>
  <c r="J90" i="10"/>
  <c r="J93" i="10"/>
  <c r="J97" i="10"/>
  <c r="J102" i="10"/>
  <c r="J108" i="10"/>
  <c r="J111" i="10"/>
  <c r="J118" i="10"/>
  <c r="J127" i="10"/>
  <c r="J133" i="10"/>
  <c r="J135" i="10"/>
  <c r="J138" i="10"/>
  <c r="J139" i="10"/>
  <c r="J141" i="10"/>
  <c r="J142" i="10"/>
  <c r="J143" i="10"/>
  <c r="J144" i="10"/>
  <c r="J145" i="10"/>
  <c r="J148" i="10"/>
  <c r="J149" i="10"/>
  <c r="J151" i="10"/>
  <c r="J155" i="10"/>
  <c r="J156" i="10"/>
  <c r="J157" i="10"/>
  <c r="J158" i="10"/>
  <c r="J159" i="10"/>
  <c r="J161" i="10"/>
  <c r="J162" i="10"/>
  <c r="J164" i="10"/>
  <c r="J165" i="10"/>
  <c r="J166" i="10"/>
  <c r="J167" i="10"/>
  <c r="J168" i="10"/>
  <c r="J172" i="10"/>
  <c r="J173" i="10"/>
  <c r="J174" i="10"/>
  <c r="J175" i="10"/>
  <c r="J176" i="10"/>
  <c r="J177" i="10"/>
  <c r="J178" i="10"/>
  <c r="J179" i="10"/>
  <c r="J180" i="10"/>
  <c r="J181" i="10"/>
  <c r="J183" i="10"/>
  <c r="J184" i="10"/>
  <c r="J185" i="10"/>
  <c r="J186" i="10"/>
  <c r="J187" i="10"/>
  <c r="J188" i="10"/>
  <c r="J189" i="10"/>
  <c r="J191" i="10"/>
  <c r="J192" i="10"/>
  <c r="J193" i="10"/>
  <c r="J194" i="10"/>
  <c r="J195" i="10"/>
  <c r="J196" i="10"/>
  <c r="J197" i="10"/>
  <c r="J199" i="10"/>
  <c r="J202" i="10"/>
  <c r="J203" i="10"/>
  <c r="J204" i="10"/>
  <c r="J205" i="10"/>
  <c r="J207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1" i="10"/>
  <c r="J232" i="10"/>
  <c r="J233" i="10"/>
  <c r="J234" i="10"/>
  <c r="J332" i="10"/>
  <c r="J15" i="10"/>
  <c r="D14" i="4" s="1"/>
  <c r="J22" i="10"/>
  <c r="D21" i="4" s="1"/>
  <c r="J28" i="10"/>
  <c r="D27" i="4" s="1"/>
  <c r="J36" i="10"/>
  <c r="D39" i="4" s="1"/>
  <c r="J40" i="10"/>
  <c r="D43" i="4" s="1"/>
  <c r="J44" i="10"/>
  <c r="D47" i="4" s="1"/>
  <c r="J49" i="10"/>
  <c r="D52" i="4" s="1"/>
  <c r="J53" i="10"/>
  <c r="D56" i="4" s="1"/>
  <c r="J58" i="10"/>
  <c r="D61" i="4" s="1"/>
  <c r="J61" i="10"/>
  <c r="D64" i="4" s="1"/>
  <c r="J64" i="10"/>
  <c r="J68" i="10"/>
  <c r="D79" i="4" s="1"/>
  <c r="J74" i="10"/>
  <c r="J77" i="10"/>
  <c r="J81" i="10"/>
  <c r="J84" i="10"/>
  <c r="J88" i="10"/>
  <c r="J91" i="10"/>
  <c r="J94" i="10"/>
  <c r="J98" i="10"/>
  <c r="D113" i="4" s="1"/>
  <c r="J101" i="10"/>
  <c r="J105" i="10"/>
  <c r="J110" i="10"/>
  <c r="J116" i="10"/>
  <c r="J120" i="10"/>
  <c r="J125" i="10"/>
  <c r="J128" i="10"/>
  <c r="J132" i="10"/>
  <c r="J134" i="10"/>
  <c r="J140" i="10"/>
  <c r="D160" i="4" s="1"/>
  <c r="J150" i="10"/>
  <c r="J201" i="10"/>
  <c r="J341" i="10"/>
  <c r="J355" i="10"/>
  <c r="J366" i="10"/>
  <c r="J352" i="10"/>
  <c r="J17" i="10"/>
  <c r="D16" i="4" s="1"/>
  <c r="J25" i="10"/>
  <c r="D24" i="4" s="1"/>
  <c r="J33" i="10"/>
  <c r="D32" i="4" s="1"/>
  <c r="J39" i="10"/>
  <c r="D42" i="4" s="1"/>
  <c r="J46" i="10"/>
  <c r="D49" i="4" s="1"/>
  <c r="J51" i="10"/>
  <c r="D54" i="4" s="1"/>
  <c r="J55" i="10"/>
  <c r="D58" i="4" s="1"/>
  <c r="J59" i="10"/>
  <c r="D62" i="4" s="1"/>
  <c r="J65" i="10"/>
  <c r="J71" i="10"/>
  <c r="J75" i="10"/>
  <c r="D86" i="4" s="1"/>
  <c r="J79" i="10"/>
  <c r="J82" i="10"/>
  <c r="J85" i="10"/>
  <c r="J89" i="10"/>
  <c r="J92" i="10"/>
  <c r="J95" i="10"/>
  <c r="J100" i="10"/>
  <c r="J103" i="10"/>
  <c r="J109" i="10"/>
  <c r="D124" i="4" s="1"/>
  <c r="J112" i="10"/>
  <c r="J119" i="10"/>
  <c r="J126" i="10"/>
  <c r="J190" i="10"/>
  <c r="J326" i="10"/>
  <c r="J336" i="10"/>
  <c r="J12" i="10"/>
  <c r="D11" i="4" s="1"/>
  <c r="J29" i="10"/>
  <c r="D28" i="4" s="1"/>
  <c r="J56" i="10"/>
  <c r="D59" i="4" s="1"/>
  <c r="J117" i="10"/>
  <c r="J339" i="10"/>
  <c r="J350" i="10"/>
  <c r="J21" i="10"/>
  <c r="D20" i="4" s="1"/>
  <c r="J27" i="10"/>
  <c r="D26" i="4" s="1"/>
  <c r="J34" i="10"/>
  <c r="D33" i="4" s="1"/>
  <c r="J38" i="10"/>
  <c r="D41" i="4" s="1"/>
  <c r="J43" i="10"/>
  <c r="D46" i="4" s="1"/>
  <c r="J48" i="10"/>
  <c r="D51" i="4" s="1"/>
  <c r="J54" i="10"/>
  <c r="D57" i="4" s="1"/>
  <c r="J67" i="10"/>
  <c r="J124" i="10"/>
  <c r="J329" i="10"/>
  <c r="J5" i="10"/>
  <c r="D4" i="4" s="1"/>
  <c r="J11" i="10"/>
  <c r="D10" i="4" s="1"/>
  <c r="J23" i="10"/>
  <c r="D22" i="4" s="1"/>
  <c r="J30" i="10"/>
  <c r="D29" i="4" s="1"/>
  <c r="J35" i="10"/>
  <c r="D38" i="4" s="1"/>
  <c r="J41" i="10"/>
  <c r="D44" i="4" s="1"/>
  <c r="J45" i="10"/>
  <c r="D48" i="4" s="1"/>
  <c r="J66" i="10"/>
  <c r="J123" i="10"/>
  <c r="J348" i="10"/>
  <c r="J235" i="10"/>
  <c r="J236" i="10"/>
  <c r="J237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6" i="10"/>
  <c r="J297" i="10"/>
  <c r="J298" i="10"/>
  <c r="J299" i="10"/>
  <c r="J300" i="10"/>
  <c r="J301" i="10"/>
  <c r="J302" i="10"/>
  <c r="J304" i="10"/>
  <c r="J305" i="10"/>
  <c r="J306" i="10"/>
  <c r="J307" i="10"/>
  <c r="J308" i="10"/>
  <c r="J309" i="10"/>
  <c r="J310" i="10"/>
  <c r="J311" i="10"/>
  <c r="J312" i="10"/>
  <c r="J313" i="10"/>
  <c r="J314" i="10"/>
  <c r="J315" i="10"/>
  <c r="J316" i="10"/>
  <c r="J317" i="10"/>
  <c r="J318" i="10"/>
  <c r="J320" i="10"/>
  <c r="J321" i="10"/>
  <c r="J322" i="10"/>
  <c r="J323" i="10"/>
  <c r="J325" i="10"/>
  <c r="D371" i="4" s="1"/>
  <c r="J337" i="10"/>
  <c r="J346" i="10"/>
  <c r="J353" i="10"/>
  <c r="J362" i="10"/>
  <c r="K312" i="10"/>
  <c r="L312" i="10" s="1"/>
  <c r="K314" i="10"/>
  <c r="L314" i="10" s="1"/>
  <c r="K316" i="10"/>
  <c r="L316" i="10" s="1"/>
  <c r="K317" i="10"/>
  <c r="L317" i="10" s="1"/>
  <c r="K318" i="10"/>
  <c r="L318" i="10" s="1"/>
  <c r="K319" i="10"/>
  <c r="L319" i="10" s="1"/>
  <c r="K321" i="10"/>
  <c r="L321" i="10" s="1"/>
  <c r="K322" i="10"/>
  <c r="L322" i="10" s="1"/>
  <c r="K325" i="10"/>
  <c r="L325" i="10" s="1"/>
  <c r="J324" i="10"/>
  <c r="J327" i="10"/>
  <c r="J330" i="10"/>
  <c r="J344" i="10"/>
  <c r="J360" i="10"/>
  <c r="J349" i="10"/>
  <c r="J365" i="10"/>
  <c r="J328" i="10"/>
  <c r="J333" i="10"/>
  <c r="J340" i="10"/>
  <c r="J347" i="10"/>
  <c r="J356" i="10"/>
  <c r="J358" i="10"/>
  <c r="J363" i="10"/>
  <c r="J331" i="10"/>
  <c r="J338" i="10"/>
  <c r="J345" i="10"/>
  <c r="J354" i="10"/>
  <c r="J361" i="10"/>
  <c r="K252" i="10"/>
  <c r="L252" i="10" s="1"/>
  <c r="K266" i="10"/>
  <c r="L266" i="10" s="1"/>
  <c r="K276" i="10"/>
  <c r="L276" i="10" s="1"/>
  <c r="K290" i="10"/>
  <c r="L290" i="10" s="1"/>
  <c r="K300" i="10"/>
  <c r="L300" i="10" s="1"/>
  <c r="K303" i="10"/>
  <c r="L303" i="10" s="1"/>
  <c r="K315" i="10"/>
  <c r="L315" i="10" s="1"/>
  <c r="E361" i="4" s="1"/>
  <c r="K310" i="10"/>
  <c r="L310" i="10" s="1"/>
  <c r="K313" i="10"/>
  <c r="L313" i="10" s="1"/>
  <c r="K320" i="10"/>
  <c r="L320" i="10" s="1"/>
  <c r="K308" i="10"/>
  <c r="L308" i="10" s="1"/>
  <c r="K173" i="10"/>
  <c r="L173" i="10" s="1"/>
  <c r="K174" i="10"/>
  <c r="L174" i="10" s="1"/>
  <c r="K175" i="10"/>
  <c r="L175" i="10" s="1"/>
  <c r="K176" i="10"/>
  <c r="L176" i="10" s="1"/>
  <c r="K177" i="10"/>
  <c r="L177" i="10" s="1"/>
  <c r="K178" i="10"/>
  <c r="L178" i="10" s="1"/>
  <c r="K179" i="10"/>
  <c r="L179" i="10" s="1"/>
  <c r="K180" i="10"/>
  <c r="L180" i="10" s="1"/>
  <c r="K181" i="10"/>
  <c r="L181" i="10" s="1"/>
  <c r="K182" i="10"/>
  <c r="L182" i="10" s="1"/>
  <c r="K183" i="10"/>
  <c r="L183" i="10" s="1"/>
  <c r="K184" i="10"/>
  <c r="L184" i="10" s="1"/>
  <c r="K185" i="10"/>
  <c r="L185" i="10" s="1"/>
  <c r="K186" i="10"/>
  <c r="L186" i="10" s="1"/>
  <c r="K187" i="10"/>
  <c r="L187" i="10" s="1"/>
  <c r="K188" i="10"/>
  <c r="L188" i="10" s="1"/>
  <c r="K189" i="10"/>
  <c r="L189" i="10" s="1"/>
  <c r="K190" i="10"/>
  <c r="L190" i="10" s="1"/>
  <c r="K191" i="10"/>
  <c r="L191" i="10" s="1"/>
  <c r="K192" i="10"/>
  <c r="L192" i="10" s="1"/>
  <c r="K193" i="10"/>
  <c r="L193" i="10" s="1"/>
  <c r="K194" i="10"/>
  <c r="L194" i="10" s="1"/>
  <c r="K195" i="10"/>
  <c r="L195" i="10" s="1"/>
  <c r="K196" i="10"/>
  <c r="L196" i="10" s="1"/>
  <c r="K197" i="10"/>
  <c r="L197" i="10" s="1"/>
  <c r="K198" i="10"/>
  <c r="L198" i="10" s="1"/>
  <c r="K199" i="10"/>
  <c r="L199" i="10" s="1"/>
  <c r="K200" i="10"/>
  <c r="L200" i="10" s="1"/>
  <c r="K201" i="10"/>
  <c r="L201" i="10" s="1"/>
  <c r="K202" i="10"/>
  <c r="L202" i="10" s="1"/>
  <c r="K203" i="10"/>
  <c r="L203" i="10" s="1"/>
  <c r="K204" i="10"/>
  <c r="L204" i="10" s="1"/>
  <c r="K205" i="10"/>
  <c r="L205" i="10" s="1"/>
  <c r="K206" i="10"/>
  <c r="L206" i="10" s="1"/>
  <c r="K207" i="10"/>
  <c r="L207" i="10" s="1"/>
  <c r="K208" i="10"/>
  <c r="L208" i="10" s="1"/>
  <c r="K209" i="10"/>
  <c r="L209" i="10" s="1"/>
  <c r="K210" i="10"/>
  <c r="L210" i="10" s="1"/>
  <c r="K211" i="10"/>
  <c r="L211" i="10" s="1"/>
  <c r="K212" i="10"/>
  <c r="L212" i="10" s="1"/>
  <c r="K213" i="10"/>
  <c r="L213" i="10" s="1"/>
  <c r="K214" i="10"/>
  <c r="L214" i="10" s="1"/>
  <c r="K215" i="10"/>
  <c r="L215" i="10" s="1"/>
  <c r="K216" i="10"/>
  <c r="L216" i="10" s="1"/>
  <c r="K217" i="10"/>
  <c r="L217" i="10" s="1"/>
  <c r="K218" i="10"/>
  <c r="L218" i="10" s="1"/>
  <c r="K219" i="10"/>
  <c r="L219" i="10" s="1"/>
  <c r="K220" i="10"/>
  <c r="L220" i="10" s="1"/>
  <c r="K221" i="10"/>
  <c r="L221" i="10" s="1"/>
  <c r="K222" i="10"/>
  <c r="L222" i="10" s="1"/>
  <c r="K223" i="10"/>
  <c r="L223" i="10" s="1"/>
  <c r="K224" i="10"/>
  <c r="L224" i="10" s="1"/>
  <c r="K225" i="10"/>
  <c r="L225" i="10" s="1"/>
  <c r="K226" i="10"/>
  <c r="L226" i="10" s="1"/>
  <c r="K227" i="10"/>
  <c r="L227" i="10" s="1"/>
  <c r="K228" i="10"/>
  <c r="L228" i="10" s="1"/>
  <c r="K229" i="10"/>
  <c r="L229" i="10" s="1"/>
  <c r="K230" i="10"/>
  <c r="L230" i="10" s="1"/>
  <c r="K231" i="10"/>
  <c r="L231" i="10" s="1"/>
  <c r="K232" i="10"/>
  <c r="L232" i="10" s="1"/>
  <c r="K233" i="10"/>
  <c r="L233" i="10" s="1"/>
  <c r="K234" i="10"/>
  <c r="L234" i="10" s="1"/>
  <c r="K235" i="10"/>
  <c r="L235" i="10" s="1"/>
  <c r="K236" i="10"/>
  <c r="L236" i="10" s="1"/>
  <c r="K237" i="10"/>
  <c r="L237" i="10" s="1"/>
  <c r="K238" i="10"/>
  <c r="L238" i="10" s="1"/>
  <c r="K239" i="10"/>
  <c r="L239" i="10" s="1"/>
  <c r="K240" i="10"/>
  <c r="L240" i="10" s="1"/>
  <c r="K241" i="10"/>
  <c r="L241" i="10" s="1"/>
  <c r="K242" i="10"/>
  <c r="L242" i="10" s="1"/>
  <c r="K243" i="10"/>
  <c r="L243" i="10" s="1"/>
  <c r="K244" i="10"/>
  <c r="L244" i="10" s="1"/>
  <c r="K245" i="10"/>
  <c r="L245" i="10" s="1"/>
  <c r="K246" i="10"/>
  <c r="L246" i="10" s="1"/>
  <c r="K247" i="10"/>
  <c r="L247" i="10" s="1"/>
  <c r="K248" i="10"/>
  <c r="L248" i="10" s="1"/>
  <c r="K249" i="10"/>
  <c r="L249" i="10" s="1"/>
  <c r="K250" i="10"/>
  <c r="L250" i="10" s="1"/>
  <c r="K251" i="10"/>
  <c r="L251" i="10" s="1"/>
  <c r="K253" i="10"/>
  <c r="L253" i="10" s="1"/>
  <c r="K254" i="10"/>
  <c r="L254" i="10" s="1"/>
  <c r="K255" i="10"/>
  <c r="L255" i="10" s="1"/>
  <c r="K256" i="10"/>
  <c r="L256" i="10" s="1"/>
  <c r="K257" i="10"/>
  <c r="L257" i="10" s="1"/>
  <c r="K258" i="10"/>
  <c r="L258" i="10" s="1"/>
  <c r="K259" i="10"/>
  <c r="L259" i="10" s="1"/>
  <c r="K260" i="10"/>
  <c r="L260" i="10" s="1"/>
  <c r="K261" i="10"/>
  <c r="L261" i="10" s="1"/>
  <c r="K262" i="10"/>
  <c r="L262" i="10" s="1"/>
  <c r="K263" i="10"/>
  <c r="L263" i="10" s="1"/>
  <c r="K264" i="10"/>
  <c r="L264" i="10" s="1"/>
  <c r="K265" i="10"/>
  <c r="L265" i="10" s="1"/>
  <c r="K267" i="10"/>
  <c r="L267" i="10" s="1"/>
  <c r="K268" i="10"/>
  <c r="L268" i="10" s="1"/>
  <c r="K269" i="10"/>
  <c r="L269" i="10" s="1"/>
  <c r="K270" i="10"/>
  <c r="L270" i="10" s="1"/>
  <c r="K271" i="10"/>
  <c r="L271" i="10" s="1"/>
  <c r="K272" i="10"/>
  <c r="L272" i="10" s="1"/>
  <c r="K273" i="10"/>
  <c r="L273" i="10" s="1"/>
  <c r="K274" i="10"/>
  <c r="L274" i="10" s="1"/>
  <c r="K275" i="10"/>
  <c r="L275" i="10" s="1"/>
  <c r="K277" i="10"/>
  <c r="L277" i="10" s="1"/>
  <c r="K278" i="10"/>
  <c r="L278" i="10" s="1"/>
  <c r="K279" i="10"/>
  <c r="L279" i="10" s="1"/>
  <c r="K280" i="10"/>
  <c r="L280" i="10" s="1"/>
  <c r="K281" i="10"/>
  <c r="L281" i="10" s="1"/>
  <c r="K282" i="10"/>
  <c r="L282" i="10" s="1"/>
  <c r="K283" i="10"/>
  <c r="L283" i="10" s="1"/>
  <c r="K284" i="10"/>
  <c r="L284" i="10" s="1"/>
  <c r="K285" i="10"/>
  <c r="L285" i="10" s="1"/>
  <c r="K286" i="10"/>
  <c r="L286" i="10" s="1"/>
  <c r="K287" i="10"/>
  <c r="L287" i="10" s="1"/>
  <c r="K288" i="10"/>
  <c r="L288" i="10" s="1"/>
  <c r="K289" i="10"/>
  <c r="L289" i="10" s="1"/>
  <c r="K291" i="10"/>
  <c r="L291" i="10" s="1"/>
  <c r="K292" i="10"/>
  <c r="L292" i="10" s="1"/>
  <c r="K293" i="10"/>
  <c r="L293" i="10" s="1"/>
  <c r="K294" i="10"/>
  <c r="L294" i="10" s="1"/>
  <c r="K295" i="10"/>
  <c r="L295" i="10" s="1"/>
  <c r="K296" i="10"/>
  <c r="L296" i="10" s="1"/>
  <c r="K297" i="10"/>
  <c r="L297" i="10" s="1"/>
  <c r="K298" i="10"/>
  <c r="L298" i="10" s="1"/>
  <c r="K299" i="10"/>
  <c r="L299" i="10" s="1"/>
  <c r="K301" i="10"/>
  <c r="L301" i="10" s="1"/>
  <c r="K302" i="10"/>
  <c r="L302" i="10" s="1"/>
  <c r="K309" i="10"/>
  <c r="L309" i="10" s="1"/>
  <c r="J13" i="10"/>
  <c r="D12" i="4" s="1"/>
  <c r="K304" i="10"/>
  <c r="L304" i="10" s="1"/>
  <c r="K305" i="10"/>
  <c r="L305" i="10" s="1"/>
  <c r="K306" i="10"/>
  <c r="L306" i="10" s="1"/>
  <c r="K11" i="10"/>
  <c r="L11" i="10" s="1"/>
  <c r="E10" i="4" s="1"/>
  <c r="J10" i="10"/>
  <c r="D9" i="4" s="1"/>
  <c r="K307" i="10"/>
  <c r="L307" i="10" s="1"/>
  <c r="K311" i="10"/>
  <c r="L311" i="10" s="1"/>
  <c r="J14" i="10"/>
  <c r="D13" i="4" s="1"/>
  <c r="K7" i="10"/>
  <c r="L7" i="10" s="1"/>
  <c r="E6" i="4" s="1"/>
  <c r="K14" i="10"/>
  <c r="L14" i="10" s="1"/>
  <c r="E13" i="4" s="1"/>
  <c r="J7" i="10"/>
  <c r="D6" i="4" s="1"/>
  <c r="J16" i="10"/>
  <c r="D15" i="4" s="1"/>
  <c r="J19" i="10"/>
  <c r="D18" i="4" s="1"/>
  <c r="J9" i="10"/>
  <c r="D8" i="4" s="1"/>
  <c r="K9" i="10"/>
  <c r="L9" i="10" s="1"/>
  <c r="E8" i="4" s="1"/>
  <c r="J6" i="10"/>
  <c r="D5" i="4" s="1"/>
  <c r="J364" i="10"/>
  <c r="J24" i="10"/>
  <c r="D23" i="4" s="1"/>
  <c r="J50" i="10"/>
  <c r="D53" i="4" s="1"/>
  <c r="J8" i="10"/>
  <c r="D7" i="4" s="1"/>
  <c r="J70" i="10"/>
  <c r="J72" i="10"/>
  <c r="D83" i="4" s="1"/>
  <c r="J78" i="10"/>
  <c r="J80" i="10"/>
  <c r="J86" i="10"/>
  <c r="J32" i="10"/>
  <c r="D31" i="4" s="1"/>
  <c r="J18" i="10"/>
  <c r="D17" i="4" s="1"/>
  <c r="J96" i="10"/>
  <c r="J107" i="10"/>
  <c r="J113" i="10"/>
  <c r="J122" i="10"/>
  <c r="J154" i="10"/>
  <c r="J160" i="10"/>
  <c r="J171" i="10"/>
  <c r="J114" i="10"/>
  <c r="J131" i="10"/>
  <c r="J137" i="10"/>
  <c r="J129" i="10"/>
  <c r="J146" i="10"/>
  <c r="J152" i="10"/>
  <c r="J163" i="10"/>
  <c r="D187" i="4" s="1"/>
  <c r="J169" i="10"/>
  <c r="J106" i="10"/>
  <c r="J170" i="10"/>
  <c r="J104" i="10"/>
  <c r="J115" i="10"/>
  <c r="J121" i="10"/>
  <c r="D136" i="4" s="1"/>
  <c r="J130" i="10"/>
  <c r="J136" i="10"/>
  <c r="J147" i="10"/>
  <c r="J153" i="10"/>
  <c r="J182" i="10"/>
  <c r="J200" i="10"/>
  <c r="J198" i="10"/>
  <c r="J271" i="10"/>
  <c r="J238" i="10"/>
  <c r="J206" i="10"/>
  <c r="J208" i="10"/>
  <c r="J230" i="10"/>
  <c r="J303" i="10"/>
  <c r="J295" i="10"/>
  <c r="J334" i="10"/>
  <c r="J343" i="10"/>
  <c r="J342" i="10"/>
  <c r="D393" i="4" s="1"/>
  <c r="J351" i="10"/>
  <c r="J359" i="10"/>
  <c r="J367" i="10"/>
  <c r="D418" i="4" s="1"/>
  <c r="J319" i="10"/>
  <c r="D365" i="4" l="1"/>
  <c r="D170" i="4"/>
  <c r="D308" i="4"/>
  <c r="D151" i="4"/>
  <c r="D167" i="4"/>
  <c r="D137" i="4"/>
  <c r="J4" i="10"/>
  <c r="J369" i="10" s="1"/>
  <c r="D144" i="4"/>
  <c r="D237" i="4"/>
  <c r="E393" i="4"/>
  <c r="D235" i="4"/>
  <c r="D97" i="4"/>
  <c r="D93" i="4"/>
  <c r="D271" i="4"/>
  <c r="D400" i="4"/>
  <c r="D374" i="4"/>
  <c r="D132" i="4"/>
  <c r="D219" i="4"/>
  <c r="E353" i="4"/>
  <c r="D91" i="4"/>
  <c r="D195" i="4"/>
  <c r="E355" i="4"/>
  <c r="D173" i="4"/>
  <c r="D402" i="4"/>
  <c r="D78" i="4"/>
  <c r="E404" i="4"/>
  <c r="E407" i="4"/>
  <c r="D407" i="4"/>
  <c r="D119" i="4"/>
  <c r="D111" i="4"/>
  <c r="D263" i="4"/>
  <c r="D121" i="4"/>
  <c r="E341" i="4"/>
  <c r="D100" i="4"/>
  <c r="D229" i="4"/>
  <c r="D154" i="4"/>
  <c r="D396" i="4"/>
  <c r="D370" i="4"/>
  <c r="D146" i="4"/>
  <c r="D416" i="4"/>
  <c r="E331" i="4"/>
  <c r="D389" i="4"/>
  <c r="E371" i="4"/>
  <c r="D134" i="4"/>
  <c r="E368" i="4"/>
  <c r="D230" i="4"/>
  <c r="D227" i="4"/>
  <c r="D81" i="4"/>
  <c r="D405" i="4"/>
  <c r="D410" i="4"/>
  <c r="D156" i="4"/>
  <c r="D178" i="4"/>
  <c r="D394" i="4"/>
  <c r="E288" i="4"/>
  <c r="E366" i="4"/>
  <c r="D143" i="4"/>
  <c r="D125" i="4"/>
  <c r="E376" i="4"/>
  <c r="E312" i="4"/>
  <c r="D415" i="4"/>
  <c r="D150" i="4"/>
  <c r="D380" i="4"/>
  <c r="D130" i="4"/>
  <c r="E359" i="4"/>
  <c r="D77" i="4"/>
  <c r="E357" i="4"/>
  <c r="D412" i="4"/>
  <c r="D152" i="4"/>
  <c r="D184" i="4"/>
  <c r="D377" i="4"/>
  <c r="E344" i="4"/>
  <c r="D398" i="4"/>
  <c r="D116" i="4"/>
  <c r="D89" i="4"/>
  <c r="D157" i="4"/>
  <c r="D206" i="4"/>
  <c r="D337" i="4"/>
  <c r="D122" i="4"/>
  <c r="D345" i="4"/>
  <c r="D194" i="4"/>
  <c r="E302" i="4"/>
  <c r="D391" i="4"/>
  <c r="D103" i="4"/>
  <c r="D193" i="4"/>
  <c r="D172" i="4"/>
  <c r="D166" i="4"/>
  <c r="D149" i="4"/>
  <c r="D129" i="4"/>
  <c r="D128" i="4"/>
  <c r="E348" i="4"/>
  <c r="E347" i="4"/>
  <c r="E346" i="4"/>
  <c r="E343" i="4"/>
  <c r="E340" i="4"/>
  <c r="E339" i="4"/>
  <c r="E338" i="4"/>
  <c r="E337" i="4"/>
  <c r="E336" i="4"/>
  <c r="E335" i="4"/>
  <c r="E334" i="4"/>
  <c r="E333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1" i="4"/>
  <c r="E310" i="4"/>
  <c r="E309" i="4"/>
  <c r="E308" i="4"/>
  <c r="E307" i="4"/>
  <c r="E306" i="4"/>
  <c r="E305" i="4"/>
  <c r="E304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7" i="4"/>
  <c r="E286" i="4"/>
  <c r="E285" i="4"/>
  <c r="E284" i="4"/>
  <c r="E283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07" i="4"/>
  <c r="E206" i="4"/>
  <c r="E205" i="4"/>
  <c r="E204" i="4"/>
  <c r="E203" i="4"/>
  <c r="E202" i="4"/>
  <c r="E201" i="4"/>
  <c r="E200" i="4"/>
  <c r="E199" i="4"/>
  <c r="E198" i="4"/>
  <c r="E197" i="4"/>
  <c r="E354" i="4"/>
  <c r="E356" i="4"/>
  <c r="E345" i="4"/>
  <c r="E342" i="4"/>
  <c r="E332" i="4"/>
  <c r="E318" i="4"/>
  <c r="E303" i="4"/>
  <c r="E289" i="4"/>
  <c r="D414" i="4"/>
  <c r="D409" i="4"/>
  <c r="D379" i="4"/>
  <c r="D411" i="4"/>
  <c r="D395" i="4"/>
  <c r="D376" i="4"/>
  <c r="D373" i="4"/>
  <c r="E367" i="4"/>
  <c r="E365" i="4"/>
  <c r="E364" i="4"/>
  <c r="E363" i="4"/>
  <c r="E362" i="4"/>
  <c r="E360" i="4"/>
  <c r="E358" i="4"/>
  <c r="D413" i="4"/>
  <c r="D404" i="4"/>
  <c r="D397" i="4"/>
  <c r="D388" i="4"/>
  <c r="D369" i="4"/>
  <c r="D368" i="4"/>
  <c r="D367" i="4"/>
  <c r="D366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48" i="4"/>
  <c r="D347" i="4"/>
  <c r="D346" i="4"/>
  <c r="D344" i="4"/>
  <c r="D343" i="4"/>
  <c r="D342" i="4"/>
  <c r="D341" i="4"/>
  <c r="D340" i="4"/>
  <c r="D339" i="4"/>
  <c r="D338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2" i="4"/>
  <c r="D311" i="4"/>
  <c r="D310" i="4"/>
  <c r="D309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78" i="4"/>
  <c r="D277" i="4"/>
  <c r="D276" i="4"/>
  <c r="D275" i="4"/>
  <c r="D274" i="4"/>
  <c r="D273" i="4"/>
  <c r="D272" i="4"/>
  <c r="D270" i="4"/>
  <c r="D269" i="4"/>
  <c r="D268" i="4"/>
  <c r="D399" i="4"/>
  <c r="D375" i="4"/>
  <c r="D401" i="4"/>
  <c r="D390" i="4"/>
  <c r="D382" i="4"/>
  <c r="D372" i="4"/>
  <c r="D127" i="4"/>
  <c r="D118" i="4"/>
  <c r="D115" i="4"/>
  <c r="D114" i="4"/>
  <c r="D110" i="4"/>
  <c r="D96" i="4"/>
  <c r="D90" i="4"/>
  <c r="D82" i="4"/>
  <c r="D76" i="4"/>
  <c r="D403" i="4"/>
  <c r="D417" i="4"/>
  <c r="D406" i="4"/>
  <c r="D392" i="4"/>
  <c r="D148" i="4"/>
  <c r="D145" i="4"/>
  <c r="D135" i="4"/>
  <c r="D131" i="4"/>
  <c r="D120" i="4"/>
  <c r="D109" i="4"/>
  <c r="D102" i="4"/>
  <c r="D99" i="4"/>
  <c r="D95" i="4"/>
  <c r="D92" i="4"/>
  <c r="D88" i="4"/>
  <c r="D85" i="4"/>
  <c r="D75" i="4"/>
  <c r="D73" i="4"/>
  <c r="D378" i="4"/>
  <c r="D267" i="4"/>
  <c r="D266" i="4"/>
  <c r="D265" i="4"/>
  <c r="D264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3" i="4"/>
  <c r="D242" i="4"/>
  <c r="D241" i="4"/>
  <c r="D240" i="4"/>
  <c r="D239" i="4"/>
  <c r="D238" i="4"/>
  <c r="D236" i="4"/>
  <c r="D234" i="4"/>
  <c r="D233" i="4"/>
  <c r="D232" i="4"/>
  <c r="D231" i="4"/>
  <c r="D228" i="4"/>
  <c r="D226" i="4"/>
  <c r="D225" i="4"/>
  <c r="D224" i="4"/>
  <c r="D223" i="4"/>
  <c r="D222" i="4"/>
  <c r="D221" i="4"/>
  <c r="D220" i="4"/>
  <c r="D218" i="4"/>
  <c r="D217" i="4"/>
  <c r="D216" i="4"/>
  <c r="D215" i="4"/>
  <c r="D214" i="4"/>
  <c r="D213" i="4"/>
  <c r="D207" i="4"/>
  <c r="D205" i="4"/>
  <c r="D204" i="4"/>
  <c r="D203" i="4"/>
  <c r="D202" i="4"/>
  <c r="D201" i="4"/>
  <c r="D200" i="4"/>
  <c r="D199" i="4"/>
  <c r="D198" i="4"/>
  <c r="D197" i="4"/>
  <c r="D196" i="4"/>
  <c r="D192" i="4"/>
  <c r="D191" i="4"/>
  <c r="D190" i="4"/>
  <c r="D189" i="4"/>
  <c r="D188" i="4"/>
  <c r="D186" i="4"/>
  <c r="D185" i="4"/>
  <c r="D183" i="4"/>
  <c r="D182" i="4"/>
  <c r="D181" i="4"/>
  <c r="D180" i="4"/>
  <c r="D179" i="4"/>
  <c r="D171" i="4"/>
  <c r="D169" i="4"/>
  <c r="D168" i="4"/>
  <c r="D165" i="4"/>
  <c r="D164" i="4"/>
  <c r="D163" i="4"/>
  <c r="D162" i="4"/>
  <c r="D161" i="4"/>
  <c r="D159" i="4"/>
  <c r="D158" i="4"/>
  <c r="D155" i="4"/>
  <c r="D153" i="4"/>
  <c r="D147" i="4"/>
  <c r="D133" i="4"/>
  <c r="D126" i="4"/>
  <c r="D123" i="4"/>
  <c r="D117" i="4"/>
  <c r="D112" i="4"/>
  <c r="D108" i="4"/>
  <c r="D101" i="4"/>
  <c r="D98" i="4"/>
  <c r="D94" i="4"/>
  <c r="D87" i="4"/>
  <c r="D84" i="4"/>
  <c r="D80" i="4"/>
  <c r="D74" i="4"/>
  <c r="E417" i="4"/>
  <c r="E416" i="4"/>
  <c r="E415" i="4"/>
  <c r="E414" i="4"/>
  <c r="E413" i="4"/>
  <c r="E412" i="4"/>
  <c r="E411" i="4"/>
  <c r="E410" i="4"/>
  <c r="E409" i="4"/>
  <c r="E406" i="4"/>
  <c r="E403" i="4"/>
  <c r="E402" i="4"/>
  <c r="E401" i="4"/>
  <c r="E400" i="4"/>
  <c r="E399" i="4"/>
  <c r="E398" i="4"/>
  <c r="E397" i="4"/>
  <c r="E396" i="4"/>
  <c r="E395" i="4"/>
  <c r="E392" i="4"/>
  <c r="E391" i="4"/>
  <c r="E390" i="4"/>
  <c r="E389" i="4"/>
  <c r="E388" i="4"/>
  <c r="E382" i="4"/>
  <c r="E381" i="4"/>
  <c r="E380" i="4"/>
  <c r="E379" i="4"/>
  <c r="E378" i="4"/>
  <c r="E375" i="4"/>
  <c r="E374" i="4"/>
  <c r="E373" i="4"/>
  <c r="E372" i="4"/>
  <c r="E370" i="4"/>
  <c r="E369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D381" i="4"/>
  <c r="E147" i="4"/>
  <c r="E146" i="4"/>
  <c r="E145" i="4"/>
  <c r="E144" i="4"/>
  <c r="E143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2" i="4"/>
  <c r="E111" i="4"/>
  <c r="E110" i="4"/>
  <c r="E109" i="4"/>
  <c r="E108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L4" i="10"/>
  <c r="K369" i="10"/>
  <c r="E408" i="4"/>
  <c r="E405" i="4"/>
  <c r="E394" i="4"/>
  <c r="E377" i="4"/>
  <c r="D408" i="4"/>
  <c r="P33" i="2"/>
  <c r="M51" i="2" s="1"/>
  <c r="Q33" i="2"/>
  <c r="C97" i="3"/>
  <c r="E97" i="3"/>
  <c r="G97" i="3"/>
  <c r="C98" i="3"/>
  <c r="E98" i="3"/>
  <c r="G98" i="3"/>
  <c r="C99" i="3"/>
  <c r="E99" i="3"/>
  <c r="G99" i="3"/>
  <c r="E9" i="3"/>
  <c r="C4" i="3"/>
  <c r="C5" i="3"/>
  <c r="C6" i="3"/>
  <c r="C7" i="3"/>
  <c r="C3" i="3"/>
  <c r="C17" i="3"/>
  <c r="C10" i="3"/>
  <c r="C12" i="3"/>
  <c r="C13" i="3"/>
  <c r="C14" i="3"/>
  <c r="C15" i="3"/>
  <c r="C16" i="3"/>
  <c r="C18" i="3"/>
  <c r="C23" i="3"/>
  <c r="C19" i="3"/>
  <c r="C20" i="3"/>
  <c r="C22" i="3"/>
  <c r="C8" i="3"/>
  <c r="C21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" i="3"/>
  <c r="G4" i="3"/>
  <c r="G5" i="3"/>
  <c r="G6" i="3"/>
  <c r="G7" i="3"/>
  <c r="G2" i="3"/>
  <c r="G17" i="3"/>
  <c r="G10" i="3"/>
  <c r="G11" i="3"/>
  <c r="G12" i="3"/>
  <c r="G13" i="3"/>
  <c r="G14" i="3"/>
  <c r="G15" i="3"/>
  <c r="G16" i="3"/>
  <c r="G18" i="3"/>
  <c r="G23" i="3"/>
  <c r="G19" i="3"/>
  <c r="G20" i="3"/>
  <c r="G22" i="3"/>
  <c r="G8" i="3"/>
  <c r="G21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" i="3"/>
  <c r="E4" i="3"/>
  <c r="E5" i="3"/>
  <c r="E6" i="3"/>
  <c r="E7" i="3"/>
  <c r="E3" i="3"/>
  <c r="E17" i="3"/>
  <c r="E10" i="3"/>
  <c r="E11" i="3"/>
  <c r="E12" i="3"/>
  <c r="E13" i="3"/>
  <c r="E14" i="3"/>
  <c r="E15" i="3"/>
  <c r="E16" i="3"/>
  <c r="E18" i="3"/>
  <c r="E23" i="3"/>
  <c r="U30" i="3" s="1"/>
  <c r="E19" i="3"/>
  <c r="E20" i="3"/>
  <c r="E22" i="3"/>
  <c r="E8" i="3"/>
  <c r="E21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D3" i="4" l="1"/>
  <c r="E3" i="4"/>
  <c r="L369" i="10"/>
  <c r="AB67" i="3"/>
  <c r="AB75" i="3"/>
  <c r="AA71" i="3"/>
  <c r="Z67" i="3"/>
  <c r="Z75" i="3"/>
  <c r="U71" i="3"/>
  <c r="Y68" i="3"/>
  <c r="Y76" i="3"/>
  <c r="X72" i="3"/>
  <c r="W68" i="3"/>
  <c r="W76" i="3"/>
  <c r="V72" i="3"/>
  <c r="V74" i="3"/>
  <c r="AB68" i="3"/>
  <c r="AB76" i="3"/>
  <c r="AA72" i="3"/>
  <c r="Z68" i="3"/>
  <c r="Z76" i="3"/>
  <c r="U72" i="3"/>
  <c r="Y69" i="3"/>
  <c r="Y77" i="3"/>
  <c r="X73" i="3"/>
  <c r="W69" i="3"/>
  <c r="W77" i="3"/>
  <c r="V73" i="3"/>
  <c r="V70" i="3"/>
  <c r="AB69" i="3"/>
  <c r="AB77" i="3"/>
  <c r="AA73" i="3"/>
  <c r="Z69" i="3"/>
  <c r="Z77" i="3"/>
  <c r="U73" i="3"/>
  <c r="Y70" i="3"/>
  <c r="Y66" i="3"/>
  <c r="X74" i="3"/>
  <c r="W70" i="3"/>
  <c r="W66" i="3"/>
  <c r="AB70" i="3"/>
  <c r="AB66" i="3"/>
  <c r="AA74" i="3"/>
  <c r="Z70" i="3"/>
  <c r="Z66" i="3"/>
  <c r="U74" i="3"/>
  <c r="Y71" i="3"/>
  <c r="X67" i="3"/>
  <c r="X75" i="3"/>
  <c r="W71" i="3"/>
  <c r="V67" i="3"/>
  <c r="V75" i="3"/>
  <c r="V76" i="3"/>
  <c r="AB71" i="3"/>
  <c r="AA67" i="3"/>
  <c r="AA75" i="3"/>
  <c r="Z71" i="3"/>
  <c r="U67" i="3"/>
  <c r="U75" i="3"/>
  <c r="Y72" i="3"/>
  <c r="X68" i="3"/>
  <c r="X76" i="3"/>
  <c r="W72" i="3"/>
  <c r="V68" i="3"/>
  <c r="AB72" i="3"/>
  <c r="AA68" i="3"/>
  <c r="AA76" i="3"/>
  <c r="Z72" i="3"/>
  <c r="U68" i="3"/>
  <c r="U76" i="3"/>
  <c r="Y73" i="3"/>
  <c r="X69" i="3"/>
  <c r="X77" i="3"/>
  <c r="W73" i="3"/>
  <c r="V69" i="3"/>
  <c r="V77" i="3"/>
  <c r="V66" i="3"/>
  <c r="AB73" i="3"/>
  <c r="AA69" i="3"/>
  <c r="AA77" i="3"/>
  <c r="Z73" i="3"/>
  <c r="U69" i="3"/>
  <c r="U77" i="3"/>
  <c r="Y74" i="3"/>
  <c r="X70" i="3"/>
  <c r="X66" i="3"/>
  <c r="W74" i="3"/>
  <c r="AB74" i="3"/>
  <c r="AA70" i="3"/>
  <c r="AA66" i="3"/>
  <c r="Z74" i="3"/>
  <c r="U70" i="3"/>
  <c r="Y67" i="3"/>
  <c r="Y75" i="3"/>
  <c r="X71" i="3"/>
  <c r="W67" i="3"/>
  <c r="W75" i="3"/>
  <c r="V71" i="3"/>
  <c r="U66" i="3"/>
  <c r="T74" i="3"/>
  <c r="S70" i="3"/>
  <c r="S66" i="3"/>
  <c r="R74" i="3"/>
  <c r="Q70" i="3"/>
  <c r="Q66" i="3"/>
  <c r="P74" i="3"/>
  <c r="O70" i="3"/>
  <c r="O66" i="3"/>
  <c r="N74" i="3"/>
  <c r="M71" i="3"/>
  <c r="T67" i="3"/>
  <c r="T75" i="3"/>
  <c r="S71" i="3"/>
  <c r="R67" i="3"/>
  <c r="R75" i="3"/>
  <c r="Q71" i="3"/>
  <c r="P67" i="3"/>
  <c r="P75" i="3"/>
  <c r="O71" i="3"/>
  <c r="N67" i="3"/>
  <c r="N75" i="3"/>
  <c r="M72" i="3"/>
  <c r="M73" i="3"/>
  <c r="T68" i="3"/>
  <c r="T76" i="3"/>
  <c r="S72" i="3"/>
  <c r="R68" i="3"/>
  <c r="R76" i="3"/>
  <c r="Q72" i="3"/>
  <c r="P68" i="3"/>
  <c r="P76" i="3"/>
  <c r="O72" i="3"/>
  <c r="N68" i="3"/>
  <c r="N76" i="3"/>
  <c r="T69" i="3"/>
  <c r="T77" i="3"/>
  <c r="S73" i="3"/>
  <c r="R69" i="3"/>
  <c r="R77" i="3"/>
  <c r="Q73" i="3"/>
  <c r="P69" i="3"/>
  <c r="P77" i="3"/>
  <c r="O73" i="3"/>
  <c r="N69" i="3"/>
  <c r="N77" i="3"/>
  <c r="M74" i="3"/>
  <c r="M77" i="3"/>
  <c r="T70" i="3"/>
  <c r="T66" i="3"/>
  <c r="S74" i="3"/>
  <c r="R70" i="3"/>
  <c r="R66" i="3"/>
  <c r="Q74" i="3"/>
  <c r="P70" i="3"/>
  <c r="P66" i="3"/>
  <c r="O74" i="3"/>
  <c r="N70" i="3"/>
  <c r="M67" i="3"/>
  <c r="M75" i="3"/>
  <c r="T71" i="3"/>
  <c r="S67" i="3"/>
  <c r="S75" i="3"/>
  <c r="R71" i="3"/>
  <c r="Q67" i="3"/>
  <c r="Q75" i="3"/>
  <c r="P71" i="3"/>
  <c r="O67" i="3"/>
  <c r="O75" i="3"/>
  <c r="N71" i="3"/>
  <c r="M68" i="3"/>
  <c r="M76" i="3"/>
  <c r="T72" i="3"/>
  <c r="S68" i="3"/>
  <c r="S76" i="3"/>
  <c r="R72" i="3"/>
  <c r="Q68" i="3"/>
  <c r="Q76" i="3"/>
  <c r="P72" i="3"/>
  <c r="O68" i="3"/>
  <c r="O76" i="3"/>
  <c r="N72" i="3"/>
  <c r="M69" i="3"/>
  <c r="T73" i="3"/>
  <c r="S69" i="3"/>
  <c r="S77" i="3"/>
  <c r="R73" i="3"/>
  <c r="Q69" i="3"/>
  <c r="Q77" i="3"/>
  <c r="P73" i="3"/>
  <c r="O69" i="3"/>
  <c r="O77" i="3"/>
  <c r="N73" i="3"/>
  <c r="M70" i="3"/>
  <c r="M66" i="3"/>
  <c r="N66" i="3"/>
  <c r="U35" i="3"/>
  <c r="S29" i="3"/>
  <c r="R36" i="3"/>
  <c r="P34" i="3"/>
  <c r="O37" i="3"/>
  <c r="U36" i="3"/>
  <c r="S34" i="3"/>
  <c r="R37" i="3"/>
  <c r="P35" i="3"/>
  <c r="N29" i="3"/>
  <c r="M36" i="3"/>
  <c r="U37" i="3"/>
  <c r="S35" i="3"/>
  <c r="Q29" i="3"/>
  <c r="P36" i="3"/>
  <c r="N34" i="3"/>
  <c r="M37" i="3"/>
  <c r="T29" i="3"/>
  <c r="S36" i="3"/>
  <c r="Q34" i="3"/>
  <c r="P37" i="3"/>
  <c r="N35" i="3"/>
  <c r="T34" i="3"/>
  <c r="S37" i="3"/>
  <c r="Q35" i="3"/>
  <c r="O29" i="3"/>
  <c r="N36" i="3"/>
  <c r="M35" i="3"/>
  <c r="T35" i="3"/>
  <c r="R29" i="3"/>
  <c r="Q36" i="3"/>
  <c r="O34" i="3"/>
  <c r="N37" i="3"/>
  <c r="O35" i="3"/>
  <c r="U29" i="3"/>
  <c r="T36" i="3"/>
  <c r="R34" i="3"/>
  <c r="Q37" i="3"/>
  <c r="M29" i="3"/>
  <c r="U34" i="3"/>
  <c r="T37" i="3"/>
  <c r="R35" i="3"/>
  <c r="P29" i="3"/>
  <c r="O36" i="3"/>
  <c r="M34" i="3"/>
  <c r="P31" i="3"/>
  <c r="M31" i="3"/>
  <c r="R31" i="3"/>
  <c r="O31" i="3"/>
  <c r="T31" i="3"/>
  <c r="Q31" i="3"/>
  <c r="N31" i="3"/>
  <c r="U31" i="3"/>
  <c r="S31" i="3"/>
  <c r="O27" i="3"/>
  <c r="M27" i="3"/>
  <c r="T27" i="3"/>
  <c r="Q27" i="3"/>
  <c r="U27" i="3"/>
  <c r="N27" i="3"/>
  <c r="S27" i="3"/>
  <c r="P27" i="3"/>
  <c r="R27" i="3"/>
  <c r="R28" i="3"/>
  <c r="O28" i="3"/>
  <c r="T28" i="3"/>
  <c r="Q28" i="3"/>
  <c r="U28" i="3"/>
  <c r="N28" i="3"/>
  <c r="S28" i="3"/>
  <c r="P28" i="3"/>
  <c r="M28" i="3"/>
  <c r="M26" i="3"/>
  <c r="R26" i="3"/>
  <c r="N26" i="3"/>
  <c r="P26" i="3"/>
  <c r="O26" i="3"/>
  <c r="S26" i="3"/>
  <c r="T26" i="3"/>
  <c r="Q26" i="3"/>
  <c r="U26" i="3"/>
  <c r="U32" i="3"/>
  <c r="S32" i="3"/>
  <c r="P32" i="3"/>
  <c r="M32" i="3"/>
  <c r="R32" i="3"/>
  <c r="O32" i="3"/>
  <c r="T32" i="3"/>
  <c r="Q32" i="3"/>
  <c r="N32" i="3"/>
  <c r="N33" i="3"/>
  <c r="U33" i="3"/>
  <c r="S33" i="3"/>
  <c r="P33" i="3"/>
  <c r="M33" i="3"/>
  <c r="R33" i="3"/>
  <c r="O33" i="3"/>
  <c r="T33" i="3"/>
  <c r="Q33" i="3"/>
  <c r="T30" i="3"/>
  <c r="R30" i="3"/>
  <c r="P30" i="3"/>
  <c r="N30" i="3"/>
  <c r="S30" i="3"/>
  <c r="Q30" i="3"/>
  <c r="O30" i="3"/>
  <c r="M30" i="3"/>
  <c r="O104" i="7"/>
  <c r="N104" i="7"/>
  <c r="I3" i="8"/>
  <c r="S8" i="8" s="1"/>
  <c r="O34" i="5" s="1"/>
  <c r="I4" i="8"/>
  <c r="I5" i="8"/>
  <c r="S10" i="8" s="1"/>
  <c r="O36" i="5" s="1"/>
  <c r="I6" i="8"/>
  <c r="I7" i="8"/>
  <c r="S12" i="8" s="1"/>
  <c r="O38" i="5" s="1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2" i="8"/>
  <c r="S7" i="8" s="1"/>
  <c r="O33" i="5" s="1"/>
  <c r="BY10" i="15"/>
  <c r="BZ10" i="15" s="1"/>
  <c r="T10" i="17" s="1"/>
  <c r="ET3" i="15"/>
  <c r="EZ502" i="15"/>
  <c r="EW502" i="15"/>
  <c r="EU502" i="15"/>
  <c r="EV502" i="15" s="1"/>
  <c r="EY502" i="15" s="1"/>
  <c r="ET502" i="15"/>
  <c r="EZ501" i="15"/>
  <c r="EW501" i="15"/>
  <c r="EU501" i="15"/>
  <c r="EV501" i="15" s="1"/>
  <c r="EY501" i="15" s="1"/>
  <c r="ET501" i="15"/>
  <c r="EZ500" i="15"/>
  <c r="EW500" i="15"/>
  <c r="EU500" i="15"/>
  <c r="EV500" i="15" s="1"/>
  <c r="EY500" i="15" s="1"/>
  <c r="ET500" i="15"/>
  <c r="EZ499" i="15"/>
  <c r="EW499" i="15"/>
  <c r="EU499" i="15"/>
  <c r="EV499" i="15" s="1"/>
  <c r="EY499" i="15" s="1"/>
  <c r="ET499" i="15"/>
  <c r="EZ498" i="15"/>
  <c r="EW498" i="15"/>
  <c r="EU498" i="15"/>
  <c r="EV498" i="15" s="1"/>
  <c r="EY498" i="15" s="1"/>
  <c r="ET498" i="15"/>
  <c r="EZ497" i="15"/>
  <c r="EW497" i="15"/>
  <c r="EU497" i="15"/>
  <c r="EV497" i="15" s="1"/>
  <c r="EY497" i="15" s="1"/>
  <c r="ET497" i="15"/>
  <c r="EZ496" i="15"/>
  <c r="EW496" i="15"/>
  <c r="EU496" i="15"/>
  <c r="EV496" i="15" s="1"/>
  <c r="EY496" i="15" s="1"/>
  <c r="ET496" i="15"/>
  <c r="EZ495" i="15"/>
  <c r="EW495" i="15"/>
  <c r="EU495" i="15"/>
  <c r="EV495" i="15" s="1"/>
  <c r="EY495" i="15" s="1"/>
  <c r="ET495" i="15"/>
  <c r="EZ494" i="15"/>
  <c r="EW494" i="15"/>
  <c r="EU494" i="15"/>
  <c r="EV494" i="15" s="1"/>
  <c r="EY494" i="15" s="1"/>
  <c r="ET494" i="15"/>
  <c r="EZ493" i="15"/>
  <c r="EW493" i="15"/>
  <c r="EU493" i="15"/>
  <c r="EV493" i="15" s="1"/>
  <c r="EY493" i="15" s="1"/>
  <c r="ET493" i="15"/>
  <c r="EZ492" i="15"/>
  <c r="EW492" i="15"/>
  <c r="EU492" i="15"/>
  <c r="EV492" i="15" s="1"/>
  <c r="EY492" i="15" s="1"/>
  <c r="ET492" i="15"/>
  <c r="EZ491" i="15"/>
  <c r="EW491" i="15"/>
  <c r="EU491" i="15"/>
  <c r="EV491" i="15" s="1"/>
  <c r="EY491" i="15" s="1"/>
  <c r="ET491" i="15"/>
  <c r="EZ490" i="15"/>
  <c r="EW490" i="15"/>
  <c r="EU490" i="15"/>
  <c r="EV490" i="15" s="1"/>
  <c r="EY490" i="15" s="1"/>
  <c r="ET490" i="15"/>
  <c r="EZ489" i="15"/>
  <c r="EW489" i="15"/>
  <c r="EU489" i="15"/>
  <c r="EV489" i="15" s="1"/>
  <c r="EY489" i="15" s="1"/>
  <c r="ET489" i="15"/>
  <c r="EZ488" i="15"/>
  <c r="EW488" i="15"/>
  <c r="EU488" i="15"/>
  <c r="EV488" i="15" s="1"/>
  <c r="EY488" i="15" s="1"/>
  <c r="ET488" i="15"/>
  <c r="EZ487" i="15"/>
  <c r="EW487" i="15"/>
  <c r="EU487" i="15"/>
  <c r="EV487" i="15" s="1"/>
  <c r="EY487" i="15" s="1"/>
  <c r="ET487" i="15"/>
  <c r="EZ486" i="15"/>
  <c r="EW486" i="15"/>
  <c r="EU486" i="15"/>
  <c r="EV486" i="15" s="1"/>
  <c r="EY486" i="15" s="1"/>
  <c r="ET486" i="15"/>
  <c r="EZ485" i="15"/>
  <c r="EW485" i="15"/>
  <c r="EU485" i="15"/>
  <c r="EV485" i="15" s="1"/>
  <c r="EY485" i="15" s="1"/>
  <c r="ET485" i="15"/>
  <c r="EZ484" i="15"/>
  <c r="EW484" i="15"/>
  <c r="EU484" i="15"/>
  <c r="EV484" i="15" s="1"/>
  <c r="EY484" i="15" s="1"/>
  <c r="ET484" i="15"/>
  <c r="EZ483" i="15"/>
  <c r="EW483" i="15"/>
  <c r="EU483" i="15"/>
  <c r="EV483" i="15" s="1"/>
  <c r="EY483" i="15" s="1"/>
  <c r="ET483" i="15"/>
  <c r="EZ482" i="15"/>
  <c r="EW482" i="15"/>
  <c r="EU482" i="15"/>
  <c r="EV482" i="15" s="1"/>
  <c r="EY482" i="15" s="1"/>
  <c r="ET482" i="15"/>
  <c r="EZ481" i="15"/>
  <c r="EW481" i="15"/>
  <c r="EU481" i="15"/>
  <c r="EV481" i="15" s="1"/>
  <c r="EY481" i="15" s="1"/>
  <c r="ET481" i="15"/>
  <c r="EZ480" i="15"/>
  <c r="EW480" i="15"/>
  <c r="EU480" i="15"/>
  <c r="EV480" i="15" s="1"/>
  <c r="EY480" i="15" s="1"/>
  <c r="ET480" i="15"/>
  <c r="EZ479" i="15"/>
  <c r="EW479" i="15"/>
  <c r="EU479" i="15"/>
  <c r="EV479" i="15" s="1"/>
  <c r="EY479" i="15" s="1"/>
  <c r="ET479" i="15"/>
  <c r="EZ478" i="15"/>
  <c r="EW478" i="15"/>
  <c r="EU478" i="15"/>
  <c r="EV478" i="15" s="1"/>
  <c r="EY478" i="15" s="1"/>
  <c r="ET478" i="15"/>
  <c r="EZ477" i="15"/>
  <c r="EW477" i="15"/>
  <c r="EU477" i="15"/>
  <c r="EV477" i="15" s="1"/>
  <c r="EY477" i="15" s="1"/>
  <c r="ET477" i="15"/>
  <c r="EZ476" i="15"/>
  <c r="EW476" i="15"/>
  <c r="EU476" i="15"/>
  <c r="EV476" i="15" s="1"/>
  <c r="EY476" i="15" s="1"/>
  <c r="ET476" i="15"/>
  <c r="EZ475" i="15"/>
  <c r="EW475" i="15"/>
  <c r="EU475" i="15"/>
  <c r="EV475" i="15" s="1"/>
  <c r="EY475" i="15" s="1"/>
  <c r="ET475" i="15"/>
  <c r="EZ474" i="15"/>
  <c r="EW474" i="15"/>
  <c r="EU474" i="15"/>
  <c r="EV474" i="15" s="1"/>
  <c r="EY474" i="15" s="1"/>
  <c r="ET474" i="15"/>
  <c r="EZ473" i="15"/>
  <c r="EW473" i="15"/>
  <c r="EU473" i="15"/>
  <c r="EV473" i="15" s="1"/>
  <c r="EY473" i="15" s="1"/>
  <c r="ET473" i="15"/>
  <c r="EZ472" i="15"/>
  <c r="EW472" i="15"/>
  <c r="EU472" i="15"/>
  <c r="EV472" i="15" s="1"/>
  <c r="EY472" i="15" s="1"/>
  <c r="ET472" i="15"/>
  <c r="EZ471" i="15"/>
  <c r="EW471" i="15"/>
  <c r="EU471" i="15"/>
  <c r="EV471" i="15" s="1"/>
  <c r="EY471" i="15" s="1"/>
  <c r="ET471" i="15"/>
  <c r="EZ470" i="15"/>
  <c r="EW470" i="15"/>
  <c r="EU470" i="15"/>
  <c r="EV470" i="15" s="1"/>
  <c r="EY470" i="15" s="1"/>
  <c r="ET470" i="15"/>
  <c r="EZ469" i="15"/>
  <c r="EW469" i="15"/>
  <c r="EU469" i="15"/>
  <c r="EV469" i="15" s="1"/>
  <c r="EY469" i="15" s="1"/>
  <c r="ET469" i="15"/>
  <c r="EZ468" i="15"/>
  <c r="EW468" i="15"/>
  <c r="EU468" i="15"/>
  <c r="EV468" i="15" s="1"/>
  <c r="EY468" i="15" s="1"/>
  <c r="ET468" i="15"/>
  <c r="EZ467" i="15"/>
  <c r="EW467" i="15"/>
  <c r="EU467" i="15"/>
  <c r="EV467" i="15" s="1"/>
  <c r="EY467" i="15" s="1"/>
  <c r="ET467" i="15"/>
  <c r="EZ466" i="15"/>
  <c r="EW466" i="15"/>
  <c r="EU466" i="15"/>
  <c r="EV466" i="15" s="1"/>
  <c r="EY466" i="15" s="1"/>
  <c r="ET466" i="15"/>
  <c r="EZ465" i="15"/>
  <c r="EW465" i="15"/>
  <c r="EU465" i="15"/>
  <c r="EV465" i="15" s="1"/>
  <c r="EY465" i="15" s="1"/>
  <c r="ET465" i="15"/>
  <c r="EZ464" i="15"/>
  <c r="EW464" i="15"/>
  <c r="EU464" i="15"/>
  <c r="EV464" i="15" s="1"/>
  <c r="EY464" i="15" s="1"/>
  <c r="ET464" i="15"/>
  <c r="EZ463" i="15"/>
  <c r="EW463" i="15"/>
  <c r="EU463" i="15"/>
  <c r="EV463" i="15" s="1"/>
  <c r="EY463" i="15" s="1"/>
  <c r="ET463" i="15"/>
  <c r="EZ462" i="15"/>
  <c r="EW462" i="15"/>
  <c r="EU462" i="15"/>
  <c r="EV462" i="15" s="1"/>
  <c r="EY462" i="15" s="1"/>
  <c r="ET462" i="15"/>
  <c r="EZ461" i="15"/>
  <c r="EW461" i="15"/>
  <c r="EU461" i="15"/>
  <c r="EV461" i="15" s="1"/>
  <c r="EY461" i="15" s="1"/>
  <c r="ET461" i="15"/>
  <c r="EZ460" i="15"/>
  <c r="EW460" i="15"/>
  <c r="EU460" i="15"/>
  <c r="EV460" i="15" s="1"/>
  <c r="EY460" i="15" s="1"/>
  <c r="ET460" i="15"/>
  <c r="EZ459" i="15"/>
  <c r="EW459" i="15"/>
  <c r="EU459" i="15"/>
  <c r="EV459" i="15" s="1"/>
  <c r="EY459" i="15" s="1"/>
  <c r="ET459" i="15"/>
  <c r="EZ458" i="15"/>
  <c r="EW458" i="15"/>
  <c r="EU458" i="15"/>
  <c r="EV458" i="15" s="1"/>
  <c r="EY458" i="15" s="1"/>
  <c r="ET458" i="15"/>
  <c r="EZ457" i="15"/>
  <c r="EW457" i="15"/>
  <c r="EU457" i="15"/>
  <c r="EV457" i="15" s="1"/>
  <c r="EY457" i="15" s="1"/>
  <c r="ET457" i="15"/>
  <c r="EZ456" i="15"/>
  <c r="EW456" i="15"/>
  <c r="EU456" i="15"/>
  <c r="EV456" i="15" s="1"/>
  <c r="EY456" i="15" s="1"/>
  <c r="ET456" i="15"/>
  <c r="EZ455" i="15"/>
  <c r="EW455" i="15"/>
  <c r="EU455" i="15"/>
  <c r="EV455" i="15" s="1"/>
  <c r="EY455" i="15" s="1"/>
  <c r="ET455" i="15"/>
  <c r="EZ454" i="15"/>
  <c r="EW454" i="15"/>
  <c r="EU454" i="15"/>
  <c r="EV454" i="15" s="1"/>
  <c r="EY454" i="15" s="1"/>
  <c r="ET454" i="15"/>
  <c r="EZ453" i="15"/>
  <c r="EW453" i="15"/>
  <c r="EU453" i="15"/>
  <c r="EV453" i="15" s="1"/>
  <c r="EY453" i="15" s="1"/>
  <c r="ET453" i="15"/>
  <c r="EZ452" i="15"/>
  <c r="EW452" i="15"/>
  <c r="EU452" i="15"/>
  <c r="EV452" i="15" s="1"/>
  <c r="EY452" i="15" s="1"/>
  <c r="ET452" i="15"/>
  <c r="EZ451" i="15"/>
  <c r="EW451" i="15"/>
  <c r="EU451" i="15"/>
  <c r="EV451" i="15" s="1"/>
  <c r="EY451" i="15" s="1"/>
  <c r="ET451" i="15"/>
  <c r="EZ450" i="15"/>
  <c r="EW450" i="15"/>
  <c r="EU450" i="15"/>
  <c r="EV450" i="15" s="1"/>
  <c r="EY450" i="15" s="1"/>
  <c r="ET450" i="15"/>
  <c r="EZ449" i="15"/>
  <c r="EW449" i="15"/>
  <c r="EU449" i="15"/>
  <c r="EV449" i="15" s="1"/>
  <c r="EY449" i="15" s="1"/>
  <c r="ET449" i="15"/>
  <c r="EZ448" i="15"/>
  <c r="EW448" i="15"/>
  <c r="EU448" i="15"/>
  <c r="EV448" i="15" s="1"/>
  <c r="EY448" i="15" s="1"/>
  <c r="ET448" i="15"/>
  <c r="EZ447" i="15"/>
  <c r="EW447" i="15"/>
  <c r="EU447" i="15"/>
  <c r="EV447" i="15" s="1"/>
  <c r="EY447" i="15" s="1"/>
  <c r="ET447" i="15"/>
  <c r="EZ446" i="15"/>
  <c r="EW446" i="15"/>
  <c r="EU446" i="15"/>
  <c r="EV446" i="15" s="1"/>
  <c r="EY446" i="15" s="1"/>
  <c r="ET446" i="15"/>
  <c r="EZ445" i="15"/>
  <c r="EW445" i="15"/>
  <c r="EU445" i="15"/>
  <c r="EV445" i="15" s="1"/>
  <c r="EY445" i="15" s="1"/>
  <c r="ET445" i="15"/>
  <c r="EZ444" i="15"/>
  <c r="EW444" i="15"/>
  <c r="EU444" i="15"/>
  <c r="EV444" i="15" s="1"/>
  <c r="EY444" i="15" s="1"/>
  <c r="ET444" i="15"/>
  <c r="EZ443" i="15"/>
  <c r="EW443" i="15"/>
  <c r="EU443" i="15"/>
  <c r="EV443" i="15" s="1"/>
  <c r="EY443" i="15" s="1"/>
  <c r="ET443" i="15"/>
  <c r="EZ442" i="15"/>
  <c r="EW442" i="15"/>
  <c r="EU442" i="15"/>
  <c r="EV442" i="15" s="1"/>
  <c r="EY442" i="15" s="1"/>
  <c r="ET442" i="15"/>
  <c r="EZ441" i="15"/>
  <c r="EW441" i="15"/>
  <c r="EU441" i="15"/>
  <c r="EV441" i="15" s="1"/>
  <c r="EY441" i="15" s="1"/>
  <c r="ET441" i="15"/>
  <c r="EZ440" i="15"/>
  <c r="EW440" i="15"/>
  <c r="EU440" i="15"/>
  <c r="EV440" i="15" s="1"/>
  <c r="EY440" i="15" s="1"/>
  <c r="ET440" i="15"/>
  <c r="EZ439" i="15"/>
  <c r="EW439" i="15"/>
  <c r="EU439" i="15"/>
  <c r="EV439" i="15" s="1"/>
  <c r="EY439" i="15" s="1"/>
  <c r="ET439" i="15"/>
  <c r="EZ438" i="15"/>
  <c r="EW438" i="15"/>
  <c r="EU438" i="15"/>
  <c r="EV438" i="15" s="1"/>
  <c r="EY438" i="15" s="1"/>
  <c r="ET438" i="15"/>
  <c r="EZ437" i="15"/>
  <c r="EW437" i="15"/>
  <c r="EU437" i="15"/>
  <c r="EV437" i="15" s="1"/>
  <c r="EY437" i="15" s="1"/>
  <c r="ET437" i="15"/>
  <c r="EZ436" i="15"/>
  <c r="EW436" i="15"/>
  <c r="EU436" i="15"/>
  <c r="EV436" i="15" s="1"/>
  <c r="EY436" i="15" s="1"/>
  <c r="ET436" i="15"/>
  <c r="EZ435" i="15"/>
  <c r="EW435" i="15"/>
  <c r="EU435" i="15"/>
  <c r="EV435" i="15" s="1"/>
  <c r="EY435" i="15" s="1"/>
  <c r="ET435" i="15"/>
  <c r="EZ434" i="15"/>
  <c r="EW434" i="15"/>
  <c r="EU434" i="15"/>
  <c r="EV434" i="15" s="1"/>
  <c r="EY434" i="15" s="1"/>
  <c r="ET434" i="15"/>
  <c r="EZ433" i="15"/>
  <c r="EW433" i="15"/>
  <c r="EU433" i="15"/>
  <c r="EV433" i="15" s="1"/>
  <c r="EY433" i="15" s="1"/>
  <c r="ET433" i="15"/>
  <c r="EZ432" i="15"/>
  <c r="EW432" i="15"/>
  <c r="EU432" i="15"/>
  <c r="EV432" i="15" s="1"/>
  <c r="EY432" i="15" s="1"/>
  <c r="ET432" i="15"/>
  <c r="EZ431" i="15"/>
  <c r="EW431" i="15"/>
  <c r="EU431" i="15"/>
  <c r="EV431" i="15" s="1"/>
  <c r="EY431" i="15" s="1"/>
  <c r="ET431" i="15"/>
  <c r="EZ430" i="15"/>
  <c r="EW430" i="15"/>
  <c r="EU430" i="15"/>
  <c r="EV430" i="15" s="1"/>
  <c r="EY430" i="15" s="1"/>
  <c r="ET430" i="15"/>
  <c r="EZ429" i="15"/>
  <c r="EW429" i="15"/>
  <c r="EU429" i="15"/>
  <c r="EV429" i="15" s="1"/>
  <c r="EY429" i="15" s="1"/>
  <c r="ET429" i="15"/>
  <c r="EZ428" i="15"/>
  <c r="EW428" i="15"/>
  <c r="EU428" i="15"/>
  <c r="EV428" i="15" s="1"/>
  <c r="EY428" i="15" s="1"/>
  <c r="ET428" i="15"/>
  <c r="EZ427" i="15"/>
  <c r="EW427" i="15"/>
  <c r="EU427" i="15"/>
  <c r="EV427" i="15" s="1"/>
  <c r="EY427" i="15" s="1"/>
  <c r="ET427" i="15"/>
  <c r="EZ426" i="15"/>
  <c r="EW426" i="15"/>
  <c r="EU426" i="15"/>
  <c r="EV426" i="15" s="1"/>
  <c r="EY426" i="15" s="1"/>
  <c r="ET426" i="15"/>
  <c r="EZ425" i="15"/>
  <c r="EW425" i="15"/>
  <c r="EU425" i="15"/>
  <c r="EV425" i="15" s="1"/>
  <c r="EY425" i="15" s="1"/>
  <c r="ET425" i="15"/>
  <c r="EZ424" i="15"/>
  <c r="EW424" i="15"/>
  <c r="EU424" i="15"/>
  <c r="EV424" i="15" s="1"/>
  <c r="EY424" i="15" s="1"/>
  <c r="ET424" i="15"/>
  <c r="EZ423" i="15"/>
  <c r="EW423" i="15"/>
  <c r="EU423" i="15"/>
  <c r="EV423" i="15" s="1"/>
  <c r="EY423" i="15" s="1"/>
  <c r="ET423" i="15"/>
  <c r="EZ422" i="15"/>
  <c r="EW422" i="15"/>
  <c r="EU422" i="15"/>
  <c r="EV422" i="15" s="1"/>
  <c r="EY422" i="15" s="1"/>
  <c r="ET422" i="15"/>
  <c r="EZ421" i="15"/>
  <c r="EW421" i="15"/>
  <c r="EU421" i="15"/>
  <c r="EV421" i="15" s="1"/>
  <c r="EY421" i="15" s="1"/>
  <c r="ET421" i="15"/>
  <c r="EZ420" i="15"/>
  <c r="EW420" i="15"/>
  <c r="EU420" i="15"/>
  <c r="EV420" i="15" s="1"/>
  <c r="EY420" i="15" s="1"/>
  <c r="ET420" i="15"/>
  <c r="EZ419" i="15"/>
  <c r="EW419" i="15"/>
  <c r="EU419" i="15"/>
  <c r="EV419" i="15" s="1"/>
  <c r="EY419" i="15" s="1"/>
  <c r="ET419" i="15"/>
  <c r="EZ418" i="15"/>
  <c r="EW418" i="15"/>
  <c r="EU418" i="15"/>
  <c r="EV418" i="15" s="1"/>
  <c r="EY418" i="15" s="1"/>
  <c r="ET418" i="15"/>
  <c r="EZ417" i="15"/>
  <c r="EW417" i="15"/>
  <c r="EU417" i="15"/>
  <c r="EV417" i="15" s="1"/>
  <c r="EY417" i="15" s="1"/>
  <c r="ET417" i="15"/>
  <c r="EZ416" i="15"/>
  <c r="EW416" i="15"/>
  <c r="EU416" i="15"/>
  <c r="EV416" i="15" s="1"/>
  <c r="EY416" i="15" s="1"/>
  <c r="ET416" i="15"/>
  <c r="EZ415" i="15"/>
  <c r="EW415" i="15"/>
  <c r="EU415" i="15"/>
  <c r="EV415" i="15" s="1"/>
  <c r="EY415" i="15" s="1"/>
  <c r="ET415" i="15"/>
  <c r="EZ414" i="15"/>
  <c r="EW414" i="15"/>
  <c r="EU414" i="15"/>
  <c r="EV414" i="15" s="1"/>
  <c r="EY414" i="15" s="1"/>
  <c r="ET414" i="15"/>
  <c r="EZ413" i="15"/>
  <c r="EW413" i="15"/>
  <c r="EU413" i="15"/>
  <c r="EV413" i="15" s="1"/>
  <c r="EY413" i="15" s="1"/>
  <c r="ET413" i="15"/>
  <c r="EZ412" i="15"/>
  <c r="EW412" i="15"/>
  <c r="EU412" i="15"/>
  <c r="EV412" i="15" s="1"/>
  <c r="EY412" i="15" s="1"/>
  <c r="ET412" i="15"/>
  <c r="EZ411" i="15"/>
  <c r="EW411" i="15"/>
  <c r="EU411" i="15"/>
  <c r="EV411" i="15" s="1"/>
  <c r="EY411" i="15" s="1"/>
  <c r="ET411" i="15"/>
  <c r="EZ410" i="15"/>
  <c r="EW410" i="15"/>
  <c r="EU410" i="15"/>
  <c r="EV410" i="15" s="1"/>
  <c r="EY410" i="15" s="1"/>
  <c r="ET410" i="15"/>
  <c r="EZ409" i="15"/>
  <c r="EW409" i="15"/>
  <c r="EU409" i="15"/>
  <c r="EV409" i="15" s="1"/>
  <c r="EY409" i="15" s="1"/>
  <c r="ET409" i="15"/>
  <c r="EZ408" i="15"/>
  <c r="EW408" i="15"/>
  <c r="EU408" i="15"/>
  <c r="EV408" i="15" s="1"/>
  <c r="EY408" i="15" s="1"/>
  <c r="ET408" i="15"/>
  <c r="EZ407" i="15"/>
  <c r="EW407" i="15"/>
  <c r="EU407" i="15"/>
  <c r="EV407" i="15" s="1"/>
  <c r="EY407" i="15" s="1"/>
  <c r="ET407" i="15"/>
  <c r="EZ406" i="15"/>
  <c r="EW406" i="15"/>
  <c r="EU406" i="15"/>
  <c r="EV406" i="15" s="1"/>
  <c r="EY406" i="15" s="1"/>
  <c r="ET406" i="15"/>
  <c r="EZ405" i="15"/>
  <c r="EW405" i="15"/>
  <c r="EU405" i="15"/>
  <c r="EV405" i="15" s="1"/>
  <c r="EY405" i="15" s="1"/>
  <c r="ET405" i="15"/>
  <c r="EZ404" i="15"/>
  <c r="EW404" i="15"/>
  <c r="EU404" i="15"/>
  <c r="EV404" i="15" s="1"/>
  <c r="EY404" i="15" s="1"/>
  <c r="ET404" i="15"/>
  <c r="EZ403" i="15"/>
  <c r="EW403" i="15"/>
  <c r="EU403" i="15"/>
  <c r="EV403" i="15" s="1"/>
  <c r="EY403" i="15" s="1"/>
  <c r="ET403" i="15"/>
  <c r="EZ402" i="15"/>
  <c r="EW402" i="15"/>
  <c r="EU402" i="15"/>
  <c r="EV402" i="15" s="1"/>
  <c r="EY402" i="15" s="1"/>
  <c r="ET402" i="15"/>
  <c r="EZ401" i="15"/>
  <c r="EW401" i="15"/>
  <c r="EU401" i="15"/>
  <c r="EV401" i="15" s="1"/>
  <c r="EY401" i="15" s="1"/>
  <c r="ET401" i="15"/>
  <c r="EZ400" i="15"/>
  <c r="EW400" i="15"/>
  <c r="EU400" i="15"/>
  <c r="EV400" i="15" s="1"/>
  <c r="EY400" i="15" s="1"/>
  <c r="ET400" i="15"/>
  <c r="EZ399" i="15"/>
  <c r="EW399" i="15"/>
  <c r="EU399" i="15"/>
  <c r="EV399" i="15" s="1"/>
  <c r="EY399" i="15" s="1"/>
  <c r="ET399" i="15"/>
  <c r="EZ398" i="15"/>
  <c r="EW398" i="15"/>
  <c r="EU398" i="15"/>
  <c r="EV398" i="15" s="1"/>
  <c r="EY398" i="15" s="1"/>
  <c r="ET398" i="15"/>
  <c r="EZ397" i="15"/>
  <c r="EW397" i="15"/>
  <c r="EU397" i="15"/>
  <c r="EV397" i="15" s="1"/>
  <c r="EY397" i="15" s="1"/>
  <c r="ET397" i="15"/>
  <c r="EZ396" i="15"/>
  <c r="EW396" i="15"/>
  <c r="EU396" i="15"/>
  <c r="EV396" i="15" s="1"/>
  <c r="EY396" i="15" s="1"/>
  <c r="ET396" i="15"/>
  <c r="EZ395" i="15"/>
  <c r="EW395" i="15"/>
  <c r="EU395" i="15"/>
  <c r="EV395" i="15" s="1"/>
  <c r="EY395" i="15" s="1"/>
  <c r="ET395" i="15"/>
  <c r="EZ394" i="15"/>
  <c r="EW394" i="15"/>
  <c r="EU394" i="15"/>
  <c r="EV394" i="15" s="1"/>
  <c r="EY394" i="15" s="1"/>
  <c r="ET394" i="15"/>
  <c r="EZ393" i="15"/>
  <c r="EW393" i="15"/>
  <c r="EU393" i="15"/>
  <c r="EV393" i="15" s="1"/>
  <c r="EY393" i="15" s="1"/>
  <c r="ET393" i="15"/>
  <c r="EZ392" i="15"/>
  <c r="EW392" i="15"/>
  <c r="EU392" i="15"/>
  <c r="EV392" i="15" s="1"/>
  <c r="EY392" i="15" s="1"/>
  <c r="ET392" i="15"/>
  <c r="EZ391" i="15"/>
  <c r="EW391" i="15"/>
  <c r="EU391" i="15"/>
  <c r="EV391" i="15" s="1"/>
  <c r="EY391" i="15" s="1"/>
  <c r="ET391" i="15"/>
  <c r="EZ390" i="15"/>
  <c r="EW390" i="15"/>
  <c r="EU390" i="15"/>
  <c r="EV390" i="15" s="1"/>
  <c r="EY390" i="15" s="1"/>
  <c r="ET390" i="15"/>
  <c r="EZ389" i="15"/>
  <c r="EW389" i="15"/>
  <c r="EU389" i="15"/>
  <c r="EV389" i="15" s="1"/>
  <c r="EY389" i="15" s="1"/>
  <c r="ET389" i="15"/>
  <c r="EZ388" i="15"/>
  <c r="EW388" i="15"/>
  <c r="EU388" i="15"/>
  <c r="EV388" i="15" s="1"/>
  <c r="EY388" i="15" s="1"/>
  <c r="ET388" i="15"/>
  <c r="EZ387" i="15"/>
  <c r="EW387" i="15"/>
  <c r="EU387" i="15"/>
  <c r="EV387" i="15" s="1"/>
  <c r="EY387" i="15" s="1"/>
  <c r="ET387" i="15"/>
  <c r="EZ386" i="15"/>
  <c r="EW386" i="15"/>
  <c r="EU386" i="15"/>
  <c r="EV386" i="15" s="1"/>
  <c r="EY386" i="15" s="1"/>
  <c r="ET386" i="15"/>
  <c r="EZ385" i="15"/>
  <c r="EW385" i="15"/>
  <c r="EU385" i="15"/>
  <c r="EV385" i="15" s="1"/>
  <c r="EY385" i="15" s="1"/>
  <c r="ET385" i="15"/>
  <c r="EZ384" i="15"/>
  <c r="EW384" i="15"/>
  <c r="EU384" i="15"/>
  <c r="EV384" i="15" s="1"/>
  <c r="EY384" i="15" s="1"/>
  <c r="ET384" i="15"/>
  <c r="EZ383" i="15"/>
  <c r="EW383" i="15"/>
  <c r="EU383" i="15"/>
  <c r="EV383" i="15" s="1"/>
  <c r="EY383" i="15" s="1"/>
  <c r="ET383" i="15"/>
  <c r="EZ382" i="15"/>
  <c r="EW382" i="15"/>
  <c r="EU382" i="15"/>
  <c r="EV382" i="15" s="1"/>
  <c r="EY382" i="15" s="1"/>
  <c r="ET382" i="15"/>
  <c r="EZ381" i="15"/>
  <c r="EW381" i="15"/>
  <c r="EU381" i="15"/>
  <c r="EV381" i="15" s="1"/>
  <c r="EY381" i="15" s="1"/>
  <c r="ET381" i="15"/>
  <c r="EZ380" i="15"/>
  <c r="EW380" i="15"/>
  <c r="EU380" i="15"/>
  <c r="EV380" i="15" s="1"/>
  <c r="EY380" i="15" s="1"/>
  <c r="ET380" i="15"/>
  <c r="EZ379" i="15"/>
  <c r="EW379" i="15"/>
  <c r="EU379" i="15"/>
  <c r="EV379" i="15" s="1"/>
  <c r="EY379" i="15" s="1"/>
  <c r="ET379" i="15"/>
  <c r="EZ378" i="15"/>
  <c r="EW378" i="15"/>
  <c r="EU378" i="15"/>
  <c r="EV378" i="15" s="1"/>
  <c r="EY378" i="15" s="1"/>
  <c r="ET378" i="15"/>
  <c r="EZ377" i="15"/>
  <c r="EW377" i="15"/>
  <c r="EU377" i="15"/>
  <c r="EV377" i="15" s="1"/>
  <c r="EY377" i="15" s="1"/>
  <c r="ET377" i="15"/>
  <c r="EZ376" i="15"/>
  <c r="EW376" i="15"/>
  <c r="EU376" i="15"/>
  <c r="EV376" i="15" s="1"/>
  <c r="EY376" i="15" s="1"/>
  <c r="ET376" i="15"/>
  <c r="EZ375" i="15"/>
  <c r="EW375" i="15"/>
  <c r="EU375" i="15"/>
  <c r="EV375" i="15" s="1"/>
  <c r="EY375" i="15" s="1"/>
  <c r="ET375" i="15"/>
  <c r="EZ374" i="15"/>
  <c r="EW374" i="15"/>
  <c r="EU374" i="15"/>
  <c r="EV374" i="15" s="1"/>
  <c r="EY374" i="15" s="1"/>
  <c r="ET374" i="15"/>
  <c r="EZ373" i="15"/>
  <c r="EW373" i="15"/>
  <c r="EU373" i="15"/>
  <c r="EV373" i="15" s="1"/>
  <c r="EY373" i="15" s="1"/>
  <c r="ET373" i="15"/>
  <c r="EZ372" i="15"/>
  <c r="EW372" i="15"/>
  <c r="EU372" i="15"/>
  <c r="EV372" i="15" s="1"/>
  <c r="EY372" i="15" s="1"/>
  <c r="ET372" i="15"/>
  <c r="EZ371" i="15"/>
  <c r="EW371" i="15"/>
  <c r="EU371" i="15"/>
  <c r="EV371" i="15" s="1"/>
  <c r="EY371" i="15" s="1"/>
  <c r="ET371" i="15"/>
  <c r="EZ370" i="15"/>
  <c r="EW370" i="15"/>
  <c r="EU370" i="15"/>
  <c r="EV370" i="15" s="1"/>
  <c r="EY370" i="15" s="1"/>
  <c r="ET370" i="15"/>
  <c r="EZ369" i="15"/>
  <c r="EW369" i="15"/>
  <c r="EU369" i="15"/>
  <c r="EV369" i="15" s="1"/>
  <c r="EY369" i="15" s="1"/>
  <c r="ET369" i="15"/>
  <c r="EZ368" i="15"/>
  <c r="EW368" i="15"/>
  <c r="EU368" i="15"/>
  <c r="EV368" i="15" s="1"/>
  <c r="EY368" i="15" s="1"/>
  <c r="ET368" i="15"/>
  <c r="EZ367" i="15"/>
  <c r="EW367" i="15"/>
  <c r="EU367" i="15"/>
  <c r="EV367" i="15" s="1"/>
  <c r="EY367" i="15" s="1"/>
  <c r="ET367" i="15"/>
  <c r="EZ366" i="15"/>
  <c r="EW366" i="15"/>
  <c r="EU366" i="15"/>
  <c r="EV366" i="15" s="1"/>
  <c r="EY366" i="15" s="1"/>
  <c r="ET366" i="15"/>
  <c r="EZ365" i="15"/>
  <c r="EW365" i="15"/>
  <c r="EU365" i="15"/>
  <c r="EV365" i="15" s="1"/>
  <c r="EY365" i="15" s="1"/>
  <c r="ET365" i="15"/>
  <c r="EZ364" i="15"/>
  <c r="EW364" i="15"/>
  <c r="EU364" i="15"/>
  <c r="EV364" i="15" s="1"/>
  <c r="EY364" i="15" s="1"/>
  <c r="ET364" i="15"/>
  <c r="EZ363" i="15"/>
  <c r="EW363" i="15"/>
  <c r="EU363" i="15"/>
  <c r="EV363" i="15" s="1"/>
  <c r="EY363" i="15" s="1"/>
  <c r="ET363" i="15"/>
  <c r="EZ362" i="15"/>
  <c r="EW362" i="15"/>
  <c r="EU362" i="15"/>
  <c r="EV362" i="15" s="1"/>
  <c r="EY362" i="15" s="1"/>
  <c r="ET362" i="15"/>
  <c r="EZ361" i="15"/>
  <c r="EW361" i="15"/>
  <c r="EU361" i="15"/>
  <c r="EV361" i="15" s="1"/>
  <c r="EY361" i="15" s="1"/>
  <c r="ET361" i="15"/>
  <c r="EZ360" i="15"/>
  <c r="EW360" i="15"/>
  <c r="EU360" i="15"/>
  <c r="EV360" i="15" s="1"/>
  <c r="EY360" i="15" s="1"/>
  <c r="ET360" i="15"/>
  <c r="EZ359" i="15"/>
  <c r="EW359" i="15"/>
  <c r="EU359" i="15"/>
  <c r="EV359" i="15" s="1"/>
  <c r="EY359" i="15" s="1"/>
  <c r="ET359" i="15"/>
  <c r="EZ358" i="15"/>
  <c r="EW358" i="15"/>
  <c r="EU358" i="15"/>
  <c r="EV358" i="15" s="1"/>
  <c r="EY358" i="15" s="1"/>
  <c r="ET358" i="15"/>
  <c r="EZ357" i="15"/>
  <c r="EW357" i="15"/>
  <c r="EU357" i="15"/>
  <c r="EV357" i="15" s="1"/>
  <c r="EY357" i="15" s="1"/>
  <c r="ET357" i="15"/>
  <c r="EZ356" i="15"/>
  <c r="EW356" i="15"/>
  <c r="EU356" i="15"/>
  <c r="EV356" i="15" s="1"/>
  <c r="EY356" i="15" s="1"/>
  <c r="ET356" i="15"/>
  <c r="EZ355" i="15"/>
  <c r="EW355" i="15"/>
  <c r="EU355" i="15"/>
  <c r="EV355" i="15" s="1"/>
  <c r="EY355" i="15" s="1"/>
  <c r="ET355" i="15"/>
  <c r="EZ354" i="15"/>
  <c r="EW354" i="15"/>
  <c r="EU354" i="15"/>
  <c r="EV354" i="15" s="1"/>
  <c r="EY354" i="15" s="1"/>
  <c r="ET354" i="15"/>
  <c r="EZ353" i="15"/>
  <c r="EW353" i="15"/>
  <c r="EU353" i="15"/>
  <c r="EV353" i="15" s="1"/>
  <c r="EY353" i="15" s="1"/>
  <c r="ET353" i="15"/>
  <c r="EZ352" i="15"/>
  <c r="EW352" i="15"/>
  <c r="EU352" i="15"/>
  <c r="EV352" i="15" s="1"/>
  <c r="EY352" i="15" s="1"/>
  <c r="ET352" i="15"/>
  <c r="EZ351" i="15"/>
  <c r="EW351" i="15"/>
  <c r="EU351" i="15"/>
  <c r="EV351" i="15" s="1"/>
  <c r="EY351" i="15" s="1"/>
  <c r="ET351" i="15"/>
  <c r="EZ350" i="15"/>
  <c r="EW350" i="15"/>
  <c r="EU350" i="15"/>
  <c r="EV350" i="15" s="1"/>
  <c r="EY350" i="15" s="1"/>
  <c r="ET350" i="15"/>
  <c r="EZ349" i="15"/>
  <c r="EW349" i="15"/>
  <c r="EU349" i="15"/>
  <c r="EV349" i="15" s="1"/>
  <c r="EY349" i="15" s="1"/>
  <c r="ET349" i="15"/>
  <c r="EZ348" i="15"/>
  <c r="EW348" i="15"/>
  <c r="EU348" i="15"/>
  <c r="EV348" i="15" s="1"/>
  <c r="EY348" i="15" s="1"/>
  <c r="ET348" i="15"/>
  <c r="EZ347" i="15"/>
  <c r="EW347" i="15"/>
  <c r="EU347" i="15"/>
  <c r="EV347" i="15" s="1"/>
  <c r="EY347" i="15" s="1"/>
  <c r="ET347" i="15"/>
  <c r="EZ346" i="15"/>
  <c r="EW346" i="15"/>
  <c r="EU346" i="15"/>
  <c r="EV346" i="15" s="1"/>
  <c r="EY346" i="15" s="1"/>
  <c r="ET346" i="15"/>
  <c r="EZ345" i="15"/>
  <c r="EW345" i="15"/>
  <c r="EU345" i="15"/>
  <c r="EV345" i="15" s="1"/>
  <c r="EY345" i="15" s="1"/>
  <c r="ET345" i="15"/>
  <c r="EZ344" i="15"/>
  <c r="EW344" i="15"/>
  <c r="EU344" i="15"/>
  <c r="EV344" i="15" s="1"/>
  <c r="EY344" i="15" s="1"/>
  <c r="ET344" i="15"/>
  <c r="EZ343" i="15"/>
  <c r="EW343" i="15"/>
  <c r="EU343" i="15"/>
  <c r="EV343" i="15" s="1"/>
  <c r="EY343" i="15" s="1"/>
  <c r="ET343" i="15"/>
  <c r="EZ342" i="15"/>
  <c r="EW342" i="15"/>
  <c r="EU342" i="15"/>
  <c r="EV342" i="15" s="1"/>
  <c r="EY342" i="15" s="1"/>
  <c r="ET342" i="15"/>
  <c r="EZ341" i="15"/>
  <c r="EW341" i="15"/>
  <c r="EU341" i="15"/>
  <c r="EV341" i="15" s="1"/>
  <c r="EY341" i="15" s="1"/>
  <c r="ET341" i="15"/>
  <c r="EZ340" i="15"/>
  <c r="EW340" i="15"/>
  <c r="EU340" i="15"/>
  <c r="EV340" i="15" s="1"/>
  <c r="EY340" i="15" s="1"/>
  <c r="ET340" i="15"/>
  <c r="EZ339" i="15"/>
  <c r="EW339" i="15"/>
  <c r="EU339" i="15"/>
  <c r="EV339" i="15" s="1"/>
  <c r="EY339" i="15" s="1"/>
  <c r="ET339" i="15"/>
  <c r="EZ338" i="15"/>
  <c r="EW338" i="15"/>
  <c r="EU338" i="15"/>
  <c r="EV338" i="15" s="1"/>
  <c r="EY338" i="15" s="1"/>
  <c r="ET338" i="15"/>
  <c r="EZ337" i="15"/>
  <c r="EW337" i="15"/>
  <c r="EU337" i="15"/>
  <c r="EV337" i="15" s="1"/>
  <c r="EY337" i="15" s="1"/>
  <c r="ET337" i="15"/>
  <c r="EZ336" i="15"/>
  <c r="EW336" i="15"/>
  <c r="EU336" i="15"/>
  <c r="EV336" i="15" s="1"/>
  <c r="EY336" i="15" s="1"/>
  <c r="ET336" i="15"/>
  <c r="EZ335" i="15"/>
  <c r="EW335" i="15"/>
  <c r="EU335" i="15"/>
  <c r="EV335" i="15" s="1"/>
  <c r="EY335" i="15" s="1"/>
  <c r="ET335" i="15"/>
  <c r="EZ334" i="15"/>
  <c r="EW334" i="15"/>
  <c r="EU334" i="15"/>
  <c r="EV334" i="15" s="1"/>
  <c r="EY334" i="15" s="1"/>
  <c r="ET334" i="15"/>
  <c r="EZ333" i="15"/>
  <c r="EW333" i="15"/>
  <c r="EU333" i="15"/>
  <c r="EV333" i="15" s="1"/>
  <c r="EY333" i="15" s="1"/>
  <c r="ET333" i="15"/>
  <c r="EZ332" i="15"/>
  <c r="EW332" i="15"/>
  <c r="EU332" i="15"/>
  <c r="EV332" i="15" s="1"/>
  <c r="EY332" i="15" s="1"/>
  <c r="ET332" i="15"/>
  <c r="EZ331" i="15"/>
  <c r="EW331" i="15"/>
  <c r="EU331" i="15"/>
  <c r="EV331" i="15" s="1"/>
  <c r="EY331" i="15" s="1"/>
  <c r="ET331" i="15"/>
  <c r="EZ330" i="15"/>
  <c r="EW330" i="15"/>
  <c r="EU330" i="15"/>
  <c r="EV330" i="15" s="1"/>
  <c r="EY330" i="15" s="1"/>
  <c r="ET330" i="15"/>
  <c r="EZ329" i="15"/>
  <c r="EW329" i="15"/>
  <c r="EU329" i="15"/>
  <c r="EV329" i="15" s="1"/>
  <c r="EY329" i="15" s="1"/>
  <c r="ET329" i="15"/>
  <c r="EZ328" i="15"/>
  <c r="EW328" i="15"/>
  <c r="EU328" i="15"/>
  <c r="EV328" i="15" s="1"/>
  <c r="EY328" i="15" s="1"/>
  <c r="ET328" i="15"/>
  <c r="EZ327" i="15"/>
  <c r="EW327" i="15"/>
  <c r="EU327" i="15"/>
  <c r="EV327" i="15" s="1"/>
  <c r="EY327" i="15" s="1"/>
  <c r="ET327" i="15"/>
  <c r="EZ326" i="15"/>
  <c r="EW326" i="15"/>
  <c r="EU326" i="15"/>
  <c r="EV326" i="15" s="1"/>
  <c r="EY326" i="15" s="1"/>
  <c r="ET326" i="15"/>
  <c r="EZ325" i="15"/>
  <c r="EW325" i="15"/>
  <c r="EU325" i="15"/>
  <c r="EV325" i="15" s="1"/>
  <c r="EY325" i="15" s="1"/>
  <c r="ET325" i="15"/>
  <c r="EZ324" i="15"/>
  <c r="EW324" i="15"/>
  <c r="EU324" i="15"/>
  <c r="EV324" i="15" s="1"/>
  <c r="EY324" i="15" s="1"/>
  <c r="ET324" i="15"/>
  <c r="EZ323" i="15"/>
  <c r="EW323" i="15"/>
  <c r="EU323" i="15"/>
  <c r="EV323" i="15" s="1"/>
  <c r="EY323" i="15" s="1"/>
  <c r="ET323" i="15"/>
  <c r="EZ322" i="15"/>
  <c r="EW322" i="15"/>
  <c r="EU322" i="15"/>
  <c r="EV322" i="15" s="1"/>
  <c r="EY322" i="15" s="1"/>
  <c r="ET322" i="15"/>
  <c r="EZ321" i="15"/>
  <c r="EW321" i="15"/>
  <c r="EU321" i="15"/>
  <c r="EV321" i="15" s="1"/>
  <c r="EY321" i="15" s="1"/>
  <c r="ET321" i="15"/>
  <c r="EZ320" i="15"/>
  <c r="EW320" i="15"/>
  <c r="EU320" i="15"/>
  <c r="EV320" i="15" s="1"/>
  <c r="EY320" i="15" s="1"/>
  <c r="ET320" i="15"/>
  <c r="EZ319" i="15"/>
  <c r="EW319" i="15"/>
  <c r="EU319" i="15"/>
  <c r="EV319" i="15" s="1"/>
  <c r="EY319" i="15" s="1"/>
  <c r="ET319" i="15"/>
  <c r="EZ318" i="15"/>
  <c r="EW318" i="15"/>
  <c r="EU318" i="15"/>
  <c r="EV318" i="15" s="1"/>
  <c r="EY318" i="15" s="1"/>
  <c r="ET318" i="15"/>
  <c r="EZ317" i="15"/>
  <c r="EW317" i="15"/>
  <c r="EU317" i="15"/>
  <c r="EV317" i="15" s="1"/>
  <c r="EY317" i="15" s="1"/>
  <c r="ET317" i="15"/>
  <c r="EZ316" i="15"/>
  <c r="EW316" i="15"/>
  <c r="EU316" i="15"/>
  <c r="EV316" i="15" s="1"/>
  <c r="EY316" i="15" s="1"/>
  <c r="ET316" i="15"/>
  <c r="EZ315" i="15"/>
  <c r="EW315" i="15"/>
  <c r="EU315" i="15"/>
  <c r="EV315" i="15" s="1"/>
  <c r="EY315" i="15" s="1"/>
  <c r="ET315" i="15"/>
  <c r="EZ314" i="15"/>
  <c r="EW314" i="15"/>
  <c r="EU314" i="15"/>
  <c r="EV314" i="15" s="1"/>
  <c r="EY314" i="15" s="1"/>
  <c r="ET314" i="15"/>
  <c r="EZ313" i="15"/>
  <c r="EW313" i="15"/>
  <c r="EU313" i="15"/>
  <c r="EV313" i="15" s="1"/>
  <c r="EY313" i="15" s="1"/>
  <c r="ET313" i="15"/>
  <c r="EZ312" i="15"/>
  <c r="EW312" i="15"/>
  <c r="EU312" i="15"/>
  <c r="EV312" i="15" s="1"/>
  <c r="EY312" i="15" s="1"/>
  <c r="ET312" i="15"/>
  <c r="EZ311" i="15"/>
  <c r="EW311" i="15"/>
  <c r="EU311" i="15"/>
  <c r="EV311" i="15" s="1"/>
  <c r="EY311" i="15" s="1"/>
  <c r="ET311" i="15"/>
  <c r="EZ310" i="15"/>
  <c r="EW310" i="15"/>
  <c r="EU310" i="15"/>
  <c r="EV310" i="15" s="1"/>
  <c r="EY310" i="15" s="1"/>
  <c r="ET310" i="15"/>
  <c r="EZ309" i="15"/>
  <c r="EW309" i="15"/>
  <c r="EU309" i="15"/>
  <c r="EV309" i="15" s="1"/>
  <c r="EY309" i="15" s="1"/>
  <c r="ET309" i="15"/>
  <c r="EZ308" i="15"/>
  <c r="EW308" i="15"/>
  <c r="EU308" i="15"/>
  <c r="EV308" i="15" s="1"/>
  <c r="EY308" i="15" s="1"/>
  <c r="ET308" i="15"/>
  <c r="EZ307" i="15"/>
  <c r="EW307" i="15"/>
  <c r="EU307" i="15"/>
  <c r="EV307" i="15" s="1"/>
  <c r="EY307" i="15" s="1"/>
  <c r="ET307" i="15"/>
  <c r="EZ306" i="15"/>
  <c r="EW306" i="15"/>
  <c r="EU306" i="15"/>
  <c r="EV306" i="15" s="1"/>
  <c r="EY306" i="15" s="1"/>
  <c r="ET306" i="15"/>
  <c r="EZ305" i="15"/>
  <c r="EW305" i="15"/>
  <c r="EU305" i="15"/>
  <c r="EV305" i="15" s="1"/>
  <c r="EY305" i="15" s="1"/>
  <c r="ET305" i="15"/>
  <c r="EZ304" i="15"/>
  <c r="EW304" i="15"/>
  <c r="EU304" i="15"/>
  <c r="EV304" i="15" s="1"/>
  <c r="EY304" i="15" s="1"/>
  <c r="ET304" i="15"/>
  <c r="EZ303" i="15"/>
  <c r="EW303" i="15"/>
  <c r="EU303" i="15"/>
  <c r="EV303" i="15" s="1"/>
  <c r="EY303" i="15" s="1"/>
  <c r="ET303" i="15"/>
  <c r="EZ302" i="15"/>
  <c r="EW302" i="15"/>
  <c r="EU302" i="15"/>
  <c r="EV302" i="15" s="1"/>
  <c r="EY302" i="15" s="1"/>
  <c r="ET302" i="15"/>
  <c r="EZ301" i="15"/>
  <c r="EW301" i="15"/>
  <c r="EU301" i="15"/>
  <c r="EV301" i="15" s="1"/>
  <c r="EY301" i="15" s="1"/>
  <c r="ET301" i="15"/>
  <c r="EZ300" i="15"/>
  <c r="EW300" i="15"/>
  <c r="EU300" i="15"/>
  <c r="EV300" i="15" s="1"/>
  <c r="EY300" i="15" s="1"/>
  <c r="ET300" i="15"/>
  <c r="EZ299" i="15"/>
  <c r="EW299" i="15"/>
  <c r="EU299" i="15"/>
  <c r="EV299" i="15" s="1"/>
  <c r="EY299" i="15" s="1"/>
  <c r="ET299" i="15"/>
  <c r="EZ298" i="15"/>
  <c r="EW298" i="15"/>
  <c r="EU298" i="15"/>
  <c r="EV298" i="15" s="1"/>
  <c r="EY298" i="15" s="1"/>
  <c r="ET298" i="15"/>
  <c r="EZ297" i="15"/>
  <c r="EW297" i="15"/>
  <c r="EU297" i="15"/>
  <c r="EV297" i="15" s="1"/>
  <c r="EY297" i="15" s="1"/>
  <c r="ET297" i="15"/>
  <c r="EZ296" i="15"/>
  <c r="EW296" i="15"/>
  <c r="EU296" i="15"/>
  <c r="EV296" i="15" s="1"/>
  <c r="EY296" i="15" s="1"/>
  <c r="ET296" i="15"/>
  <c r="EZ295" i="15"/>
  <c r="EW295" i="15"/>
  <c r="EU295" i="15"/>
  <c r="EV295" i="15" s="1"/>
  <c r="EY295" i="15" s="1"/>
  <c r="ET295" i="15"/>
  <c r="EZ294" i="15"/>
  <c r="EW294" i="15"/>
  <c r="EU294" i="15"/>
  <c r="EV294" i="15" s="1"/>
  <c r="EY294" i="15" s="1"/>
  <c r="ET294" i="15"/>
  <c r="EZ293" i="15"/>
  <c r="EW293" i="15"/>
  <c r="EU293" i="15"/>
  <c r="EV293" i="15" s="1"/>
  <c r="EY293" i="15" s="1"/>
  <c r="ET293" i="15"/>
  <c r="EZ292" i="15"/>
  <c r="EW292" i="15"/>
  <c r="EU292" i="15"/>
  <c r="EV292" i="15" s="1"/>
  <c r="EY292" i="15" s="1"/>
  <c r="ET292" i="15"/>
  <c r="EZ291" i="15"/>
  <c r="EW291" i="15"/>
  <c r="EU291" i="15"/>
  <c r="EV291" i="15" s="1"/>
  <c r="EY291" i="15" s="1"/>
  <c r="ET291" i="15"/>
  <c r="EZ290" i="15"/>
  <c r="EW290" i="15"/>
  <c r="EU290" i="15"/>
  <c r="EV290" i="15" s="1"/>
  <c r="EY290" i="15" s="1"/>
  <c r="ET290" i="15"/>
  <c r="EZ289" i="15"/>
  <c r="EW289" i="15"/>
  <c r="EU289" i="15"/>
  <c r="EV289" i="15" s="1"/>
  <c r="EY289" i="15" s="1"/>
  <c r="ET289" i="15"/>
  <c r="EZ288" i="15"/>
  <c r="EW288" i="15"/>
  <c r="EU288" i="15"/>
  <c r="EV288" i="15" s="1"/>
  <c r="EY288" i="15" s="1"/>
  <c r="ET288" i="15"/>
  <c r="EZ287" i="15"/>
  <c r="EW287" i="15"/>
  <c r="EU287" i="15"/>
  <c r="EV287" i="15" s="1"/>
  <c r="EY287" i="15" s="1"/>
  <c r="ET287" i="15"/>
  <c r="EZ286" i="15"/>
  <c r="EW286" i="15"/>
  <c r="EU286" i="15"/>
  <c r="EV286" i="15" s="1"/>
  <c r="EY286" i="15" s="1"/>
  <c r="ET286" i="15"/>
  <c r="EZ285" i="15"/>
  <c r="EW285" i="15"/>
  <c r="EU285" i="15"/>
  <c r="EV285" i="15" s="1"/>
  <c r="EY285" i="15" s="1"/>
  <c r="ET285" i="15"/>
  <c r="EZ284" i="15"/>
  <c r="EW284" i="15"/>
  <c r="EU284" i="15"/>
  <c r="EV284" i="15" s="1"/>
  <c r="EY284" i="15" s="1"/>
  <c r="ET284" i="15"/>
  <c r="EZ283" i="15"/>
  <c r="EW283" i="15"/>
  <c r="EU283" i="15"/>
  <c r="EV283" i="15" s="1"/>
  <c r="EY283" i="15" s="1"/>
  <c r="ET283" i="15"/>
  <c r="EZ282" i="15"/>
  <c r="EW282" i="15"/>
  <c r="EU282" i="15"/>
  <c r="EV282" i="15" s="1"/>
  <c r="EY282" i="15" s="1"/>
  <c r="ET282" i="15"/>
  <c r="EZ281" i="15"/>
  <c r="EW281" i="15"/>
  <c r="EU281" i="15"/>
  <c r="EV281" i="15" s="1"/>
  <c r="EY281" i="15" s="1"/>
  <c r="ET281" i="15"/>
  <c r="EZ280" i="15"/>
  <c r="EW280" i="15"/>
  <c r="EU280" i="15"/>
  <c r="EV280" i="15" s="1"/>
  <c r="EY280" i="15" s="1"/>
  <c r="ET280" i="15"/>
  <c r="EZ279" i="15"/>
  <c r="EW279" i="15"/>
  <c r="EU279" i="15"/>
  <c r="EV279" i="15" s="1"/>
  <c r="EY279" i="15" s="1"/>
  <c r="ET279" i="15"/>
  <c r="EZ278" i="15"/>
  <c r="EW278" i="15"/>
  <c r="EU278" i="15"/>
  <c r="EV278" i="15" s="1"/>
  <c r="EY278" i="15" s="1"/>
  <c r="ET278" i="15"/>
  <c r="EZ277" i="15"/>
  <c r="EW277" i="15"/>
  <c r="EU277" i="15"/>
  <c r="EV277" i="15" s="1"/>
  <c r="EY277" i="15" s="1"/>
  <c r="ET277" i="15"/>
  <c r="EZ276" i="15"/>
  <c r="EW276" i="15"/>
  <c r="EU276" i="15"/>
  <c r="EV276" i="15" s="1"/>
  <c r="EY276" i="15" s="1"/>
  <c r="ET276" i="15"/>
  <c r="EZ275" i="15"/>
  <c r="EW275" i="15"/>
  <c r="EU275" i="15"/>
  <c r="EV275" i="15" s="1"/>
  <c r="EY275" i="15" s="1"/>
  <c r="ET275" i="15"/>
  <c r="EZ274" i="15"/>
  <c r="EW274" i="15"/>
  <c r="EU274" i="15"/>
  <c r="EV274" i="15" s="1"/>
  <c r="EY274" i="15" s="1"/>
  <c r="ET274" i="15"/>
  <c r="EZ273" i="15"/>
  <c r="EW273" i="15"/>
  <c r="EU273" i="15"/>
  <c r="EV273" i="15" s="1"/>
  <c r="EY273" i="15" s="1"/>
  <c r="ET273" i="15"/>
  <c r="EZ272" i="15"/>
  <c r="EW272" i="15"/>
  <c r="EU272" i="15"/>
  <c r="EV272" i="15" s="1"/>
  <c r="EY272" i="15" s="1"/>
  <c r="ET272" i="15"/>
  <c r="EZ271" i="15"/>
  <c r="EW271" i="15"/>
  <c r="EU271" i="15"/>
  <c r="EV271" i="15" s="1"/>
  <c r="EY271" i="15" s="1"/>
  <c r="ET271" i="15"/>
  <c r="EZ270" i="15"/>
  <c r="EW270" i="15"/>
  <c r="EU270" i="15"/>
  <c r="EV270" i="15" s="1"/>
  <c r="EY270" i="15" s="1"/>
  <c r="ET270" i="15"/>
  <c r="EZ269" i="15"/>
  <c r="EW269" i="15"/>
  <c r="EU269" i="15"/>
  <c r="EV269" i="15" s="1"/>
  <c r="EY269" i="15" s="1"/>
  <c r="ET269" i="15"/>
  <c r="EZ268" i="15"/>
  <c r="EW268" i="15"/>
  <c r="EU268" i="15"/>
  <c r="EV268" i="15" s="1"/>
  <c r="EY268" i="15" s="1"/>
  <c r="ET268" i="15"/>
  <c r="EZ267" i="15"/>
  <c r="EW267" i="15"/>
  <c r="EU267" i="15"/>
  <c r="EV267" i="15" s="1"/>
  <c r="EY267" i="15" s="1"/>
  <c r="ET267" i="15"/>
  <c r="EZ266" i="15"/>
  <c r="EW266" i="15"/>
  <c r="EU266" i="15"/>
  <c r="EV266" i="15" s="1"/>
  <c r="EY266" i="15" s="1"/>
  <c r="ET266" i="15"/>
  <c r="EZ265" i="15"/>
  <c r="EW265" i="15"/>
  <c r="EU265" i="15"/>
  <c r="EV265" i="15" s="1"/>
  <c r="EY265" i="15" s="1"/>
  <c r="ET265" i="15"/>
  <c r="EZ264" i="15"/>
  <c r="EW264" i="15"/>
  <c r="EU264" i="15"/>
  <c r="EV264" i="15" s="1"/>
  <c r="EY264" i="15" s="1"/>
  <c r="ET264" i="15"/>
  <c r="EZ263" i="15"/>
  <c r="EW263" i="15"/>
  <c r="EU263" i="15"/>
  <c r="EV263" i="15" s="1"/>
  <c r="EY263" i="15" s="1"/>
  <c r="ET263" i="15"/>
  <c r="EZ262" i="15"/>
  <c r="EW262" i="15"/>
  <c r="EU262" i="15"/>
  <c r="EV262" i="15" s="1"/>
  <c r="EY262" i="15" s="1"/>
  <c r="ET262" i="15"/>
  <c r="EZ261" i="15"/>
  <c r="EW261" i="15"/>
  <c r="EU261" i="15"/>
  <c r="EV261" i="15" s="1"/>
  <c r="EY261" i="15" s="1"/>
  <c r="ET261" i="15"/>
  <c r="EZ260" i="15"/>
  <c r="EW260" i="15"/>
  <c r="EU260" i="15"/>
  <c r="EV260" i="15" s="1"/>
  <c r="EY260" i="15" s="1"/>
  <c r="ET260" i="15"/>
  <c r="EZ259" i="15"/>
  <c r="EW259" i="15"/>
  <c r="EU259" i="15"/>
  <c r="EV259" i="15" s="1"/>
  <c r="EY259" i="15" s="1"/>
  <c r="ET259" i="15"/>
  <c r="EZ258" i="15"/>
  <c r="EW258" i="15"/>
  <c r="EU258" i="15"/>
  <c r="EV258" i="15" s="1"/>
  <c r="EY258" i="15" s="1"/>
  <c r="ET258" i="15"/>
  <c r="EZ257" i="15"/>
  <c r="EW257" i="15"/>
  <c r="EU257" i="15"/>
  <c r="EV257" i="15" s="1"/>
  <c r="EY257" i="15" s="1"/>
  <c r="ET257" i="15"/>
  <c r="EZ256" i="15"/>
  <c r="EW256" i="15"/>
  <c r="EU256" i="15"/>
  <c r="EV256" i="15" s="1"/>
  <c r="EY256" i="15" s="1"/>
  <c r="ET256" i="15"/>
  <c r="EZ255" i="15"/>
  <c r="EW255" i="15"/>
  <c r="EU255" i="15"/>
  <c r="EV255" i="15" s="1"/>
  <c r="EY255" i="15" s="1"/>
  <c r="ET255" i="15"/>
  <c r="EZ254" i="15"/>
  <c r="EW254" i="15"/>
  <c r="EU254" i="15"/>
  <c r="EV254" i="15" s="1"/>
  <c r="EY254" i="15" s="1"/>
  <c r="ET254" i="15"/>
  <c r="EZ253" i="15"/>
  <c r="EW253" i="15"/>
  <c r="EU253" i="15"/>
  <c r="EV253" i="15" s="1"/>
  <c r="EY253" i="15" s="1"/>
  <c r="ET253" i="15"/>
  <c r="EZ252" i="15"/>
  <c r="EW252" i="15"/>
  <c r="EU252" i="15"/>
  <c r="EV252" i="15" s="1"/>
  <c r="EY252" i="15" s="1"/>
  <c r="ET252" i="15"/>
  <c r="EZ251" i="15"/>
  <c r="EW251" i="15"/>
  <c r="EU251" i="15"/>
  <c r="EV251" i="15" s="1"/>
  <c r="EY251" i="15" s="1"/>
  <c r="ET251" i="15"/>
  <c r="EZ250" i="15"/>
  <c r="EW250" i="15"/>
  <c r="EU250" i="15"/>
  <c r="EV250" i="15" s="1"/>
  <c r="EY250" i="15" s="1"/>
  <c r="ET250" i="15"/>
  <c r="EZ249" i="15"/>
  <c r="EW249" i="15"/>
  <c r="EU249" i="15"/>
  <c r="EV249" i="15" s="1"/>
  <c r="EY249" i="15" s="1"/>
  <c r="ET249" i="15"/>
  <c r="EZ248" i="15"/>
  <c r="EW248" i="15"/>
  <c r="EU248" i="15"/>
  <c r="EV248" i="15" s="1"/>
  <c r="EY248" i="15" s="1"/>
  <c r="ET248" i="15"/>
  <c r="EZ247" i="15"/>
  <c r="EW247" i="15"/>
  <c r="EU247" i="15"/>
  <c r="EV247" i="15" s="1"/>
  <c r="EY247" i="15" s="1"/>
  <c r="ET247" i="15"/>
  <c r="EZ246" i="15"/>
  <c r="EW246" i="15"/>
  <c r="EU246" i="15"/>
  <c r="EV246" i="15" s="1"/>
  <c r="EY246" i="15" s="1"/>
  <c r="ET246" i="15"/>
  <c r="EZ245" i="15"/>
  <c r="EW245" i="15"/>
  <c r="EU245" i="15"/>
  <c r="EV245" i="15" s="1"/>
  <c r="EY245" i="15" s="1"/>
  <c r="ET245" i="15"/>
  <c r="EZ244" i="15"/>
  <c r="EW244" i="15"/>
  <c r="EU244" i="15"/>
  <c r="EV244" i="15" s="1"/>
  <c r="EY244" i="15" s="1"/>
  <c r="ET244" i="15"/>
  <c r="EZ243" i="15"/>
  <c r="EW243" i="15"/>
  <c r="EU243" i="15"/>
  <c r="EV243" i="15" s="1"/>
  <c r="EY243" i="15" s="1"/>
  <c r="ET243" i="15"/>
  <c r="EZ242" i="15"/>
  <c r="EW242" i="15"/>
  <c r="EU242" i="15"/>
  <c r="EV242" i="15" s="1"/>
  <c r="EY242" i="15" s="1"/>
  <c r="ET242" i="15"/>
  <c r="EZ241" i="15"/>
  <c r="EW241" i="15"/>
  <c r="EU241" i="15"/>
  <c r="EV241" i="15" s="1"/>
  <c r="EY241" i="15" s="1"/>
  <c r="ET241" i="15"/>
  <c r="EZ240" i="15"/>
  <c r="EW240" i="15"/>
  <c r="EU240" i="15"/>
  <c r="EV240" i="15" s="1"/>
  <c r="EY240" i="15" s="1"/>
  <c r="ET240" i="15"/>
  <c r="EZ239" i="15"/>
  <c r="EW239" i="15"/>
  <c r="EU239" i="15"/>
  <c r="EV239" i="15" s="1"/>
  <c r="EY239" i="15" s="1"/>
  <c r="ET239" i="15"/>
  <c r="EZ238" i="15"/>
  <c r="EW238" i="15"/>
  <c r="EU238" i="15"/>
  <c r="EV238" i="15" s="1"/>
  <c r="EY238" i="15" s="1"/>
  <c r="ET238" i="15"/>
  <c r="EZ237" i="15"/>
  <c r="EW237" i="15"/>
  <c r="EU237" i="15"/>
  <c r="EV237" i="15" s="1"/>
  <c r="EY237" i="15" s="1"/>
  <c r="ET237" i="15"/>
  <c r="EZ236" i="15"/>
  <c r="EW236" i="15"/>
  <c r="EU236" i="15"/>
  <c r="EV236" i="15" s="1"/>
  <c r="EY236" i="15" s="1"/>
  <c r="ET236" i="15"/>
  <c r="EZ235" i="15"/>
  <c r="EW235" i="15"/>
  <c r="EU235" i="15"/>
  <c r="EV235" i="15" s="1"/>
  <c r="EY235" i="15" s="1"/>
  <c r="ET235" i="15"/>
  <c r="EZ234" i="15"/>
  <c r="EW234" i="15"/>
  <c r="EU234" i="15"/>
  <c r="EV234" i="15" s="1"/>
  <c r="EY234" i="15" s="1"/>
  <c r="ET234" i="15"/>
  <c r="EZ233" i="15"/>
  <c r="EW233" i="15"/>
  <c r="EU233" i="15"/>
  <c r="EV233" i="15" s="1"/>
  <c r="EY233" i="15" s="1"/>
  <c r="ET233" i="15"/>
  <c r="EZ232" i="15"/>
  <c r="EW232" i="15"/>
  <c r="EU232" i="15"/>
  <c r="EV232" i="15" s="1"/>
  <c r="EY232" i="15" s="1"/>
  <c r="ET232" i="15"/>
  <c r="EZ231" i="15"/>
  <c r="EW231" i="15"/>
  <c r="EU231" i="15"/>
  <c r="EV231" i="15" s="1"/>
  <c r="EY231" i="15" s="1"/>
  <c r="ET231" i="15"/>
  <c r="EZ230" i="15"/>
  <c r="EW230" i="15"/>
  <c r="EU230" i="15"/>
  <c r="EV230" i="15" s="1"/>
  <c r="EY230" i="15" s="1"/>
  <c r="ET230" i="15"/>
  <c r="EZ229" i="15"/>
  <c r="EW229" i="15"/>
  <c r="EU229" i="15"/>
  <c r="EV229" i="15" s="1"/>
  <c r="EY229" i="15" s="1"/>
  <c r="ET229" i="15"/>
  <c r="EZ228" i="15"/>
  <c r="EW228" i="15"/>
  <c r="EU228" i="15"/>
  <c r="EV228" i="15" s="1"/>
  <c r="EY228" i="15" s="1"/>
  <c r="ET228" i="15"/>
  <c r="EZ227" i="15"/>
  <c r="EW227" i="15"/>
  <c r="EU227" i="15"/>
  <c r="EV227" i="15" s="1"/>
  <c r="EY227" i="15" s="1"/>
  <c r="ET227" i="15"/>
  <c r="EZ226" i="15"/>
  <c r="EW226" i="15"/>
  <c r="EU226" i="15"/>
  <c r="EV226" i="15" s="1"/>
  <c r="EY226" i="15" s="1"/>
  <c r="ET226" i="15"/>
  <c r="EZ225" i="15"/>
  <c r="EW225" i="15"/>
  <c r="EU225" i="15"/>
  <c r="EV225" i="15" s="1"/>
  <c r="EY225" i="15" s="1"/>
  <c r="ET225" i="15"/>
  <c r="EZ224" i="15"/>
  <c r="EW224" i="15"/>
  <c r="EU224" i="15"/>
  <c r="EV224" i="15" s="1"/>
  <c r="EY224" i="15" s="1"/>
  <c r="ET224" i="15"/>
  <c r="EZ223" i="15"/>
  <c r="EW223" i="15"/>
  <c r="EU223" i="15"/>
  <c r="EV223" i="15" s="1"/>
  <c r="EY223" i="15" s="1"/>
  <c r="ET223" i="15"/>
  <c r="EZ222" i="15"/>
  <c r="EW222" i="15"/>
  <c r="EU222" i="15"/>
  <c r="EV222" i="15" s="1"/>
  <c r="EY222" i="15" s="1"/>
  <c r="ET222" i="15"/>
  <c r="EZ221" i="15"/>
  <c r="EW221" i="15"/>
  <c r="EU221" i="15"/>
  <c r="EV221" i="15" s="1"/>
  <c r="EY221" i="15" s="1"/>
  <c r="ET221" i="15"/>
  <c r="EZ220" i="15"/>
  <c r="EW220" i="15"/>
  <c r="EU220" i="15"/>
  <c r="EV220" i="15" s="1"/>
  <c r="EY220" i="15" s="1"/>
  <c r="ET220" i="15"/>
  <c r="EZ219" i="15"/>
  <c r="EW219" i="15"/>
  <c r="EU219" i="15"/>
  <c r="EV219" i="15" s="1"/>
  <c r="EY219" i="15" s="1"/>
  <c r="ET219" i="15"/>
  <c r="EZ218" i="15"/>
  <c r="EW218" i="15"/>
  <c r="EU218" i="15"/>
  <c r="EV218" i="15" s="1"/>
  <c r="EY218" i="15" s="1"/>
  <c r="ET218" i="15"/>
  <c r="EZ217" i="15"/>
  <c r="EW217" i="15"/>
  <c r="EU217" i="15"/>
  <c r="EV217" i="15" s="1"/>
  <c r="EY217" i="15" s="1"/>
  <c r="ET217" i="15"/>
  <c r="EZ216" i="15"/>
  <c r="EW216" i="15"/>
  <c r="EU216" i="15"/>
  <c r="EV216" i="15" s="1"/>
  <c r="EY216" i="15" s="1"/>
  <c r="ET216" i="15"/>
  <c r="EZ215" i="15"/>
  <c r="EW215" i="15"/>
  <c r="EU215" i="15"/>
  <c r="EV215" i="15" s="1"/>
  <c r="EY215" i="15" s="1"/>
  <c r="ET215" i="15"/>
  <c r="EZ214" i="15"/>
  <c r="EW214" i="15"/>
  <c r="EU214" i="15"/>
  <c r="EV214" i="15" s="1"/>
  <c r="EY214" i="15" s="1"/>
  <c r="ET214" i="15"/>
  <c r="EZ213" i="15"/>
  <c r="EW213" i="15"/>
  <c r="EU213" i="15"/>
  <c r="EV213" i="15" s="1"/>
  <c r="EY213" i="15" s="1"/>
  <c r="ET213" i="15"/>
  <c r="EZ212" i="15"/>
  <c r="EW212" i="15"/>
  <c r="EU212" i="15"/>
  <c r="EV212" i="15" s="1"/>
  <c r="EY212" i="15" s="1"/>
  <c r="ET212" i="15"/>
  <c r="EZ211" i="15"/>
  <c r="EW211" i="15"/>
  <c r="EU211" i="15"/>
  <c r="EV211" i="15" s="1"/>
  <c r="EY211" i="15" s="1"/>
  <c r="ET211" i="15"/>
  <c r="EZ210" i="15"/>
  <c r="EW210" i="15"/>
  <c r="EU210" i="15"/>
  <c r="EV210" i="15" s="1"/>
  <c r="EY210" i="15" s="1"/>
  <c r="ET210" i="15"/>
  <c r="EZ209" i="15"/>
  <c r="EW209" i="15"/>
  <c r="EU209" i="15"/>
  <c r="EV209" i="15" s="1"/>
  <c r="EY209" i="15" s="1"/>
  <c r="ET209" i="15"/>
  <c r="EZ208" i="15"/>
  <c r="EW208" i="15"/>
  <c r="EU208" i="15"/>
  <c r="EV208" i="15" s="1"/>
  <c r="EY208" i="15" s="1"/>
  <c r="ET208" i="15"/>
  <c r="EZ207" i="15"/>
  <c r="EW207" i="15"/>
  <c r="EU207" i="15"/>
  <c r="EV207" i="15" s="1"/>
  <c r="EY207" i="15" s="1"/>
  <c r="ET207" i="15"/>
  <c r="EZ206" i="15"/>
  <c r="EW206" i="15"/>
  <c r="EU206" i="15"/>
  <c r="EV206" i="15" s="1"/>
  <c r="EY206" i="15" s="1"/>
  <c r="ET206" i="15"/>
  <c r="EZ205" i="15"/>
  <c r="EW205" i="15"/>
  <c r="EU205" i="15"/>
  <c r="EV205" i="15" s="1"/>
  <c r="EY205" i="15" s="1"/>
  <c r="ET205" i="15"/>
  <c r="EZ204" i="15"/>
  <c r="EW204" i="15"/>
  <c r="EU204" i="15"/>
  <c r="EV204" i="15" s="1"/>
  <c r="EY204" i="15" s="1"/>
  <c r="ET204" i="15"/>
  <c r="EZ203" i="15"/>
  <c r="EW203" i="15"/>
  <c r="EU203" i="15"/>
  <c r="EV203" i="15" s="1"/>
  <c r="EY203" i="15" s="1"/>
  <c r="ET203" i="15"/>
  <c r="EZ202" i="15"/>
  <c r="EW202" i="15"/>
  <c r="EU202" i="15"/>
  <c r="EV202" i="15" s="1"/>
  <c r="EY202" i="15" s="1"/>
  <c r="ET202" i="15"/>
  <c r="EZ201" i="15"/>
  <c r="EW201" i="15"/>
  <c r="EU201" i="15"/>
  <c r="EV201" i="15" s="1"/>
  <c r="EY201" i="15" s="1"/>
  <c r="ET201" i="15"/>
  <c r="EZ200" i="15"/>
  <c r="EW200" i="15"/>
  <c r="EU200" i="15"/>
  <c r="EV200" i="15" s="1"/>
  <c r="EY200" i="15" s="1"/>
  <c r="ET200" i="15"/>
  <c r="EZ199" i="15"/>
  <c r="EW199" i="15"/>
  <c r="EU199" i="15"/>
  <c r="EV199" i="15" s="1"/>
  <c r="EY199" i="15" s="1"/>
  <c r="ET199" i="15"/>
  <c r="EZ198" i="15"/>
  <c r="EW198" i="15"/>
  <c r="EU198" i="15"/>
  <c r="EV198" i="15" s="1"/>
  <c r="EY198" i="15" s="1"/>
  <c r="ET198" i="15"/>
  <c r="EZ197" i="15"/>
  <c r="EW197" i="15"/>
  <c r="EU197" i="15"/>
  <c r="EV197" i="15" s="1"/>
  <c r="EY197" i="15" s="1"/>
  <c r="ET197" i="15"/>
  <c r="EZ196" i="15"/>
  <c r="EW196" i="15"/>
  <c r="EU196" i="15"/>
  <c r="EV196" i="15" s="1"/>
  <c r="EY196" i="15" s="1"/>
  <c r="ET196" i="15"/>
  <c r="EZ195" i="15"/>
  <c r="EW195" i="15"/>
  <c r="EU195" i="15"/>
  <c r="EV195" i="15" s="1"/>
  <c r="EY195" i="15" s="1"/>
  <c r="ET195" i="15"/>
  <c r="EZ194" i="15"/>
  <c r="EW194" i="15"/>
  <c r="EU194" i="15"/>
  <c r="EV194" i="15" s="1"/>
  <c r="EY194" i="15" s="1"/>
  <c r="ET194" i="15"/>
  <c r="EZ193" i="15"/>
  <c r="EW193" i="15"/>
  <c r="EU193" i="15"/>
  <c r="EV193" i="15" s="1"/>
  <c r="EY193" i="15" s="1"/>
  <c r="ET193" i="15"/>
  <c r="EZ192" i="15"/>
  <c r="EW192" i="15"/>
  <c r="EU192" i="15"/>
  <c r="EV192" i="15" s="1"/>
  <c r="EY192" i="15" s="1"/>
  <c r="ET192" i="15"/>
  <c r="EZ191" i="15"/>
  <c r="EW191" i="15"/>
  <c r="EU191" i="15"/>
  <c r="EV191" i="15" s="1"/>
  <c r="EY191" i="15" s="1"/>
  <c r="ET191" i="15"/>
  <c r="EZ190" i="15"/>
  <c r="EW190" i="15"/>
  <c r="EU190" i="15"/>
  <c r="EV190" i="15" s="1"/>
  <c r="EY190" i="15" s="1"/>
  <c r="ET190" i="15"/>
  <c r="EZ189" i="15"/>
  <c r="EW189" i="15"/>
  <c r="EU189" i="15"/>
  <c r="EV189" i="15" s="1"/>
  <c r="EY189" i="15" s="1"/>
  <c r="ET189" i="15"/>
  <c r="EZ188" i="15"/>
  <c r="EW188" i="15"/>
  <c r="EU188" i="15"/>
  <c r="EV188" i="15" s="1"/>
  <c r="EY188" i="15" s="1"/>
  <c r="ET188" i="15"/>
  <c r="EZ187" i="15"/>
  <c r="EW187" i="15"/>
  <c r="EU187" i="15"/>
  <c r="EV187" i="15" s="1"/>
  <c r="EY187" i="15" s="1"/>
  <c r="ET187" i="15"/>
  <c r="EZ186" i="15"/>
  <c r="EW186" i="15"/>
  <c r="EU186" i="15"/>
  <c r="EV186" i="15" s="1"/>
  <c r="EY186" i="15" s="1"/>
  <c r="ET186" i="15"/>
  <c r="EZ185" i="15"/>
  <c r="EW185" i="15"/>
  <c r="EU185" i="15"/>
  <c r="EV185" i="15" s="1"/>
  <c r="EY185" i="15" s="1"/>
  <c r="ET185" i="15"/>
  <c r="EZ184" i="15"/>
  <c r="EW184" i="15"/>
  <c r="EU184" i="15"/>
  <c r="EV184" i="15" s="1"/>
  <c r="EY184" i="15" s="1"/>
  <c r="ET184" i="15"/>
  <c r="EZ183" i="15"/>
  <c r="EW183" i="15"/>
  <c r="EU183" i="15"/>
  <c r="EV183" i="15" s="1"/>
  <c r="EY183" i="15" s="1"/>
  <c r="ET183" i="15"/>
  <c r="EZ182" i="15"/>
  <c r="EW182" i="15"/>
  <c r="EU182" i="15"/>
  <c r="EV182" i="15" s="1"/>
  <c r="EY182" i="15" s="1"/>
  <c r="ET182" i="15"/>
  <c r="EZ181" i="15"/>
  <c r="EW181" i="15"/>
  <c r="EU181" i="15"/>
  <c r="EV181" i="15" s="1"/>
  <c r="EY181" i="15" s="1"/>
  <c r="ET181" i="15"/>
  <c r="EZ180" i="15"/>
  <c r="EW180" i="15"/>
  <c r="EU180" i="15"/>
  <c r="EV180" i="15" s="1"/>
  <c r="EY180" i="15" s="1"/>
  <c r="ET180" i="15"/>
  <c r="EZ179" i="15"/>
  <c r="EW179" i="15"/>
  <c r="EU179" i="15"/>
  <c r="EV179" i="15" s="1"/>
  <c r="EY179" i="15" s="1"/>
  <c r="ET179" i="15"/>
  <c r="EZ178" i="15"/>
  <c r="EW178" i="15"/>
  <c r="EU178" i="15"/>
  <c r="EV178" i="15" s="1"/>
  <c r="EY178" i="15" s="1"/>
  <c r="ET178" i="15"/>
  <c r="EZ177" i="15"/>
  <c r="EW177" i="15"/>
  <c r="EU177" i="15"/>
  <c r="EV177" i="15" s="1"/>
  <c r="EY177" i="15" s="1"/>
  <c r="ET177" i="15"/>
  <c r="EZ176" i="15"/>
  <c r="EW176" i="15"/>
  <c r="EU176" i="15"/>
  <c r="EV176" i="15" s="1"/>
  <c r="EY176" i="15" s="1"/>
  <c r="ET176" i="15"/>
  <c r="EZ175" i="15"/>
  <c r="EW175" i="15"/>
  <c r="EU175" i="15"/>
  <c r="EV175" i="15" s="1"/>
  <c r="EY175" i="15" s="1"/>
  <c r="ET175" i="15"/>
  <c r="EZ174" i="15"/>
  <c r="EW174" i="15"/>
  <c r="EU174" i="15"/>
  <c r="EV174" i="15" s="1"/>
  <c r="EY174" i="15" s="1"/>
  <c r="ET174" i="15"/>
  <c r="EZ173" i="15"/>
  <c r="EW173" i="15"/>
  <c r="EU173" i="15"/>
  <c r="EV173" i="15" s="1"/>
  <c r="EY173" i="15" s="1"/>
  <c r="ET173" i="15"/>
  <c r="EZ172" i="15"/>
  <c r="EW172" i="15"/>
  <c r="EU172" i="15"/>
  <c r="EV172" i="15" s="1"/>
  <c r="EY172" i="15" s="1"/>
  <c r="ET172" i="15"/>
  <c r="EZ171" i="15"/>
  <c r="EW171" i="15"/>
  <c r="EU171" i="15"/>
  <c r="EV171" i="15" s="1"/>
  <c r="EY171" i="15" s="1"/>
  <c r="ET171" i="15"/>
  <c r="EZ170" i="15"/>
  <c r="EW170" i="15"/>
  <c r="EU170" i="15"/>
  <c r="EV170" i="15" s="1"/>
  <c r="EY170" i="15" s="1"/>
  <c r="ET170" i="15"/>
  <c r="EZ169" i="15"/>
  <c r="EW169" i="15"/>
  <c r="EU169" i="15"/>
  <c r="EV169" i="15" s="1"/>
  <c r="EY169" i="15" s="1"/>
  <c r="ET169" i="15"/>
  <c r="EZ168" i="15"/>
  <c r="EW168" i="15"/>
  <c r="EU168" i="15"/>
  <c r="EV168" i="15" s="1"/>
  <c r="EY168" i="15" s="1"/>
  <c r="ET168" i="15"/>
  <c r="EZ167" i="15"/>
  <c r="EW167" i="15"/>
  <c r="EU167" i="15"/>
  <c r="EV167" i="15" s="1"/>
  <c r="EY167" i="15" s="1"/>
  <c r="ET167" i="15"/>
  <c r="EZ166" i="15"/>
  <c r="EW166" i="15"/>
  <c r="EU166" i="15"/>
  <c r="EV166" i="15" s="1"/>
  <c r="EY166" i="15" s="1"/>
  <c r="ET166" i="15"/>
  <c r="EZ165" i="15"/>
  <c r="EW165" i="15"/>
  <c r="EU165" i="15"/>
  <c r="EV165" i="15" s="1"/>
  <c r="EY165" i="15" s="1"/>
  <c r="ET165" i="15"/>
  <c r="EZ164" i="15"/>
  <c r="EW164" i="15"/>
  <c r="EU164" i="15"/>
  <c r="EV164" i="15" s="1"/>
  <c r="EY164" i="15" s="1"/>
  <c r="ET164" i="15"/>
  <c r="EZ163" i="15"/>
  <c r="EW163" i="15"/>
  <c r="EU163" i="15"/>
  <c r="EV163" i="15" s="1"/>
  <c r="EY163" i="15" s="1"/>
  <c r="ET163" i="15"/>
  <c r="EZ162" i="15"/>
  <c r="EW162" i="15"/>
  <c r="EU162" i="15"/>
  <c r="EV162" i="15" s="1"/>
  <c r="EY162" i="15" s="1"/>
  <c r="ET162" i="15"/>
  <c r="EZ161" i="15"/>
  <c r="EW161" i="15"/>
  <c r="EU161" i="15"/>
  <c r="EV161" i="15" s="1"/>
  <c r="EY161" i="15" s="1"/>
  <c r="ET161" i="15"/>
  <c r="EZ160" i="15"/>
  <c r="EW160" i="15"/>
  <c r="EU160" i="15"/>
  <c r="EV160" i="15" s="1"/>
  <c r="EY160" i="15" s="1"/>
  <c r="ET160" i="15"/>
  <c r="EZ159" i="15"/>
  <c r="EW159" i="15"/>
  <c r="EU159" i="15"/>
  <c r="EV159" i="15" s="1"/>
  <c r="EY159" i="15" s="1"/>
  <c r="ET159" i="15"/>
  <c r="EZ158" i="15"/>
  <c r="EW158" i="15"/>
  <c r="EU158" i="15"/>
  <c r="EV158" i="15" s="1"/>
  <c r="EY158" i="15" s="1"/>
  <c r="ET158" i="15"/>
  <c r="EZ157" i="15"/>
  <c r="EW157" i="15"/>
  <c r="EU157" i="15"/>
  <c r="EV157" i="15" s="1"/>
  <c r="EY157" i="15" s="1"/>
  <c r="ET157" i="15"/>
  <c r="EZ156" i="15"/>
  <c r="EW156" i="15"/>
  <c r="EU156" i="15"/>
  <c r="EV156" i="15" s="1"/>
  <c r="EY156" i="15" s="1"/>
  <c r="ET156" i="15"/>
  <c r="EZ155" i="15"/>
  <c r="EW155" i="15"/>
  <c r="EU155" i="15"/>
  <c r="EV155" i="15" s="1"/>
  <c r="EY155" i="15" s="1"/>
  <c r="ET155" i="15"/>
  <c r="EZ154" i="15"/>
  <c r="EW154" i="15"/>
  <c r="EU154" i="15"/>
  <c r="EV154" i="15" s="1"/>
  <c r="EY154" i="15" s="1"/>
  <c r="ET154" i="15"/>
  <c r="EZ153" i="15"/>
  <c r="EW153" i="15"/>
  <c r="EU153" i="15"/>
  <c r="EV153" i="15" s="1"/>
  <c r="EY153" i="15" s="1"/>
  <c r="ET153" i="15"/>
  <c r="EZ152" i="15"/>
  <c r="EW152" i="15"/>
  <c r="EU152" i="15"/>
  <c r="EV152" i="15" s="1"/>
  <c r="EY152" i="15" s="1"/>
  <c r="ET152" i="15"/>
  <c r="EZ151" i="15"/>
  <c r="EW151" i="15"/>
  <c r="EU151" i="15"/>
  <c r="EV151" i="15" s="1"/>
  <c r="EY151" i="15" s="1"/>
  <c r="ET151" i="15"/>
  <c r="EZ150" i="15"/>
  <c r="EW150" i="15"/>
  <c r="EU150" i="15"/>
  <c r="EV150" i="15" s="1"/>
  <c r="EY150" i="15" s="1"/>
  <c r="ET150" i="15"/>
  <c r="EZ149" i="15"/>
  <c r="EW149" i="15"/>
  <c r="EU149" i="15"/>
  <c r="EV149" i="15" s="1"/>
  <c r="EY149" i="15" s="1"/>
  <c r="ET149" i="15"/>
  <c r="EZ148" i="15"/>
  <c r="EW148" i="15"/>
  <c r="EU148" i="15"/>
  <c r="EV148" i="15" s="1"/>
  <c r="EY148" i="15" s="1"/>
  <c r="ET148" i="15"/>
  <c r="EZ147" i="15"/>
  <c r="EW147" i="15"/>
  <c r="EU147" i="15"/>
  <c r="EV147" i="15" s="1"/>
  <c r="EY147" i="15" s="1"/>
  <c r="ET147" i="15"/>
  <c r="EZ146" i="15"/>
  <c r="EW146" i="15"/>
  <c r="EU146" i="15"/>
  <c r="EV146" i="15" s="1"/>
  <c r="EY146" i="15" s="1"/>
  <c r="ET146" i="15"/>
  <c r="EZ145" i="15"/>
  <c r="EW145" i="15"/>
  <c r="EU145" i="15"/>
  <c r="EV145" i="15" s="1"/>
  <c r="EY145" i="15" s="1"/>
  <c r="ET145" i="15"/>
  <c r="EZ144" i="15"/>
  <c r="EW144" i="15"/>
  <c r="EU144" i="15"/>
  <c r="EV144" i="15" s="1"/>
  <c r="EY144" i="15" s="1"/>
  <c r="ET144" i="15"/>
  <c r="EZ143" i="15"/>
  <c r="EW143" i="15"/>
  <c r="EU143" i="15"/>
  <c r="EV143" i="15" s="1"/>
  <c r="EY143" i="15" s="1"/>
  <c r="ET143" i="15"/>
  <c r="EZ142" i="15"/>
  <c r="EW142" i="15"/>
  <c r="EU142" i="15"/>
  <c r="EV142" i="15" s="1"/>
  <c r="EY142" i="15" s="1"/>
  <c r="ET142" i="15"/>
  <c r="EZ141" i="15"/>
  <c r="EW141" i="15"/>
  <c r="EU141" i="15"/>
  <c r="EV141" i="15" s="1"/>
  <c r="EY141" i="15" s="1"/>
  <c r="ET141" i="15"/>
  <c r="EZ140" i="15"/>
  <c r="EW140" i="15"/>
  <c r="EU140" i="15"/>
  <c r="EV140" i="15" s="1"/>
  <c r="EY140" i="15" s="1"/>
  <c r="ET140" i="15"/>
  <c r="EZ139" i="15"/>
  <c r="EW139" i="15"/>
  <c r="EU139" i="15"/>
  <c r="EV139" i="15" s="1"/>
  <c r="EY139" i="15" s="1"/>
  <c r="ET139" i="15"/>
  <c r="EZ138" i="15"/>
  <c r="EW138" i="15"/>
  <c r="EU138" i="15"/>
  <c r="EV138" i="15" s="1"/>
  <c r="EY138" i="15" s="1"/>
  <c r="ET138" i="15"/>
  <c r="EZ137" i="15"/>
  <c r="EW137" i="15"/>
  <c r="EU137" i="15"/>
  <c r="EV137" i="15" s="1"/>
  <c r="EY137" i="15" s="1"/>
  <c r="ET137" i="15"/>
  <c r="EZ136" i="15"/>
  <c r="EW136" i="15"/>
  <c r="EU136" i="15"/>
  <c r="EV136" i="15" s="1"/>
  <c r="EY136" i="15" s="1"/>
  <c r="ET136" i="15"/>
  <c r="EZ135" i="15"/>
  <c r="EW135" i="15"/>
  <c r="EU135" i="15"/>
  <c r="EV135" i="15" s="1"/>
  <c r="EY135" i="15" s="1"/>
  <c r="ET135" i="15"/>
  <c r="EZ134" i="15"/>
  <c r="EW134" i="15"/>
  <c r="EU134" i="15"/>
  <c r="EV134" i="15" s="1"/>
  <c r="EY134" i="15" s="1"/>
  <c r="ET134" i="15"/>
  <c r="EZ133" i="15"/>
  <c r="EW133" i="15"/>
  <c r="EU133" i="15"/>
  <c r="EV133" i="15" s="1"/>
  <c r="EY133" i="15" s="1"/>
  <c r="ET133" i="15"/>
  <c r="EZ132" i="15"/>
  <c r="EW132" i="15"/>
  <c r="EU132" i="15"/>
  <c r="EV132" i="15" s="1"/>
  <c r="EY132" i="15" s="1"/>
  <c r="ET132" i="15"/>
  <c r="EZ131" i="15"/>
  <c r="EW131" i="15"/>
  <c r="EU131" i="15"/>
  <c r="EV131" i="15" s="1"/>
  <c r="EY131" i="15" s="1"/>
  <c r="ET131" i="15"/>
  <c r="EZ130" i="15"/>
  <c r="EW130" i="15"/>
  <c r="EU130" i="15"/>
  <c r="EV130" i="15" s="1"/>
  <c r="EY130" i="15" s="1"/>
  <c r="ET130" i="15"/>
  <c r="EZ129" i="15"/>
  <c r="EW129" i="15"/>
  <c r="EU129" i="15"/>
  <c r="EV129" i="15" s="1"/>
  <c r="EY129" i="15" s="1"/>
  <c r="ET129" i="15"/>
  <c r="EZ128" i="15"/>
  <c r="EW128" i="15"/>
  <c r="EU128" i="15"/>
  <c r="EV128" i="15" s="1"/>
  <c r="EY128" i="15" s="1"/>
  <c r="ET128" i="15"/>
  <c r="EZ127" i="15"/>
  <c r="EW127" i="15"/>
  <c r="EU127" i="15"/>
  <c r="EV127" i="15" s="1"/>
  <c r="EY127" i="15" s="1"/>
  <c r="ET127" i="15"/>
  <c r="EZ126" i="15"/>
  <c r="EW126" i="15"/>
  <c r="EU126" i="15"/>
  <c r="EV126" i="15" s="1"/>
  <c r="EY126" i="15" s="1"/>
  <c r="ET126" i="15"/>
  <c r="EZ125" i="15"/>
  <c r="EW125" i="15"/>
  <c r="EU125" i="15"/>
  <c r="EV125" i="15" s="1"/>
  <c r="EY125" i="15" s="1"/>
  <c r="ET125" i="15"/>
  <c r="EZ124" i="15"/>
  <c r="EW124" i="15"/>
  <c r="EU124" i="15"/>
  <c r="EV124" i="15" s="1"/>
  <c r="EY124" i="15" s="1"/>
  <c r="ET124" i="15"/>
  <c r="EZ123" i="15"/>
  <c r="EW123" i="15"/>
  <c r="EU123" i="15"/>
  <c r="EV123" i="15" s="1"/>
  <c r="EY123" i="15" s="1"/>
  <c r="ET123" i="15"/>
  <c r="EZ122" i="15"/>
  <c r="EW122" i="15"/>
  <c r="EU122" i="15"/>
  <c r="EV122" i="15" s="1"/>
  <c r="EY122" i="15" s="1"/>
  <c r="ET122" i="15"/>
  <c r="EZ121" i="15"/>
  <c r="EW121" i="15"/>
  <c r="EU121" i="15"/>
  <c r="EV121" i="15" s="1"/>
  <c r="EY121" i="15" s="1"/>
  <c r="ET121" i="15"/>
  <c r="EZ120" i="15"/>
  <c r="EW120" i="15"/>
  <c r="EU120" i="15"/>
  <c r="EV120" i="15" s="1"/>
  <c r="EY120" i="15" s="1"/>
  <c r="ET120" i="15"/>
  <c r="EZ119" i="15"/>
  <c r="EW119" i="15"/>
  <c r="EU119" i="15"/>
  <c r="EV119" i="15" s="1"/>
  <c r="EY119" i="15" s="1"/>
  <c r="ET119" i="15"/>
  <c r="EZ118" i="15"/>
  <c r="EW118" i="15"/>
  <c r="EU118" i="15"/>
  <c r="EV118" i="15" s="1"/>
  <c r="EY118" i="15" s="1"/>
  <c r="ET118" i="15"/>
  <c r="EZ117" i="15"/>
  <c r="EW117" i="15"/>
  <c r="EU117" i="15"/>
  <c r="EV117" i="15" s="1"/>
  <c r="EY117" i="15" s="1"/>
  <c r="ET117" i="15"/>
  <c r="EZ116" i="15"/>
  <c r="EW116" i="15"/>
  <c r="EU116" i="15"/>
  <c r="EV116" i="15" s="1"/>
  <c r="EY116" i="15" s="1"/>
  <c r="ET116" i="15"/>
  <c r="EZ115" i="15"/>
  <c r="EW115" i="15"/>
  <c r="EU115" i="15"/>
  <c r="EV115" i="15" s="1"/>
  <c r="EY115" i="15" s="1"/>
  <c r="ET115" i="15"/>
  <c r="EZ114" i="15"/>
  <c r="EW114" i="15"/>
  <c r="EU114" i="15"/>
  <c r="EV114" i="15" s="1"/>
  <c r="EY114" i="15" s="1"/>
  <c r="ET114" i="15"/>
  <c r="EZ113" i="15"/>
  <c r="EW113" i="15"/>
  <c r="EU113" i="15"/>
  <c r="EV113" i="15" s="1"/>
  <c r="EY113" i="15" s="1"/>
  <c r="ET113" i="15"/>
  <c r="EZ112" i="15"/>
  <c r="EW112" i="15"/>
  <c r="EU112" i="15"/>
  <c r="EV112" i="15" s="1"/>
  <c r="EY112" i="15" s="1"/>
  <c r="ET112" i="15"/>
  <c r="EZ111" i="15"/>
  <c r="EW111" i="15"/>
  <c r="EU111" i="15"/>
  <c r="EV111" i="15" s="1"/>
  <c r="EY111" i="15" s="1"/>
  <c r="ET111" i="15"/>
  <c r="EZ110" i="15"/>
  <c r="EW110" i="15"/>
  <c r="EU110" i="15"/>
  <c r="EV110" i="15" s="1"/>
  <c r="EY110" i="15" s="1"/>
  <c r="ET110" i="15"/>
  <c r="EZ109" i="15"/>
  <c r="EW109" i="15"/>
  <c r="EU109" i="15"/>
  <c r="EV109" i="15" s="1"/>
  <c r="EY109" i="15" s="1"/>
  <c r="ET109" i="15"/>
  <c r="EZ108" i="15"/>
  <c r="EW108" i="15"/>
  <c r="EU108" i="15"/>
  <c r="EV108" i="15" s="1"/>
  <c r="EY108" i="15" s="1"/>
  <c r="ET108" i="15"/>
  <c r="EZ107" i="15"/>
  <c r="EW107" i="15"/>
  <c r="EU107" i="15"/>
  <c r="EV107" i="15" s="1"/>
  <c r="EY107" i="15" s="1"/>
  <c r="ET107" i="15"/>
  <c r="EZ106" i="15"/>
  <c r="EW106" i="15"/>
  <c r="EU106" i="15"/>
  <c r="EV106" i="15" s="1"/>
  <c r="EY106" i="15" s="1"/>
  <c r="ET106" i="15"/>
  <c r="EZ105" i="15"/>
  <c r="EW105" i="15"/>
  <c r="EU105" i="15"/>
  <c r="EV105" i="15" s="1"/>
  <c r="EY105" i="15" s="1"/>
  <c r="ET105" i="15"/>
  <c r="EZ104" i="15"/>
  <c r="EW104" i="15"/>
  <c r="EU104" i="15"/>
  <c r="EV104" i="15" s="1"/>
  <c r="EY104" i="15" s="1"/>
  <c r="ET104" i="15"/>
  <c r="EZ103" i="15"/>
  <c r="EW103" i="15"/>
  <c r="EU103" i="15"/>
  <c r="EV103" i="15" s="1"/>
  <c r="EY103" i="15" s="1"/>
  <c r="ET103" i="15"/>
  <c r="EZ102" i="15"/>
  <c r="EW102" i="15"/>
  <c r="EU102" i="15"/>
  <c r="EV102" i="15" s="1"/>
  <c r="EY102" i="15" s="1"/>
  <c r="ET102" i="15"/>
  <c r="EZ101" i="15"/>
  <c r="EW101" i="15"/>
  <c r="EU101" i="15"/>
  <c r="EV101" i="15" s="1"/>
  <c r="EY101" i="15" s="1"/>
  <c r="ET101" i="15"/>
  <c r="EZ100" i="15"/>
  <c r="EW100" i="15"/>
  <c r="EU100" i="15"/>
  <c r="EV100" i="15" s="1"/>
  <c r="EY100" i="15" s="1"/>
  <c r="ET100" i="15"/>
  <c r="EZ99" i="15"/>
  <c r="EW99" i="15"/>
  <c r="EU99" i="15"/>
  <c r="EV99" i="15" s="1"/>
  <c r="EY99" i="15" s="1"/>
  <c r="ET99" i="15"/>
  <c r="EZ98" i="15"/>
  <c r="EW98" i="15"/>
  <c r="EU98" i="15"/>
  <c r="EV98" i="15" s="1"/>
  <c r="EY98" i="15" s="1"/>
  <c r="ET98" i="15"/>
  <c r="EZ97" i="15"/>
  <c r="EW97" i="15"/>
  <c r="EU97" i="15"/>
  <c r="EV97" i="15" s="1"/>
  <c r="EY97" i="15" s="1"/>
  <c r="ET97" i="15"/>
  <c r="EZ96" i="15"/>
  <c r="EW96" i="15"/>
  <c r="EU96" i="15"/>
  <c r="EV96" i="15" s="1"/>
  <c r="EY96" i="15" s="1"/>
  <c r="ET96" i="15"/>
  <c r="EZ95" i="15"/>
  <c r="EW95" i="15"/>
  <c r="EU95" i="15"/>
  <c r="EV95" i="15" s="1"/>
  <c r="EY95" i="15" s="1"/>
  <c r="ET95" i="15"/>
  <c r="EZ94" i="15"/>
  <c r="EW94" i="15"/>
  <c r="EU94" i="15"/>
  <c r="EV94" i="15" s="1"/>
  <c r="EY94" i="15" s="1"/>
  <c r="ET94" i="15"/>
  <c r="EZ93" i="15"/>
  <c r="EW93" i="15"/>
  <c r="EU93" i="15"/>
  <c r="EV93" i="15" s="1"/>
  <c r="EY93" i="15" s="1"/>
  <c r="ET93" i="15"/>
  <c r="EZ92" i="15"/>
  <c r="EW92" i="15"/>
  <c r="EU92" i="15"/>
  <c r="EV92" i="15" s="1"/>
  <c r="EY92" i="15" s="1"/>
  <c r="ET92" i="15"/>
  <c r="EZ91" i="15"/>
  <c r="EW91" i="15"/>
  <c r="EU91" i="15"/>
  <c r="EV91" i="15" s="1"/>
  <c r="EY91" i="15" s="1"/>
  <c r="ET91" i="15"/>
  <c r="EZ90" i="15"/>
  <c r="EW90" i="15"/>
  <c r="EU90" i="15"/>
  <c r="EV90" i="15" s="1"/>
  <c r="EY90" i="15" s="1"/>
  <c r="ET90" i="15"/>
  <c r="EZ89" i="15"/>
  <c r="EW89" i="15"/>
  <c r="EU89" i="15"/>
  <c r="EV89" i="15" s="1"/>
  <c r="EY89" i="15" s="1"/>
  <c r="ET89" i="15"/>
  <c r="EZ88" i="15"/>
  <c r="EW88" i="15"/>
  <c r="EU88" i="15"/>
  <c r="EV88" i="15" s="1"/>
  <c r="EY88" i="15" s="1"/>
  <c r="ET88" i="15"/>
  <c r="EZ87" i="15"/>
  <c r="EW87" i="15"/>
  <c r="EU87" i="15"/>
  <c r="EV87" i="15" s="1"/>
  <c r="EY87" i="15" s="1"/>
  <c r="ET87" i="15"/>
  <c r="EZ86" i="15"/>
  <c r="EW86" i="15"/>
  <c r="EU86" i="15"/>
  <c r="EV86" i="15" s="1"/>
  <c r="EY86" i="15" s="1"/>
  <c r="ET86" i="15"/>
  <c r="EZ85" i="15"/>
  <c r="EW85" i="15"/>
  <c r="EU85" i="15"/>
  <c r="EV85" i="15" s="1"/>
  <c r="EY85" i="15" s="1"/>
  <c r="ET85" i="15"/>
  <c r="EZ84" i="15"/>
  <c r="EW84" i="15"/>
  <c r="EU84" i="15"/>
  <c r="EV84" i="15" s="1"/>
  <c r="EY84" i="15" s="1"/>
  <c r="ET84" i="15"/>
  <c r="EZ83" i="15"/>
  <c r="EW83" i="15"/>
  <c r="EU83" i="15"/>
  <c r="EV83" i="15" s="1"/>
  <c r="EY83" i="15" s="1"/>
  <c r="ET83" i="15"/>
  <c r="EZ82" i="15"/>
  <c r="EW82" i="15"/>
  <c r="EU82" i="15"/>
  <c r="EV82" i="15" s="1"/>
  <c r="EY82" i="15" s="1"/>
  <c r="ET82" i="15"/>
  <c r="EZ81" i="15"/>
  <c r="EW81" i="15"/>
  <c r="EU81" i="15"/>
  <c r="EV81" i="15" s="1"/>
  <c r="EY81" i="15" s="1"/>
  <c r="ET81" i="15"/>
  <c r="EZ80" i="15"/>
  <c r="EW80" i="15"/>
  <c r="EU80" i="15"/>
  <c r="EV80" i="15" s="1"/>
  <c r="EY80" i="15" s="1"/>
  <c r="ET80" i="15"/>
  <c r="EZ79" i="15"/>
  <c r="EW79" i="15"/>
  <c r="EU79" i="15"/>
  <c r="EV79" i="15" s="1"/>
  <c r="EY79" i="15" s="1"/>
  <c r="ET79" i="15"/>
  <c r="EZ78" i="15"/>
  <c r="EW78" i="15"/>
  <c r="EU78" i="15"/>
  <c r="EV78" i="15" s="1"/>
  <c r="EY78" i="15" s="1"/>
  <c r="ET78" i="15"/>
  <c r="EZ77" i="15"/>
  <c r="EW77" i="15"/>
  <c r="EU77" i="15"/>
  <c r="EV77" i="15" s="1"/>
  <c r="EY77" i="15" s="1"/>
  <c r="ET77" i="15"/>
  <c r="EZ76" i="15"/>
  <c r="EW76" i="15"/>
  <c r="EU76" i="15"/>
  <c r="EV76" i="15" s="1"/>
  <c r="EY76" i="15" s="1"/>
  <c r="ET76" i="15"/>
  <c r="EZ75" i="15"/>
  <c r="EW75" i="15"/>
  <c r="EU75" i="15"/>
  <c r="EV75" i="15" s="1"/>
  <c r="EY75" i="15" s="1"/>
  <c r="ET75" i="15"/>
  <c r="EZ74" i="15"/>
  <c r="EW74" i="15"/>
  <c r="EU74" i="15"/>
  <c r="EV74" i="15" s="1"/>
  <c r="EY74" i="15" s="1"/>
  <c r="ET74" i="15"/>
  <c r="EZ73" i="15"/>
  <c r="EW73" i="15"/>
  <c r="EU73" i="15"/>
  <c r="EV73" i="15" s="1"/>
  <c r="EY73" i="15" s="1"/>
  <c r="ET73" i="15"/>
  <c r="EZ72" i="15"/>
  <c r="EW72" i="15"/>
  <c r="EU72" i="15"/>
  <c r="EV72" i="15" s="1"/>
  <c r="EY72" i="15" s="1"/>
  <c r="ET72" i="15"/>
  <c r="EZ71" i="15"/>
  <c r="EW71" i="15"/>
  <c r="EU71" i="15"/>
  <c r="EV71" i="15" s="1"/>
  <c r="EY71" i="15" s="1"/>
  <c r="ET71" i="15"/>
  <c r="EZ70" i="15"/>
  <c r="EW70" i="15"/>
  <c r="EU70" i="15"/>
  <c r="EV70" i="15" s="1"/>
  <c r="EY70" i="15" s="1"/>
  <c r="ET70" i="15"/>
  <c r="EZ69" i="15"/>
  <c r="EW69" i="15"/>
  <c r="EU69" i="15"/>
  <c r="EV69" i="15" s="1"/>
  <c r="EY69" i="15" s="1"/>
  <c r="ET69" i="15"/>
  <c r="EZ68" i="15"/>
  <c r="EW68" i="15"/>
  <c r="EU68" i="15"/>
  <c r="EV68" i="15" s="1"/>
  <c r="EY68" i="15" s="1"/>
  <c r="ET68" i="15"/>
  <c r="EZ67" i="15"/>
  <c r="EW67" i="15"/>
  <c r="EU67" i="15"/>
  <c r="EV67" i="15" s="1"/>
  <c r="EY67" i="15" s="1"/>
  <c r="ET67" i="15"/>
  <c r="EZ66" i="15"/>
  <c r="EW66" i="15"/>
  <c r="EU66" i="15"/>
  <c r="EV66" i="15" s="1"/>
  <c r="EY66" i="15" s="1"/>
  <c r="ET66" i="15"/>
  <c r="EZ65" i="15"/>
  <c r="EW65" i="15"/>
  <c r="EU65" i="15"/>
  <c r="EV65" i="15" s="1"/>
  <c r="EY65" i="15" s="1"/>
  <c r="ET65" i="15"/>
  <c r="EZ64" i="15"/>
  <c r="EW64" i="15"/>
  <c r="EU64" i="15"/>
  <c r="EV64" i="15" s="1"/>
  <c r="EY64" i="15" s="1"/>
  <c r="ET64" i="15"/>
  <c r="EZ63" i="15"/>
  <c r="EW63" i="15"/>
  <c r="EU63" i="15"/>
  <c r="EV63" i="15" s="1"/>
  <c r="EY63" i="15" s="1"/>
  <c r="ET63" i="15"/>
  <c r="EZ62" i="15"/>
  <c r="EW62" i="15"/>
  <c r="EU62" i="15"/>
  <c r="EV62" i="15" s="1"/>
  <c r="EY62" i="15" s="1"/>
  <c r="ET62" i="15"/>
  <c r="EZ61" i="15"/>
  <c r="EW61" i="15"/>
  <c r="EU61" i="15"/>
  <c r="EV61" i="15" s="1"/>
  <c r="EY61" i="15" s="1"/>
  <c r="ET61" i="15"/>
  <c r="EZ60" i="15"/>
  <c r="EW60" i="15"/>
  <c r="EU60" i="15"/>
  <c r="EV60" i="15" s="1"/>
  <c r="EY60" i="15" s="1"/>
  <c r="ET60" i="15"/>
  <c r="EZ59" i="15"/>
  <c r="EW59" i="15"/>
  <c r="EU59" i="15"/>
  <c r="EV59" i="15" s="1"/>
  <c r="EY59" i="15" s="1"/>
  <c r="ET59" i="15"/>
  <c r="EZ58" i="15"/>
  <c r="EW58" i="15"/>
  <c r="EU58" i="15"/>
  <c r="EV58" i="15" s="1"/>
  <c r="EY58" i="15" s="1"/>
  <c r="ET58" i="15"/>
  <c r="EZ57" i="15"/>
  <c r="EW57" i="15"/>
  <c r="EU57" i="15"/>
  <c r="EV57" i="15" s="1"/>
  <c r="EY57" i="15" s="1"/>
  <c r="ET57" i="15"/>
  <c r="EZ56" i="15"/>
  <c r="EW56" i="15"/>
  <c r="EU56" i="15"/>
  <c r="EV56" i="15" s="1"/>
  <c r="EY56" i="15" s="1"/>
  <c r="ET56" i="15"/>
  <c r="EZ55" i="15"/>
  <c r="EW55" i="15"/>
  <c r="EU55" i="15"/>
  <c r="EV55" i="15" s="1"/>
  <c r="EY55" i="15" s="1"/>
  <c r="ET55" i="15"/>
  <c r="EZ54" i="15"/>
  <c r="EW54" i="15"/>
  <c r="EU54" i="15"/>
  <c r="EV54" i="15" s="1"/>
  <c r="EY54" i="15" s="1"/>
  <c r="ET54" i="15"/>
  <c r="EZ53" i="15"/>
  <c r="EW53" i="15"/>
  <c r="EU53" i="15"/>
  <c r="EV53" i="15" s="1"/>
  <c r="EY53" i="15" s="1"/>
  <c r="ET53" i="15"/>
  <c r="EZ52" i="15"/>
  <c r="EW52" i="15"/>
  <c r="EU52" i="15"/>
  <c r="EV52" i="15" s="1"/>
  <c r="EY52" i="15" s="1"/>
  <c r="ET52" i="15"/>
  <c r="EZ51" i="15"/>
  <c r="EW51" i="15"/>
  <c r="EU51" i="15"/>
  <c r="EV51" i="15" s="1"/>
  <c r="EY51" i="15" s="1"/>
  <c r="ET51" i="15"/>
  <c r="EZ50" i="15"/>
  <c r="EW50" i="15"/>
  <c r="EU50" i="15"/>
  <c r="EV50" i="15" s="1"/>
  <c r="EY50" i="15" s="1"/>
  <c r="ET50" i="15"/>
  <c r="EZ49" i="15"/>
  <c r="EW49" i="15"/>
  <c r="EU49" i="15"/>
  <c r="EV49" i="15" s="1"/>
  <c r="EY49" i="15" s="1"/>
  <c r="ET49" i="15"/>
  <c r="EZ48" i="15"/>
  <c r="EW48" i="15"/>
  <c r="EU48" i="15"/>
  <c r="EV48" i="15" s="1"/>
  <c r="EY48" i="15" s="1"/>
  <c r="ET48" i="15"/>
  <c r="EZ47" i="15"/>
  <c r="EW47" i="15"/>
  <c r="EU47" i="15"/>
  <c r="EV47" i="15" s="1"/>
  <c r="EY47" i="15" s="1"/>
  <c r="ET47" i="15"/>
  <c r="EZ46" i="15"/>
  <c r="EW46" i="15"/>
  <c r="EU46" i="15"/>
  <c r="EV46" i="15" s="1"/>
  <c r="EY46" i="15" s="1"/>
  <c r="ET46" i="15"/>
  <c r="EZ45" i="15"/>
  <c r="EW45" i="15"/>
  <c r="EU45" i="15"/>
  <c r="EV45" i="15" s="1"/>
  <c r="EY45" i="15" s="1"/>
  <c r="ET45" i="15"/>
  <c r="EZ44" i="15"/>
  <c r="EW44" i="15"/>
  <c r="EU44" i="15"/>
  <c r="EV44" i="15" s="1"/>
  <c r="EY44" i="15" s="1"/>
  <c r="ET44" i="15"/>
  <c r="EZ43" i="15"/>
  <c r="EW43" i="15"/>
  <c r="EU43" i="15"/>
  <c r="EV43" i="15" s="1"/>
  <c r="EY43" i="15" s="1"/>
  <c r="ET43" i="15"/>
  <c r="EZ42" i="15"/>
  <c r="EW42" i="15"/>
  <c r="EU42" i="15"/>
  <c r="EV42" i="15" s="1"/>
  <c r="EY42" i="15" s="1"/>
  <c r="ET42" i="15"/>
  <c r="EZ41" i="15"/>
  <c r="EW41" i="15"/>
  <c r="EU41" i="15"/>
  <c r="EV41" i="15" s="1"/>
  <c r="EY41" i="15" s="1"/>
  <c r="ET41" i="15"/>
  <c r="EZ40" i="15"/>
  <c r="EW40" i="15"/>
  <c r="EU40" i="15"/>
  <c r="EV40" i="15" s="1"/>
  <c r="EY40" i="15" s="1"/>
  <c r="ET40" i="15"/>
  <c r="EZ39" i="15"/>
  <c r="EW39" i="15"/>
  <c r="EU39" i="15"/>
  <c r="EV39" i="15" s="1"/>
  <c r="EY39" i="15" s="1"/>
  <c r="ET39" i="15"/>
  <c r="EZ38" i="15"/>
  <c r="EW38" i="15"/>
  <c r="EU38" i="15"/>
  <c r="EV38" i="15" s="1"/>
  <c r="EY38" i="15" s="1"/>
  <c r="ET38" i="15"/>
  <c r="EW37" i="15"/>
  <c r="EU37" i="15"/>
  <c r="EV37" i="15" s="1"/>
  <c r="EY37" i="15" s="1"/>
  <c r="ET37" i="15"/>
  <c r="EZ36" i="15"/>
  <c r="EW36" i="15"/>
  <c r="EU36" i="15"/>
  <c r="EV36" i="15" s="1"/>
  <c r="EY36" i="15" s="1"/>
  <c r="ET36" i="15"/>
  <c r="EZ35" i="15"/>
  <c r="EW35" i="15"/>
  <c r="EU35" i="15"/>
  <c r="EV35" i="15" s="1"/>
  <c r="EY35" i="15" s="1"/>
  <c r="ET35" i="15"/>
  <c r="EZ34" i="15"/>
  <c r="EW34" i="15"/>
  <c r="EU34" i="15"/>
  <c r="EV34" i="15" s="1"/>
  <c r="EY34" i="15" s="1"/>
  <c r="ET34" i="15"/>
  <c r="EZ33" i="15"/>
  <c r="EW33" i="15"/>
  <c r="EU33" i="15"/>
  <c r="EV33" i="15" s="1"/>
  <c r="EY33" i="15" s="1"/>
  <c r="ET33" i="15"/>
  <c r="EZ32" i="15"/>
  <c r="EW32" i="15"/>
  <c r="EU32" i="15"/>
  <c r="EV32" i="15" s="1"/>
  <c r="EY32" i="15" s="1"/>
  <c r="ET32" i="15"/>
  <c r="EZ31" i="15"/>
  <c r="EW31" i="15"/>
  <c r="EU31" i="15"/>
  <c r="EV31" i="15" s="1"/>
  <c r="EY31" i="15" s="1"/>
  <c r="ET31" i="15"/>
  <c r="EZ30" i="15"/>
  <c r="EW30" i="15"/>
  <c r="EU30" i="15"/>
  <c r="EV30" i="15" s="1"/>
  <c r="EY30" i="15" s="1"/>
  <c r="ET30" i="15"/>
  <c r="EZ29" i="15"/>
  <c r="EW29" i="15"/>
  <c r="EU29" i="15"/>
  <c r="EV29" i="15" s="1"/>
  <c r="EY29" i="15" s="1"/>
  <c r="ET29" i="15"/>
  <c r="EZ28" i="15"/>
  <c r="EW28" i="15"/>
  <c r="EU28" i="15"/>
  <c r="EV28" i="15" s="1"/>
  <c r="EY28" i="15" s="1"/>
  <c r="ET28" i="15"/>
  <c r="EZ27" i="15"/>
  <c r="EW27" i="15"/>
  <c r="EU27" i="15"/>
  <c r="EV27" i="15" s="1"/>
  <c r="EY27" i="15" s="1"/>
  <c r="ET27" i="15"/>
  <c r="EZ26" i="15"/>
  <c r="EW26" i="15"/>
  <c r="EU26" i="15"/>
  <c r="EV26" i="15" s="1"/>
  <c r="EY26" i="15" s="1"/>
  <c r="ET26" i="15"/>
  <c r="EZ25" i="15"/>
  <c r="EW25" i="15"/>
  <c r="EU25" i="15"/>
  <c r="EV25" i="15" s="1"/>
  <c r="EY25" i="15" s="1"/>
  <c r="ET25" i="15"/>
  <c r="EZ24" i="15"/>
  <c r="EW24" i="15"/>
  <c r="EU24" i="15"/>
  <c r="EV24" i="15" s="1"/>
  <c r="EY24" i="15" s="1"/>
  <c r="ET24" i="15"/>
  <c r="EZ23" i="15"/>
  <c r="EW23" i="15"/>
  <c r="EU23" i="15"/>
  <c r="EV23" i="15" s="1"/>
  <c r="EY23" i="15" s="1"/>
  <c r="ET23" i="15"/>
  <c r="EZ22" i="15"/>
  <c r="EW22" i="15"/>
  <c r="EU22" i="15"/>
  <c r="EV22" i="15" s="1"/>
  <c r="EY22" i="15" s="1"/>
  <c r="ET22" i="15"/>
  <c r="EZ21" i="15"/>
  <c r="EW21" i="15"/>
  <c r="EU21" i="15"/>
  <c r="EV21" i="15" s="1"/>
  <c r="EY21" i="15" s="1"/>
  <c r="ET21" i="15"/>
  <c r="EZ20" i="15"/>
  <c r="EW20" i="15"/>
  <c r="EU20" i="15"/>
  <c r="EV20" i="15" s="1"/>
  <c r="EY20" i="15" s="1"/>
  <c r="ET20" i="15"/>
  <c r="EZ19" i="15"/>
  <c r="EW19" i="15"/>
  <c r="EU19" i="15"/>
  <c r="EV19" i="15" s="1"/>
  <c r="EY19" i="15" s="1"/>
  <c r="ET19" i="15"/>
  <c r="EZ18" i="15"/>
  <c r="EW18" i="15"/>
  <c r="EU18" i="15"/>
  <c r="EV18" i="15" s="1"/>
  <c r="EY18" i="15" s="1"/>
  <c r="ET18" i="15"/>
  <c r="EZ17" i="15"/>
  <c r="EW17" i="15"/>
  <c r="EU17" i="15"/>
  <c r="EV17" i="15" s="1"/>
  <c r="EY17" i="15" s="1"/>
  <c r="ET17" i="15"/>
  <c r="EZ16" i="15"/>
  <c r="EW16" i="15"/>
  <c r="EU16" i="15"/>
  <c r="EV16" i="15" s="1"/>
  <c r="EY16" i="15" s="1"/>
  <c r="ET16" i="15"/>
  <c r="EZ15" i="15"/>
  <c r="EW15" i="15"/>
  <c r="EU15" i="15"/>
  <c r="EV15" i="15" s="1"/>
  <c r="EY15" i="15" s="1"/>
  <c r="ET15" i="15"/>
  <c r="EZ14" i="15"/>
  <c r="EW14" i="15"/>
  <c r="EU14" i="15"/>
  <c r="EV14" i="15" s="1"/>
  <c r="EY14" i="15" s="1"/>
  <c r="ET14" i="15"/>
  <c r="EZ13" i="15"/>
  <c r="EW13" i="15"/>
  <c r="EU13" i="15"/>
  <c r="EV13" i="15" s="1"/>
  <c r="EY13" i="15" s="1"/>
  <c r="ET13" i="15"/>
  <c r="EZ12" i="15"/>
  <c r="EW12" i="15"/>
  <c r="EU12" i="15"/>
  <c r="EV12" i="15" s="1"/>
  <c r="EY12" i="15" s="1"/>
  <c r="ET12" i="15"/>
  <c r="EZ11" i="15"/>
  <c r="EW11" i="15"/>
  <c r="EU11" i="15"/>
  <c r="EV11" i="15" s="1"/>
  <c r="EY11" i="15" s="1"/>
  <c r="ET11" i="15"/>
  <c r="EZ10" i="15"/>
  <c r="EW10" i="15"/>
  <c r="EU10" i="15"/>
  <c r="EV10" i="15" s="1"/>
  <c r="EY10" i="15" s="1"/>
  <c r="ET10" i="15"/>
  <c r="EZ9" i="15"/>
  <c r="EW9" i="15"/>
  <c r="EU9" i="15"/>
  <c r="EV9" i="15" s="1"/>
  <c r="EY9" i="15" s="1"/>
  <c r="ET9" i="15"/>
  <c r="EZ8" i="15"/>
  <c r="EW8" i="15"/>
  <c r="EU8" i="15"/>
  <c r="EV8" i="15" s="1"/>
  <c r="EY8" i="15" s="1"/>
  <c r="ET8" i="15"/>
  <c r="EZ7" i="15"/>
  <c r="EW7" i="15"/>
  <c r="EU7" i="15"/>
  <c r="EV7" i="15" s="1"/>
  <c r="EY7" i="15" s="1"/>
  <c r="ET7" i="15"/>
  <c r="EZ6" i="15"/>
  <c r="EW6" i="15"/>
  <c r="EU6" i="15"/>
  <c r="EV6" i="15" s="1"/>
  <c r="EY6" i="15" s="1"/>
  <c r="ET6" i="15"/>
  <c r="EZ5" i="15"/>
  <c r="EW5" i="15"/>
  <c r="EU5" i="15"/>
  <c r="EV5" i="15" s="1"/>
  <c r="EY5" i="15" s="1"/>
  <c r="ET5" i="15"/>
  <c r="EZ4" i="15"/>
  <c r="EW4" i="15"/>
  <c r="EU4" i="15"/>
  <c r="EV4" i="15" s="1"/>
  <c r="EY4" i="15" s="1"/>
  <c r="ET4" i="15"/>
  <c r="EW3" i="15"/>
  <c r="EU3" i="15"/>
  <c r="EV3" i="15" s="1"/>
  <c r="EY3" i="15" s="1"/>
  <c r="FA3" i="15" s="1"/>
  <c r="BY4" i="15"/>
  <c r="BZ4" i="15" s="1"/>
  <c r="T4" i="17" s="1"/>
  <c r="BY5" i="15"/>
  <c r="BZ5" i="15" s="1"/>
  <c r="T5" i="17" s="1"/>
  <c r="BY6" i="15"/>
  <c r="BZ6" i="15" s="1"/>
  <c r="T6" i="17" s="1"/>
  <c r="BY7" i="15"/>
  <c r="BZ7" i="15" s="1"/>
  <c r="T7" i="17" s="1"/>
  <c r="BY8" i="15"/>
  <c r="BZ8" i="15" s="1"/>
  <c r="T8" i="17" s="1"/>
  <c r="BY9" i="15"/>
  <c r="BZ9" i="15" s="1"/>
  <c r="T9" i="17" s="1"/>
  <c r="BY11" i="15"/>
  <c r="BZ11" i="15" s="1"/>
  <c r="T11" i="17" s="1"/>
  <c r="BY12" i="15"/>
  <c r="BZ12" i="15" s="1"/>
  <c r="T12" i="17" s="1"/>
  <c r="BY13" i="15"/>
  <c r="BZ13" i="15" s="1"/>
  <c r="T13" i="17" s="1"/>
  <c r="BY14" i="15"/>
  <c r="BZ14" i="15" s="1"/>
  <c r="T14" i="17" s="1"/>
  <c r="BY15" i="15"/>
  <c r="BZ15" i="15" s="1"/>
  <c r="T15" i="17" s="1"/>
  <c r="BY16" i="15"/>
  <c r="BZ16" i="15" s="1"/>
  <c r="T16" i="17" s="1"/>
  <c r="BY17" i="15"/>
  <c r="BZ17" i="15" s="1"/>
  <c r="T17" i="17" s="1"/>
  <c r="BY18" i="15"/>
  <c r="BZ18" i="15" s="1"/>
  <c r="T18" i="17" s="1"/>
  <c r="BY19" i="15"/>
  <c r="BZ19" i="15" s="1"/>
  <c r="T19" i="17" s="1"/>
  <c r="BY20" i="15"/>
  <c r="BZ20" i="15" s="1"/>
  <c r="T20" i="17" s="1"/>
  <c r="BY21" i="15"/>
  <c r="BZ21" i="15" s="1"/>
  <c r="T21" i="17" s="1"/>
  <c r="BY22" i="15"/>
  <c r="BZ22" i="15" s="1"/>
  <c r="T22" i="17" s="1"/>
  <c r="BY23" i="15"/>
  <c r="BZ23" i="15" s="1"/>
  <c r="T23" i="17" s="1"/>
  <c r="BY24" i="15"/>
  <c r="BZ24" i="15" s="1"/>
  <c r="T24" i="17" s="1"/>
  <c r="BY25" i="15"/>
  <c r="BZ25" i="15" s="1"/>
  <c r="T25" i="17" s="1"/>
  <c r="BY26" i="15"/>
  <c r="BZ26" i="15" s="1"/>
  <c r="T26" i="17" s="1"/>
  <c r="BY27" i="15"/>
  <c r="BZ27" i="15" s="1"/>
  <c r="T27" i="17" s="1"/>
  <c r="BY28" i="15"/>
  <c r="BZ28" i="15" s="1"/>
  <c r="T28" i="17" s="1"/>
  <c r="BY29" i="15"/>
  <c r="BZ29" i="15" s="1"/>
  <c r="T29" i="17" s="1"/>
  <c r="BY30" i="15"/>
  <c r="BZ30" i="15" s="1"/>
  <c r="T30" i="17" s="1"/>
  <c r="BY31" i="15"/>
  <c r="BZ31" i="15" s="1"/>
  <c r="T31" i="17" s="1"/>
  <c r="BY32" i="15"/>
  <c r="BZ32" i="15" s="1"/>
  <c r="T32" i="17" s="1"/>
  <c r="BY33" i="15"/>
  <c r="BZ33" i="15" s="1"/>
  <c r="T33" i="17" s="1"/>
  <c r="BY34" i="15"/>
  <c r="BZ34" i="15" s="1"/>
  <c r="T34" i="17" s="1"/>
  <c r="BY35" i="15"/>
  <c r="BZ35" i="15" s="1"/>
  <c r="T35" i="17" s="1"/>
  <c r="BY36" i="15"/>
  <c r="BZ36" i="15" s="1"/>
  <c r="T36" i="17" s="1"/>
  <c r="BY37" i="15"/>
  <c r="BZ37" i="15" s="1"/>
  <c r="T37" i="17" s="1"/>
  <c r="BY38" i="15"/>
  <c r="BZ38" i="15" s="1"/>
  <c r="T38" i="17" s="1"/>
  <c r="BY39" i="15"/>
  <c r="BZ39" i="15" s="1"/>
  <c r="T39" i="17" s="1"/>
  <c r="BY40" i="15"/>
  <c r="BZ40" i="15" s="1"/>
  <c r="T40" i="17" s="1"/>
  <c r="BY41" i="15"/>
  <c r="BZ41" i="15" s="1"/>
  <c r="T41" i="17" s="1"/>
  <c r="BY42" i="15"/>
  <c r="BZ42" i="15" s="1"/>
  <c r="T42" i="17" s="1"/>
  <c r="BY43" i="15"/>
  <c r="BZ43" i="15" s="1"/>
  <c r="T43" i="17" s="1"/>
  <c r="BY44" i="15"/>
  <c r="BZ44" i="15" s="1"/>
  <c r="T44" i="17" s="1"/>
  <c r="BY45" i="15"/>
  <c r="BZ45" i="15" s="1"/>
  <c r="T45" i="17" s="1"/>
  <c r="BY46" i="15"/>
  <c r="BZ46" i="15" s="1"/>
  <c r="T46" i="17" s="1"/>
  <c r="BY47" i="15"/>
  <c r="BZ47" i="15" s="1"/>
  <c r="T47" i="17" s="1"/>
  <c r="BY48" i="15"/>
  <c r="BZ48" i="15" s="1"/>
  <c r="T48" i="17" s="1"/>
  <c r="BY49" i="15"/>
  <c r="BZ49" i="15" s="1"/>
  <c r="T49" i="17" s="1"/>
  <c r="BY50" i="15"/>
  <c r="BZ50" i="15" s="1"/>
  <c r="T50" i="17" s="1"/>
  <c r="BY51" i="15"/>
  <c r="BZ51" i="15" s="1"/>
  <c r="T51" i="17" s="1"/>
  <c r="BY52" i="15"/>
  <c r="BZ52" i="15" s="1"/>
  <c r="T52" i="17" s="1"/>
  <c r="BY53" i="15"/>
  <c r="BZ53" i="15" s="1"/>
  <c r="T53" i="17" s="1"/>
  <c r="BY54" i="15"/>
  <c r="BZ54" i="15" s="1"/>
  <c r="T54" i="17" s="1"/>
  <c r="BY55" i="15"/>
  <c r="BZ55" i="15" s="1"/>
  <c r="T55" i="17" s="1"/>
  <c r="BY56" i="15"/>
  <c r="BZ56" i="15" s="1"/>
  <c r="T56" i="17" s="1"/>
  <c r="BY57" i="15"/>
  <c r="BZ57" i="15" s="1"/>
  <c r="T57" i="17" s="1"/>
  <c r="BY58" i="15"/>
  <c r="BZ58" i="15" s="1"/>
  <c r="T58" i="17" s="1"/>
  <c r="BY59" i="15"/>
  <c r="BZ59" i="15" s="1"/>
  <c r="T59" i="17" s="1"/>
  <c r="BY60" i="15"/>
  <c r="BZ60" i="15" s="1"/>
  <c r="T60" i="17" s="1"/>
  <c r="BY61" i="15"/>
  <c r="BZ61" i="15" s="1"/>
  <c r="T61" i="17" s="1"/>
  <c r="BY62" i="15"/>
  <c r="BZ62" i="15" s="1"/>
  <c r="T62" i="17" s="1"/>
  <c r="BY63" i="15"/>
  <c r="BZ63" i="15" s="1"/>
  <c r="T63" i="17" s="1"/>
  <c r="BY64" i="15"/>
  <c r="BZ64" i="15" s="1"/>
  <c r="T64" i="17" s="1"/>
  <c r="BY65" i="15"/>
  <c r="BZ65" i="15" s="1"/>
  <c r="T65" i="17" s="1"/>
  <c r="BY66" i="15"/>
  <c r="BZ66" i="15" s="1"/>
  <c r="T66" i="17" s="1"/>
  <c r="BY67" i="15"/>
  <c r="BZ67" i="15" s="1"/>
  <c r="T67" i="17" s="1"/>
  <c r="BY68" i="15"/>
  <c r="BZ68" i="15" s="1"/>
  <c r="T68" i="17" s="1"/>
  <c r="BY69" i="15"/>
  <c r="BZ69" i="15" s="1"/>
  <c r="T69" i="17" s="1"/>
  <c r="BY70" i="15"/>
  <c r="BZ70" i="15" s="1"/>
  <c r="T70" i="17" s="1"/>
  <c r="BY71" i="15"/>
  <c r="BZ71" i="15" s="1"/>
  <c r="T71" i="17" s="1"/>
  <c r="BY72" i="15"/>
  <c r="BZ72" i="15" s="1"/>
  <c r="T72" i="17" s="1"/>
  <c r="BY73" i="15"/>
  <c r="BZ73" i="15" s="1"/>
  <c r="T73" i="17" s="1"/>
  <c r="BY74" i="15"/>
  <c r="BZ74" i="15" s="1"/>
  <c r="T74" i="17" s="1"/>
  <c r="BY75" i="15"/>
  <c r="BZ75" i="15" s="1"/>
  <c r="T75" i="17" s="1"/>
  <c r="BY76" i="15"/>
  <c r="BZ76" i="15" s="1"/>
  <c r="T76" i="17" s="1"/>
  <c r="BY77" i="15"/>
  <c r="BZ77" i="15" s="1"/>
  <c r="T77" i="17" s="1"/>
  <c r="BY78" i="15"/>
  <c r="BZ78" i="15" s="1"/>
  <c r="T78" i="17" s="1"/>
  <c r="BY79" i="15"/>
  <c r="BZ79" i="15" s="1"/>
  <c r="T79" i="17" s="1"/>
  <c r="BY80" i="15"/>
  <c r="BZ80" i="15" s="1"/>
  <c r="T80" i="17" s="1"/>
  <c r="BY81" i="15"/>
  <c r="BZ81" i="15" s="1"/>
  <c r="T81" i="17" s="1"/>
  <c r="BY82" i="15"/>
  <c r="BZ82" i="15" s="1"/>
  <c r="T82" i="17" s="1"/>
  <c r="BY83" i="15"/>
  <c r="BZ83" i="15" s="1"/>
  <c r="T83" i="17" s="1"/>
  <c r="BY84" i="15"/>
  <c r="BZ84" i="15" s="1"/>
  <c r="T84" i="17" s="1"/>
  <c r="BY85" i="15"/>
  <c r="BZ85" i="15" s="1"/>
  <c r="T85" i="17" s="1"/>
  <c r="BY86" i="15"/>
  <c r="BZ86" i="15" s="1"/>
  <c r="T86" i="17" s="1"/>
  <c r="BY87" i="15"/>
  <c r="BZ87" i="15" s="1"/>
  <c r="T87" i="17" s="1"/>
  <c r="BY88" i="15"/>
  <c r="BZ88" i="15" s="1"/>
  <c r="T88" i="17" s="1"/>
  <c r="BY89" i="15"/>
  <c r="BZ89" i="15" s="1"/>
  <c r="T89" i="17" s="1"/>
  <c r="BY90" i="15"/>
  <c r="BZ90" i="15" s="1"/>
  <c r="T90" i="17" s="1"/>
  <c r="BY91" i="15"/>
  <c r="BZ91" i="15" s="1"/>
  <c r="T91" i="17" s="1"/>
  <c r="BY92" i="15"/>
  <c r="BZ92" i="15" s="1"/>
  <c r="T92" i="17" s="1"/>
  <c r="BY93" i="15"/>
  <c r="BZ93" i="15" s="1"/>
  <c r="T93" i="17" s="1"/>
  <c r="BY94" i="15"/>
  <c r="BZ94" i="15" s="1"/>
  <c r="T94" i="17" s="1"/>
  <c r="BY95" i="15"/>
  <c r="BZ95" i="15" s="1"/>
  <c r="T95" i="17" s="1"/>
  <c r="BY96" i="15"/>
  <c r="BZ96" i="15" s="1"/>
  <c r="T96" i="17" s="1"/>
  <c r="BY97" i="15"/>
  <c r="BZ97" i="15" s="1"/>
  <c r="T97" i="17" s="1"/>
  <c r="BY98" i="15"/>
  <c r="BZ98" i="15" s="1"/>
  <c r="T98" i="17" s="1"/>
  <c r="BY99" i="15"/>
  <c r="BZ99" i="15" s="1"/>
  <c r="T99" i="17" s="1"/>
  <c r="BY100" i="15"/>
  <c r="BZ100" i="15" s="1"/>
  <c r="T100" i="17" s="1"/>
  <c r="BY101" i="15"/>
  <c r="BZ101" i="15" s="1"/>
  <c r="T101" i="17" s="1"/>
  <c r="BY102" i="15"/>
  <c r="BZ102" i="15" s="1"/>
  <c r="T102" i="17" s="1"/>
  <c r="BY103" i="15"/>
  <c r="BZ103" i="15" s="1"/>
  <c r="T103" i="17" s="1"/>
  <c r="BY104" i="15"/>
  <c r="BZ104" i="15" s="1"/>
  <c r="T104" i="17" s="1"/>
  <c r="BY105" i="15"/>
  <c r="BZ105" i="15" s="1"/>
  <c r="T105" i="17" s="1"/>
  <c r="BY106" i="15"/>
  <c r="BZ106" i="15" s="1"/>
  <c r="T106" i="17" s="1"/>
  <c r="BY107" i="15"/>
  <c r="BZ107" i="15" s="1"/>
  <c r="T107" i="17" s="1"/>
  <c r="BY108" i="15"/>
  <c r="BZ108" i="15" s="1"/>
  <c r="T108" i="17" s="1"/>
  <c r="BY109" i="15"/>
  <c r="BZ109" i="15" s="1"/>
  <c r="T109" i="17" s="1"/>
  <c r="BY110" i="15"/>
  <c r="BZ110" i="15" s="1"/>
  <c r="T110" i="17" s="1"/>
  <c r="BY111" i="15"/>
  <c r="BZ111" i="15" s="1"/>
  <c r="T111" i="17" s="1"/>
  <c r="BY112" i="15"/>
  <c r="BZ112" i="15" s="1"/>
  <c r="T112" i="17" s="1"/>
  <c r="BY113" i="15"/>
  <c r="BZ113" i="15" s="1"/>
  <c r="T113" i="17" s="1"/>
  <c r="BY114" i="15"/>
  <c r="BZ114" i="15" s="1"/>
  <c r="T114" i="17" s="1"/>
  <c r="BY115" i="15"/>
  <c r="BZ115" i="15" s="1"/>
  <c r="T115" i="17" s="1"/>
  <c r="BY116" i="15"/>
  <c r="BZ116" i="15" s="1"/>
  <c r="T116" i="17" s="1"/>
  <c r="BY117" i="15"/>
  <c r="BZ117" i="15" s="1"/>
  <c r="T117" i="17" s="1"/>
  <c r="BY118" i="15"/>
  <c r="BZ118" i="15" s="1"/>
  <c r="T118" i="17" s="1"/>
  <c r="BY119" i="15"/>
  <c r="BZ119" i="15" s="1"/>
  <c r="T119" i="17" s="1"/>
  <c r="BY120" i="15"/>
  <c r="BZ120" i="15" s="1"/>
  <c r="T120" i="17" s="1"/>
  <c r="BY121" i="15"/>
  <c r="BZ121" i="15" s="1"/>
  <c r="T121" i="17" s="1"/>
  <c r="BY122" i="15"/>
  <c r="BZ122" i="15" s="1"/>
  <c r="T122" i="17" s="1"/>
  <c r="BY123" i="15"/>
  <c r="BZ123" i="15" s="1"/>
  <c r="T123" i="17" s="1"/>
  <c r="BY124" i="15"/>
  <c r="BZ124" i="15" s="1"/>
  <c r="T124" i="17" s="1"/>
  <c r="BY125" i="15"/>
  <c r="BZ125" i="15" s="1"/>
  <c r="T125" i="17" s="1"/>
  <c r="BY126" i="15"/>
  <c r="BZ126" i="15" s="1"/>
  <c r="T126" i="17" s="1"/>
  <c r="BY127" i="15"/>
  <c r="BZ127" i="15" s="1"/>
  <c r="T127" i="17" s="1"/>
  <c r="BY128" i="15"/>
  <c r="BZ128" i="15" s="1"/>
  <c r="T128" i="17" s="1"/>
  <c r="BY129" i="15"/>
  <c r="BZ129" i="15" s="1"/>
  <c r="T129" i="17" s="1"/>
  <c r="BY130" i="15"/>
  <c r="BZ130" i="15" s="1"/>
  <c r="T130" i="17" s="1"/>
  <c r="BY131" i="15"/>
  <c r="BZ131" i="15" s="1"/>
  <c r="T131" i="17" s="1"/>
  <c r="BY132" i="15"/>
  <c r="BZ132" i="15" s="1"/>
  <c r="T132" i="17" s="1"/>
  <c r="BY133" i="15"/>
  <c r="BZ133" i="15" s="1"/>
  <c r="T133" i="17" s="1"/>
  <c r="BY134" i="15"/>
  <c r="BZ134" i="15" s="1"/>
  <c r="T134" i="17" s="1"/>
  <c r="BY135" i="15"/>
  <c r="BZ135" i="15" s="1"/>
  <c r="T135" i="17" s="1"/>
  <c r="BY136" i="15"/>
  <c r="BZ136" i="15" s="1"/>
  <c r="T136" i="17" s="1"/>
  <c r="BY137" i="15"/>
  <c r="BZ137" i="15" s="1"/>
  <c r="T137" i="17" s="1"/>
  <c r="BY138" i="15"/>
  <c r="BZ138" i="15" s="1"/>
  <c r="T138" i="17" s="1"/>
  <c r="BY139" i="15"/>
  <c r="BZ139" i="15" s="1"/>
  <c r="T139" i="17" s="1"/>
  <c r="BY140" i="15"/>
  <c r="BZ140" i="15" s="1"/>
  <c r="T140" i="17" s="1"/>
  <c r="BY141" i="15"/>
  <c r="BZ141" i="15" s="1"/>
  <c r="T141" i="17" s="1"/>
  <c r="BY142" i="15"/>
  <c r="BZ142" i="15" s="1"/>
  <c r="T142" i="17" s="1"/>
  <c r="BY143" i="15"/>
  <c r="BZ143" i="15" s="1"/>
  <c r="T143" i="17" s="1"/>
  <c r="BY144" i="15"/>
  <c r="BZ144" i="15" s="1"/>
  <c r="T144" i="17" s="1"/>
  <c r="BY145" i="15"/>
  <c r="BZ145" i="15" s="1"/>
  <c r="T145" i="17" s="1"/>
  <c r="BY146" i="15"/>
  <c r="BZ146" i="15" s="1"/>
  <c r="T146" i="17" s="1"/>
  <c r="BY147" i="15"/>
  <c r="BZ147" i="15" s="1"/>
  <c r="T147" i="17" s="1"/>
  <c r="BY148" i="15"/>
  <c r="BZ148" i="15" s="1"/>
  <c r="T148" i="17" s="1"/>
  <c r="BY149" i="15"/>
  <c r="BZ149" i="15" s="1"/>
  <c r="T149" i="17" s="1"/>
  <c r="BY150" i="15"/>
  <c r="BZ150" i="15" s="1"/>
  <c r="T150" i="17" s="1"/>
  <c r="BY151" i="15"/>
  <c r="BZ151" i="15" s="1"/>
  <c r="T151" i="17" s="1"/>
  <c r="BY152" i="15"/>
  <c r="BZ152" i="15" s="1"/>
  <c r="T152" i="17" s="1"/>
  <c r="BY153" i="15"/>
  <c r="BZ153" i="15" s="1"/>
  <c r="T153" i="17" s="1"/>
  <c r="BY154" i="15"/>
  <c r="BZ154" i="15" s="1"/>
  <c r="T154" i="17" s="1"/>
  <c r="BY155" i="15"/>
  <c r="BZ155" i="15" s="1"/>
  <c r="T155" i="17" s="1"/>
  <c r="BY156" i="15"/>
  <c r="BZ156" i="15" s="1"/>
  <c r="T156" i="17" s="1"/>
  <c r="BY157" i="15"/>
  <c r="BZ157" i="15" s="1"/>
  <c r="T157" i="17" s="1"/>
  <c r="BY158" i="15"/>
  <c r="BZ158" i="15" s="1"/>
  <c r="T158" i="17" s="1"/>
  <c r="BY159" i="15"/>
  <c r="BZ159" i="15" s="1"/>
  <c r="T159" i="17" s="1"/>
  <c r="BY160" i="15"/>
  <c r="BZ160" i="15" s="1"/>
  <c r="T160" i="17" s="1"/>
  <c r="BY161" i="15"/>
  <c r="BZ161" i="15" s="1"/>
  <c r="T161" i="17" s="1"/>
  <c r="BY162" i="15"/>
  <c r="BZ162" i="15" s="1"/>
  <c r="T162" i="17" s="1"/>
  <c r="BY163" i="15"/>
  <c r="BZ163" i="15" s="1"/>
  <c r="T163" i="17" s="1"/>
  <c r="BY164" i="15"/>
  <c r="BZ164" i="15" s="1"/>
  <c r="T164" i="17" s="1"/>
  <c r="BY165" i="15"/>
  <c r="BZ165" i="15" s="1"/>
  <c r="T165" i="17" s="1"/>
  <c r="BY166" i="15"/>
  <c r="BZ166" i="15" s="1"/>
  <c r="T166" i="17" s="1"/>
  <c r="BY167" i="15"/>
  <c r="BZ167" i="15" s="1"/>
  <c r="T167" i="17" s="1"/>
  <c r="BY168" i="15"/>
  <c r="BZ168" i="15" s="1"/>
  <c r="T168" i="17" s="1"/>
  <c r="BY169" i="15"/>
  <c r="BZ169" i="15" s="1"/>
  <c r="T169" i="17" s="1"/>
  <c r="BY170" i="15"/>
  <c r="BZ170" i="15" s="1"/>
  <c r="T170" i="17" s="1"/>
  <c r="BY171" i="15"/>
  <c r="BZ171" i="15" s="1"/>
  <c r="T171" i="17" s="1"/>
  <c r="BY172" i="15"/>
  <c r="BZ172" i="15" s="1"/>
  <c r="T172" i="17" s="1"/>
  <c r="BY173" i="15"/>
  <c r="BZ173" i="15" s="1"/>
  <c r="T173" i="17" s="1"/>
  <c r="BY174" i="15"/>
  <c r="BZ174" i="15" s="1"/>
  <c r="T174" i="17" s="1"/>
  <c r="BY175" i="15"/>
  <c r="BZ175" i="15" s="1"/>
  <c r="T175" i="17" s="1"/>
  <c r="BY176" i="15"/>
  <c r="BZ176" i="15" s="1"/>
  <c r="T176" i="17" s="1"/>
  <c r="BY177" i="15"/>
  <c r="BZ177" i="15" s="1"/>
  <c r="T177" i="17" s="1"/>
  <c r="BY178" i="15"/>
  <c r="BZ178" i="15" s="1"/>
  <c r="T178" i="17" s="1"/>
  <c r="BY179" i="15"/>
  <c r="BZ179" i="15" s="1"/>
  <c r="T179" i="17" s="1"/>
  <c r="BY180" i="15"/>
  <c r="BZ180" i="15" s="1"/>
  <c r="T180" i="17" s="1"/>
  <c r="BY181" i="15"/>
  <c r="BZ181" i="15" s="1"/>
  <c r="T181" i="17" s="1"/>
  <c r="BY182" i="15"/>
  <c r="BZ182" i="15" s="1"/>
  <c r="T182" i="17" s="1"/>
  <c r="BY183" i="15"/>
  <c r="BZ183" i="15" s="1"/>
  <c r="T183" i="17" s="1"/>
  <c r="BY184" i="15"/>
  <c r="BZ184" i="15" s="1"/>
  <c r="T184" i="17" s="1"/>
  <c r="BY185" i="15"/>
  <c r="BZ185" i="15" s="1"/>
  <c r="T185" i="17" s="1"/>
  <c r="BY186" i="15"/>
  <c r="BZ186" i="15" s="1"/>
  <c r="T186" i="17" s="1"/>
  <c r="BY187" i="15"/>
  <c r="BZ187" i="15" s="1"/>
  <c r="T187" i="17" s="1"/>
  <c r="BY188" i="15"/>
  <c r="BZ188" i="15" s="1"/>
  <c r="T188" i="17" s="1"/>
  <c r="BY189" i="15"/>
  <c r="BZ189" i="15" s="1"/>
  <c r="T189" i="17" s="1"/>
  <c r="BY190" i="15"/>
  <c r="BZ190" i="15" s="1"/>
  <c r="T190" i="17" s="1"/>
  <c r="BY191" i="15"/>
  <c r="BZ191" i="15" s="1"/>
  <c r="T191" i="17" s="1"/>
  <c r="BY192" i="15"/>
  <c r="BZ192" i="15" s="1"/>
  <c r="T192" i="17" s="1"/>
  <c r="BY193" i="15"/>
  <c r="BZ193" i="15" s="1"/>
  <c r="T193" i="17" s="1"/>
  <c r="BY194" i="15"/>
  <c r="BZ194" i="15" s="1"/>
  <c r="T194" i="17" s="1"/>
  <c r="BY195" i="15"/>
  <c r="BZ195" i="15" s="1"/>
  <c r="T195" i="17" s="1"/>
  <c r="BY196" i="15"/>
  <c r="BZ196" i="15" s="1"/>
  <c r="T196" i="17" s="1"/>
  <c r="BY197" i="15"/>
  <c r="BZ197" i="15" s="1"/>
  <c r="T197" i="17" s="1"/>
  <c r="BY198" i="15"/>
  <c r="BZ198" i="15" s="1"/>
  <c r="T198" i="17" s="1"/>
  <c r="BY199" i="15"/>
  <c r="BZ199" i="15" s="1"/>
  <c r="T199" i="17" s="1"/>
  <c r="BY200" i="15"/>
  <c r="BZ200" i="15" s="1"/>
  <c r="T200" i="17" s="1"/>
  <c r="BY201" i="15"/>
  <c r="BZ201" i="15" s="1"/>
  <c r="T201" i="17" s="1"/>
  <c r="BY202" i="15"/>
  <c r="BZ202" i="15" s="1"/>
  <c r="T202" i="17" s="1"/>
  <c r="BY203" i="15"/>
  <c r="BZ203" i="15" s="1"/>
  <c r="T203" i="17" s="1"/>
  <c r="BY204" i="15"/>
  <c r="BZ204" i="15" s="1"/>
  <c r="T204" i="17" s="1"/>
  <c r="BY205" i="15"/>
  <c r="BZ205" i="15" s="1"/>
  <c r="T205" i="17" s="1"/>
  <c r="BY206" i="15"/>
  <c r="BZ206" i="15" s="1"/>
  <c r="T206" i="17" s="1"/>
  <c r="BY207" i="15"/>
  <c r="BZ207" i="15" s="1"/>
  <c r="T207" i="17" s="1"/>
  <c r="BY208" i="15"/>
  <c r="BZ208" i="15" s="1"/>
  <c r="T208" i="17" s="1"/>
  <c r="BY209" i="15"/>
  <c r="BZ209" i="15" s="1"/>
  <c r="T209" i="17" s="1"/>
  <c r="BY210" i="15"/>
  <c r="BZ210" i="15" s="1"/>
  <c r="T210" i="17" s="1"/>
  <c r="BY211" i="15"/>
  <c r="BZ211" i="15" s="1"/>
  <c r="T211" i="17" s="1"/>
  <c r="BY212" i="15"/>
  <c r="BZ212" i="15" s="1"/>
  <c r="T212" i="17" s="1"/>
  <c r="BY213" i="15"/>
  <c r="BZ213" i="15" s="1"/>
  <c r="T213" i="17" s="1"/>
  <c r="BY214" i="15"/>
  <c r="BZ214" i="15" s="1"/>
  <c r="T214" i="17" s="1"/>
  <c r="BY215" i="15"/>
  <c r="BZ215" i="15" s="1"/>
  <c r="T215" i="17" s="1"/>
  <c r="BY216" i="15"/>
  <c r="BZ216" i="15" s="1"/>
  <c r="T216" i="17" s="1"/>
  <c r="BY217" i="15"/>
  <c r="BZ217" i="15" s="1"/>
  <c r="T217" i="17" s="1"/>
  <c r="BY218" i="15"/>
  <c r="BZ218" i="15" s="1"/>
  <c r="T218" i="17" s="1"/>
  <c r="BY219" i="15"/>
  <c r="BZ219" i="15" s="1"/>
  <c r="T219" i="17" s="1"/>
  <c r="BY220" i="15"/>
  <c r="BZ220" i="15" s="1"/>
  <c r="T220" i="17" s="1"/>
  <c r="BY221" i="15"/>
  <c r="BZ221" i="15" s="1"/>
  <c r="T221" i="17" s="1"/>
  <c r="BY222" i="15"/>
  <c r="BZ222" i="15" s="1"/>
  <c r="T222" i="17" s="1"/>
  <c r="BY223" i="15"/>
  <c r="BZ223" i="15" s="1"/>
  <c r="T223" i="17" s="1"/>
  <c r="BY224" i="15"/>
  <c r="BZ224" i="15" s="1"/>
  <c r="T224" i="17" s="1"/>
  <c r="BY225" i="15"/>
  <c r="BZ225" i="15" s="1"/>
  <c r="T225" i="17" s="1"/>
  <c r="BY226" i="15"/>
  <c r="BZ226" i="15" s="1"/>
  <c r="T226" i="17" s="1"/>
  <c r="BY227" i="15"/>
  <c r="BZ227" i="15" s="1"/>
  <c r="T227" i="17" s="1"/>
  <c r="BY228" i="15"/>
  <c r="BZ228" i="15" s="1"/>
  <c r="T228" i="17" s="1"/>
  <c r="BY229" i="15"/>
  <c r="BZ229" i="15" s="1"/>
  <c r="T229" i="17" s="1"/>
  <c r="BY230" i="15"/>
  <c r="BZ230" i="15" s="1"/>
  <c r="T230" i="17" s="1"/>
  <c r="BY231" i="15"/>
  <c r="BZ231" i="15" s="1"/>
  <c r="T231" i="17" s="1"/>
  <c r="BY232" i="15"/>
  <c r="BZ232" i="15" s="1"/>
  <c r="T232" i="17" s="1"/>
  <c r="BY233" i="15"/>
  <c r="BZ233" i="15" s="1"/>
  <c r="T233" i="17" s="1"/>
  <c r="BY234" i="15"/>
  <c r="BZ234" i="15" s="1"/>
  <c r="T234" i="17" s="1"/>
  <c r="BY235" i="15"/>
  <c r="BZ235" i="15" s="1"/>
  <c r="T235" i="17" s="1"/>
  <c r="BY236" i="15"/>
  <c r="BZ236" i="15" s="1"/>
  <c r="T236" i="17" s="1"/>
  <c r="BY237" i="15"/>
  <c r="BZ237" i="15" s="1"/>
  <c r="T237" i="17" s="1"/>
  <c r="BY238" i="15"/>
  <c r="BZ238" i="15" s="1"/>
  <c r="T238" i="17" s="1"/>
  <c r="BY239" i="15"/>
  <c r="BZ239" i="15" s="1"/>
  <c r="T239" i="17" s="1"/>
  <c r="BY240" i="15"/>
  <c r="BZ240" i="15" s="1"/>
  <c r="T240" i="17" s="1"/>
  <c r="BY241" i="15"/>
  <c r="BZ241" i="15" s="1"/>
  <c r="T241" i="17" s="1"/>
  <c r="BY242" i="15"/>
  <c r="BZ242" i="15" s="1"/>
  <c r="T242" i="17" s="1"/>
  <c r="BY243" i="15"/>
  <c r="BZ243" i="15" s="1"/>
  <c r="T243" i="17" s="1"/>
  <c r="BY244" i="15"/>
  <c r="BZ244" i="15" s="1"/>
  <c r="T244" i="17" s="1"/>
  <c r="BY245" i="15"/>
  <c r="BZ245" i="15" s="1"/>
  <c r="T245" i="17" s="1"/>
  <c r="BY246" i="15"/>
  <c r="BZ246" i="15" s="1"/>
  <c r="T246" i="17" s="1"/>
  <c r="BY247" i="15"/>
  <c r="BZ247" i="15" s="1"/>
  <c r="T247" i="17" s="1"/>
  <c r="BY248" i="15"/>
  <c r="BZ248" i="15" s="1"/>
  <c r="T248" i="17" s="1"/>
  <c r="BY249" i="15"/>
  <c r="BZ249" i="15" s="1"/>
  <c r="T249" i="17" s="1"/>
  <c r="BY250" i="15"/>
  <c r="BZ250" i="15" s="1"/>
  <c r="T250" i="17" s="1"/>
  <c r="BY251" i="15"/>
  <c r="BZ251" i="15" s="1"/>
  <c r="T251" i="17" s="1"/>
  <c r="BY252" i="15"/>
  <c r="BZ252" i="15" s="1"/>
  <c r="T252" i="17" s="1"/>
  <c r="BY253" i="15"/>
  <c r="BZ253" i="15" s="1"/>
  <c r="T253" i="17" s="1"/>
  <c r="BY254" i="15"/>
  <c r="BZ254" i="15" s="1"/>
  <c r="T254" i="17" s="1"/>
  <c r="BY255" i="15"/>
  <c r="BZ255" i="15" s="1"/>
  <c r="T255" i="17" s="1"/>
  <c r="BY256" i="15"/>
  <c r="BZ256" i="15" s="1"/>
  <c r="T256" i="17" s="1"/>
  <c r="BY257" i="15"/>
  <c r="BZ257" i="15" s="1"/>
  <c r="T257" i="17" s="1"/>
  <c r="BY258" i="15"/>
  <c r="BZ258" i="15" s="1"/>
  <c r="T258" i="17" s="1"/>
  <c r="BY259" i="15"/>
  <c r="BZ259" i="15" s="1"/>
  <c r="T259" i="17" s="1"/>
  <c r="BY260" i="15"/>
  <c r="BZ260" i="15" s="1"/>
  <c r="T260" i="17" s="1"/>
  <c r="BY261" i="15"/>
  <c r="BZ261" i="15" s="1"/>
  <c r="T261" i="17" s="1"/>
  <c r="BY262" i="15"/>
  <c r="BZ262" i="15" s="1"/>
  <c r="T262" i="17" s="1"/>
  <c r="BY263" i="15"/>
  <c r="BZ263" i="15" s="1"/>
  <c r="T263" i="17" s="1"/>
  <c r="BY264" i="15"/>
  <c r="BZ264" i="15" s="1"/>
  <c r="T264" i="17" s="1"/>
  <c r="BY265" i="15"/>
  <c r="BZ265" i="15" s="1"/>
  <c r="T265" i="17" s="1"/>
  <c r="BY266" i="15"/>
  <c r="BZ266" i="15" s="1"/>
  <c r="T266" i="17" s="1"/>
  <c r="BY267" i="15"/>
  <c r="BZ267" i="15" s="1"/>
  <c r="T267" i="17" s="1"/>
  <c r="BY268" i="15"/>
  <c r="BZ268" i="15" s="1"/>
  <c r="T268" i="17" s="1"/>
  <c r="BY269" i="15"/>
  <c r="BZ269" i="15" s="1"/>
  <c r="T269" i="17" s="1"/>
  <c r="BY270" i="15"/>
  <c r="BZ270" i="15" s="1"/>
  <c r="T270" i="17" s="1"/>
  <c r="BY271" i="15"/>
  <c r="BZ271" i="15" s="1"/>
  <c r="T271" i="17" s="1"/>
  <c r="BY272" i="15"/>
  <c r="BZ272" i="15" s="1"/>
  <c r="T272" i="17" s="1"/>
  <c r="BY273" i="15"/>
  <c r="BZ273" i="15" s="1"/>
  <c r="T273" i="17" s="1"/>
  <c r="BY274" i="15"/>
  <c r="BZ274" i="15" s="1"/>
  <c r="T274" i="17" s="1"/>
  <c r="BY275" i="15"/>
  <c r="BZ275" i="15" s="1"/>
  <c r="T275" i="17" s="1"/>
  <c r="BY276" i="15"/>
  <c r="BZ276" i="15" s="1"/>
  <c r="T276" i="17" s="1"/>
  <c r="BY277" i="15"/>
  <c r="BZ277" i="15" s="1"/>
  <c r="T277" i="17" s="1"/>
  <c r="BY278" i="15"/>
  <c r="BZ278" i="15" s="1"/>
  <c r="T278" i="17" s="1"/>
  <c r="BY279" i="15"/>
  <c r="BZ279" i="15" s="1"/>
  <c r="T279" i="17" s="1"/>
  <c r="BY280" i="15"/>
  <c r="BZ280" i="15" s="1"/>
  <c r="T280" i="17" s="1"/>
  <c r="BY281" i="15"/>
  <c r="BZ281" i="15" s="1"/>
  <c r="T281" i="17" s="1"/>
  <c r="BY282" i="15"/>
  <c r="BZ282" i="15" s="1"/>
  <c r="T282" i="17" s="1"/>
  <c r="BY283" i="15"/>
  <c r="BZ283" i="15" s="1"/>
  <c r="T283" i="17" s="1"/>
  <c r="BY284" i="15"/>
  <c r="BZ284" i="15" s="1"/>
  <c r="T284" i="17" s="1"/>
  <c r="BY285" i="15"/>
  <c r="BZ285" i="15" s="1"/>
  <c r="T285" i="17" s="1"/>
  <c r="BY286" i="15"/>
  <c r="BZ286" i="15" s="1"/>
  <c r="T286" i="17" s="1"/>
  <c r="BY287" i="15"/>
  <c r="BZ287" i="15" s="1"/>
  <c r="T287" i="17" s="1"/>
  <c r="BY288" i="15"/>
  <c r="BZ288" i="15" s="1"/>
  <c r="T288" i="17" s="1"/>
  <c r="BY289" i="15"/>
  <c r="BZ289" i="15" s="1"/>
  <c r="T289" i="17" s="1"/>
  <c r="BY290" i="15"/>
  <c r="BZ290" i="15" s="1"/>
  <c r="T290" i="17" s="1"/>
  <c r="BY291" i="15"/>
  <c r="BZ291" i="15" s="1"/>
  <c r="T291" i="17" s="1"/>
  <c r="BY292" i="15"/>
  <c r="BZ292" i="15" s="1"/>
  <c r="T292" i="17" s="1"/>
  <c r="BY293" i="15"/>
  <c r="BZ293" i="15" s="1"/>
  <c r="T293" i="17" s="1"/>
  <c r="BY294" i="15"/>
  <c r="BZ294" i="15" s="1"/>
  <c r="T294" i="17" s="1"/>
  <c r="BY295" i="15"/>
  <c r="BZ295" i="15" s="1"/>
  <c r="T295" i="17" s="1"/>
  <c r="BY296" i="15"/>
  <c r="BZ296" i="15" s="1"/>
  <c r="T296" i="17" s="1"/>
  <c r="BY297" i="15"/>
  <c r="BZ297" i="15" s="1"/>
  <c r="T297" i="17" s="1"/>
  <c r="BY298" i="15"/>
  <c r="BZ298" i="15" s="1"/>
  <c r="T298" i="17" s="1"/>
  <c r="BY299" i="15"/>
  <c r="BZ299" i="15" s="1"/>
  <c r="T299" i="17" s="1"/>
  <c r="BY300" i="15"/>
  <c r="BZ300" i="15" s="1"/>
  <c r="T300" i="17" s="1"/>
  <c r="BY301" i="15"/>
  <c r="BZ301" i="15" s="1"/>
  <c r="T301" i="17" s="1"/>
  <c r="BY302" i="15"/>
  <c r="BZ302" i="15" s="1"/>
  <c r="T302" i="17" s="1"/>
  <c r="BY303" i="15"/>
  <c r="BZ303" i="15" s="1"/>
  <c r="T303" i="17" s="1"/>
  <c r="BY304" i="15"/>
  <c r="BZ304" i="15" s="1"/>
  <c r="T304" i="17" s="1"/>
  <c r="BY305" i="15"/>
  <c r="BZ305" i="15" s="1"/>
  <c r="T305" i="17" s="1"/>
  <c r="BY306" i="15"/>
  <c r="BZ306" i="15" s="1"/>
  <c r="T306" i="17" s="1"/>
  <c r="BY307" i="15"/>
  <c r="BZ307" i="15" s="1"/>
  <c r="T307" i="17" s="1"/>
  <c r="BY308" i="15"/>
  <c r="BZ308" i="15" s="1"/>
  <c r="T308" i="17" s="1"/>
  <c r="BY309" i="15"/>
  <c r="BZ309" i="15" s="1"/>
  <c r="T309" i="17" s="1"/>
  <c r="BY310" i="15"/>
  <c r="BZ310" i="15" s="1"/>
  <c r="T310" i="17" s="1"/>
  <c r="BY311" i="15"/>
  <c r="BZ311" i="15" s="1"/>
  <c r="T311" i="17" s="1"/>
  <c r="BY312" i="15"/>
  <c r="BZ312" i="15" s="1"/>
  <c r="T312" i="17" s="1"/>
  <c r="BY313" i="15"/>
  <c r="BZ313" i="15" s="1"/>
  <c r="T313" i="17" s="1"/>
  <c r="BY314" i="15"/>
  <c r="BZ314" i="15" s="1"/>
  <c r="T314" i="17" s="1"/>
  <c r="BY315" i="15"/>
  <c r="BZ315" i="15" s="1"/>
  <c r="T315" i="17" s="1"/>
  <c r="BY316" i="15"/>
  <c r="BZ316" i="15" s="1"/>
  <c r="T316" i="17" s="1"/>
  <c r="BY317" i="15"/>
  <c r="BZ317" i="15" s="1"/>
  <c r="T317" i="17" s="1"/>
  <c r="BY318" i="15"/>
  <c r="BZ318" i="15" s="1"/>
  <c r="T318" i="17" s="1"/>
  <c r="BY319" i="15"/>
  <c r="BZ319" i="15" s="1"/>
  <c r="T319" i="17" s="1"/>
  <c r="BY320" i="15"/>
  <c r="BZ320" i="15" s="1"/>
  <c r="T320" i="17" s="1"/>
  <c r="BY321" i="15"/>
  <c r="BZ321" i="15" s="1"/>
  <c r="T321" i="17" s="1"/>
  <c r="BY322" i="15"/>
  <c r="BZ322" i="15" s="1"/>
  <c r="T322" i="17" s="1"/>
  <c r="BY323" i="15"/>
  <c r="BZ323" i="15" s="1"/>
  <c r="T323" i="17" s="1"/>
  <c r="BY324" i="15"/>
  <c r="BZ324" i="15" s="1"/>
  <c r="T324" i="17" s="1"/>
  <c r="BY325" i="15"/>
  <c r="BZ325" i="15" s="1"/>
  <c r="T325" i="17" s="1"/>
  <c r="BY326" i="15"/>
  <c r="BZ326" i="15" s="1"/>
  <c r="T326" i="17" s="1"/>
  <c r="BY327" i="15"/>
  <c r="BZ327" i="15" s="1"/>
  <c r="T327" i="17" s="1"/>
  <c r="BY328" i="15"/>
  <c r="BZ328" i="15" s="1"/>
  <c r="T328" i="17" s="1"/>
  <c r="BY329" i="15"/>
  <c r="BZ329" i="15" s="1"/>
  <c r="T329" i="17" s="1"/>
  <c r="BY330" i="15"/>
  <c r="BZ330" i="15" s="1"/>
  <c r="T330" i="17" s="1"/>
  <c r="BY331" i="15"/>
  <c r="BZ331" i="15" s="1"/>
  <c r="T331" i="17" s="1"/>
  <c r="BY332" i="15"/>
  <c r="BZ332" i="15" s="1"/>
  <c r="T332" i="17" s="1"/>
  <c r="BY333" i="15"/>
  <c r="BZ333" i="15" s="1"/>
  <c r="T333" i="17" s="1"/>
  <c r="BY334" i="15"/>
  <c r="BZ334" i="15" s="1"/>
  <c r="T334" i="17" s="1"/>
  <c r="BY335" i="15"/>
  <c r="BZ335" i="15" s="1"/>
  <c r="T335" i="17" s="1"/>
  <c r="BY336" i="15"/>
  <c r="BZ336" i="15" s="1"/>
  <c r="T336" i="17" s="1"/>
  <c r="BY337" i="15"/>
  <c r="BZ337" i="15" s="1"/>
  <c r="T337" i="17" s="1"/>
  <c r="BY338" i="15"/>
  <c r="BZ338" i="15" s="1"/>
  <c r="T338" i="17" s="1"/>
  <c r="BY339" i="15"/>
  <c r="BZ339" i="15" s="1"/>
  <c r="T339" i="17" s="1"/>
  <c r="BY340" i="15"/>
  <c r="BZ340" i="15" s="1"/>
  <c r="T340" i="17" s="1"/>
  <c r="BY341" i="15"/>
  <c r="BZ341" i="15" s="1"/>
  <c r="T341" i="17" s="1"/>
  <c r="BY342" i="15"/>
  <c r="BZ342" i="15" s="1"/>
  <c r="T342" i="17" s="1"/>
  <c r="BY343" i="15"/>
  <c r="BZ343" i="15" s="1"/>
  <c r="T343" i="17" s="1"/>
  <c r="BY344" i="15"/>
  <c r="BZ344" i="15" s="1"/>
  <c r="T344" i="17" s="1"/>
  <c r="BY345" i="15"/>
  <c r="BZ345" i="15" s="1"/>
  <c r="T345" i="17" s="1"/>
  <c r="BY346" i="15"/>
  <c r="BZ346" i="15" s="1"/>
  <c r="T346" i="17" s="1"/>
  <c r="BY347" i="15"/>
  <c r="BZ347" i="15" s="1"/>
  <c r="T347" i="17" s="1"/>
  <c r="BY348" i="15"/>
  <c r="BZ348" i="15" s="1"/>
  <c r="T348" i="17" s="1"/>
  <c r="BY349" i="15"/>
  <c r="BZ349" i="15" s="1"/>
  <c r="T349" i="17" s="1"/>
  <c r="BY350" i="15"/>
  <c r="BZ350" i="15" s="1"/>
  <c r="T350" i="17" s="1"/>
  <c r="BY351" i="15"/>
  <c r="BZ351" i="15" s="1"/>
  <c r="T351" i="17" s="1"/>
  <c r="BY352" i="15"/>
  <c r="BZ352" i="15" s="1"/>
  <c r="T352" i="17" s="1"/>
  <c r="BY353" i="15"/>
  <c r="BZ353" i="15" s="1"/>
  <c r="T353" i="17" s="1"/>
  <c r="BY354" i="15"/>
  <c r="BZ354" i="15" s="1"/>
  <c r="T354" i="17" s="1"/>
  <c r="BY355" i="15"/>
  <c r="BZ355" i="15" s="1"/>
  <c r="T355" i="17" s="1"/>
  <c r="BY356" i="15"/>
  <c r="BZ356" i="15" s="1"/>
  <c r="T356" i="17" s="1"/>
  <c r="BY357" i="15"/>
  <c r="BZ357" i="15" s="1"/>
  <c r="T357" i="17" s="1"/>
  <c r="BY358" i="15"/>
  <c r="BZ358" i="15" s="1"/>
  <c r="T358" i="17" s="1"/>
  <c r="BY359" i="15"/>
  <c r="BZ359" i="15" s="1"/>
  <c r="T359" i="17" s="1"/>
  <c r="BY360" i="15"/>
  <c r="BZ360" i="15" s="1"/>
  <c r="T360" i="17" s="1"/>
  <c r="BY361" i="15"/>
  <c r="BZ361" i="15" s="1"/>
  <c r="T361" i="17" s="1"/>
  <c r="BY362" i="15"/>
  <c r="BZ362" i="15" s="1"/>
  <c r="T362" i="17" s="1"/>
  <c r="BY363" i="15"/>
  <c r="BZ363" i="15" s="1"/>
  <c r="T363" i="17" s="1"/>
  <c r="BY364" i="15"/>
  <c r="BZ364" i="15" s="1"/>
  <c r="T364" i="17" s="1"/>
  <c r="BY365" i="15"/>
  <c r="BZ365" i="15" s="1"/>
  <c r="T365" i="17" s="1"/>
  <c r="BY366" i="15"/>
  <c r="BZ366" i="15" s="1"/>
  <c r="T366" i="17" s="1"/>
  <c r="BY367" i="15"/>
  <c r="BZ367" i="15" s="1"/>
  <c r="T367" i="17" s="1"/>
  <c r="BY368" i="15"/>
  <c r="BZ368" i="15" s="1"/>
  <c r="T368" i="17" s="1"/>
  <c r="BY369" i="15"/>
  <c r="BZ369" i="15" s="1"/>
  <c r="T369" i="17" s="1"/>
  <c r="BY370" i="15"/>
  <c r="BZ370" i="15" s="1"/>
  <c r="T370" i="17" s="1"/>
  <c r="BY371" i="15"/>
  <c r="BZ371" i="15" s="1"/>
  <c r="T371" i="17" s="1"/>
  <c r="BY372" i="15"/>
  <c r="BZ372" i="15" s="1"/>
  <c r="T372" i="17" s="1"/>
  <c r="BY373" i="15"/>
  <c r="BZ373" i="15" s="1"/>
  <c r="T373" i="17" s="1"/>
  <c r="BY374" i="15"/>
  <c r="BZ374" i="15" s="1"/>
  <c r="T374" i="17" s="1"/>
  <c r="BY375" i="15"/>
  <c r="BZ375" i="15" s="1"/>
  <c r="T375" i="17" s="1"/>
  <c r="BY376" i="15"/>
  <c r="BZ376" i="15" s="1"/>
  <c r="T376" i="17" s="1"/>
  <c r="BY377" i="15"/>
  <c r="BZ377" i="15" s="1"/>
  <c r="T377" i="17" s="1"/>
  <c r="BY378" i="15"/>
  <c r="BZ378" i="15" s="1"/>
  <c r="T378" i="17" s="1"/>
  <c r="BY379" i="15"/>
  <c r="BZ379" i="15" s="1"/>
  <c r="T379" i="17" s="1"/>
  <c r="BY380" i="15"/>
  <c r="BZ380" i="15" s="1"/>
  <c r="T380" i="17" s="1"/>
  <c r="BY381" i="15"/>
  <c r="BZ381" i="15" s="1"/>
  <c r="T381" i="17" s="1"/>
  <c r="BY382" i="15"/>
  <c r="BZ382" i="15" s="1"/>
  <c r="T382" i="17" s="1"/>
  <c r="BY383" i="15"/>
  <c r="BZ383" i="15" s="1"/>
  <c r="T383" i="17" s="1"/>
  <c r="BY384" i="15"/>
  <c r="BZ384" i="15" s="1"/>
  <c r="T384" i="17" s="1"/>
  <c r="BY385" i="15"/>
  <c r="BZ385" i="15" s="1"/>
  <c r="T385" i="17" s="1"/>
  <c r="BY386" i="15"/>
  <c r="BZ386" i="15" s="1"/>
  <c r="T386" i="17" s="1"/>
  <c r="BY387" i="15"/>
  <c r="BZ387" i="15" s="1"/>
  <c r="T387" i="17" s="1"/>
  <c r="BY388" i="15"/>
  <c r="BZ388" i="15" s="1"/>
  <c r="T388" i="17" s="1"/>
  <c r="BY389" i="15"/>
  <c r="BZ389" i="15" s="1"/>
  <c r="T389" i="17" s="1"/>
  <c r="BY390" i="15"/>
  <c r="BZ390" i="15" s="1"/>
  <c r="T390" i="17" s="1"/>
  <c r="BY391" i="15"/>
  <c r="BZ391" i="15" s="1"/>
  <c r="T391" i="17" s="1"/>
  <c r="BY392" i="15"/>
  <c r="BZ392" i="15" s="1"/>
  <c r="T392" i="17" s="1"/>
  <c r="BY393" i="15"/>
  <c r="BZ393" i="15" s="1"/>
  <c r="T393" i="17" s="1"/>
  <c r="BY394" i="15"/>
  <c r="BZ394" i="15" s="1"/>
  <c r="T394" i="17" s="1"/>
  <c r="BY395" i="15"/>
  <c r="BZ395" i="15" s="1"/>
  <c r="T395" i="17" s="1"/>
  <c r="BY396" i="15"/>
  <c r="BZ396" i="15" s="1"/>
  <c r="T396" i="17" s="1"/>
  <c r="BY397" i="15"/>
  <c r="BZ397" i="15" s="1"/>
  <c r="T397" i="17" s="1"/>
  <c r="BY398" i="15"/>
  <c r="BZ398" i="15" s="1"/>
  <c r="T398" i="17" s="1"/>
  <c r="BY399" i="15"/>
  <c r="BZ399" i="15" s="1"/>
  <c r="T399" i="17" s="1"/>
  <c r="BY400" i="15"/>
  <c r="BZ400" i="15" s="1"/>
  <c r="T400" i="17" s="1"/>
  <c r="BY401" i="15"/>
  <c r="BZ401" i="15" s="1"/>
  <c r="T401" i="17" s="1"/>
  <c r="BY402" i="15"/>
  <c r="BZ402" i="15" s="1"/>
  <c r="T402" i="17" s="1"/>
  <c r="BY403" i="15"/>
  <c r="BZ403" i="15" s="1"/>
  <c r="T403" i="17" s="1"/>
  <c r="BY404" i="15"/>
  <c r="BZ404" i="15" s="1"/>
  <c r="T404" i="17" s="1"/>
  <c r="BY405" i="15"/>
  <c r="BZ405" i="15" s="1"/>
  <c r="T405" i="17" s="1"/>
  <c r="BY406" i="15"/>
  <c r="BZ406" i="15" s="1"/>
  <c r="T406" i="17" s="1"/>
  <c r="BY407" i="15"/>
  <c r="BZ407" i="15" s="1"/>
  <c r="T407" i="17" s="1"/>
  <c r="BY408" i="15"/>
  <c r="BZ408" i="15" s="1"/>
  <c r="T408" i="17" s="1"/>
  <c r="BY409" i="15"/>
  <c r="BZ409" i="15" s="1"/>
  <c r="T409" i="17" s="1"/>
  <c r="BY410" i="15"/>
  <c r="BZ410" i="15" s="1"/>
  <c r="T410" i="17" s="1"/>
  <c r="BY411" i="15"/>
  <c r="BZ411" i="15" s="1"/>
  <c r="T411" i="17" s="1"/>
  <c r="BY412" i="15"/>
  <c r="BZ412" i="15" s="1"/>
  <c r="T412" i="17" s="1"/>
  <c r="BY413" i="15"/>
  <c r="BZ413" i="15" s="1"/>
  <c r="T413" i="17" s="1"/>
  <c r="BY414" i="15"/>
  <c r="BZ414" i="15" s="1"/>
  <c r="T414" i="17" s="1"/>
  <c r="BY415" i="15"/>
  <c r="BZ415" i="15" s="1"/>
  <c r="T415" i="17" s="1"/>
  <c r="BY416" i="15"/>
  <c r="BZ416" i="15" s="1"/>
  <c r="T416" i="17" s="1"/>
  <c r="BY417" i="15"/>
  <c r="BZ417" i="15" s="1"/>
  <c r="T417" i="17" s="1"/>
  <c r="BY418" i="15"/>
  <c r="BZ418" i="15" s="1"/>
  <c r="T418" i="17" s="1"/>
  <c r="BY419" i="15"/>
  <c r="BZ419" i="15" s="1"/>
  <c r="T419" i="17" s="1"/>
  <c r="BY420" i="15"/>
  <c r="BZ420" i="15" s="1"/>
  <c r="T420" i="17" s="1"/>
  <c r="BY421" i="15"/>
  <c r="BZ421" i="15" s="1"/>
  <c r="T421" i="17" s="1"/>
  <c r="BY422" i="15"/>
  <c r="BZ422" i="15" s="1"/>
  <c r="T422" i="17" s="1"/>
  <c r="BY423" i="15"/>
  <c r="BZ423" i="15" s="1"/>
  <c r="T423" i="17" s="1"/>
  <c r="BY424" i="15"/>
  <c r="BZ424" i="15" s="1"/>
  <c r="T424" i="17" s="1"/>
  <c r="BY425" i="15"/>
  <c r="BZ425" i="15" s="1"/>
  <c r="T425" i="17" s="1"/>
  <c r="BY426" i="15"/>
  <c r="BZ426" i="15" s="1"/>
  <c r="T426" i="17" s="1"/>
  <c r="BY427" i="15"/>
  <c r="BZ427" i="15" s="1"/>
  <c r="T427" i="17" s="1"/>
  <c r="BY428" i="15"/>
  <c r="BZ428" i="15" s="1"/>
  <c r="T428" i="17" s="1"/>
  <c r="BY429" i="15"/>
  <c r="BZ429" i="15" s="1"/>
  <c r="T429" i="17" s="1"/>
  <c r="BY430" i="15"/>
  <c r="BZ430" i="15" s="1"/>
  <c r="T430" i="17" s="1"/>
  <c r="BY431" i="15"/>
  <c r="BZ431" i="15" s="1"/>
  <c r="T431" i="17" s="1"/>
  <c r="BY432" i="15"/>
  <c r="BZ432" i="15" s="1"/>
  <c r="T432" i="17" s="1"/>
  <c r="BY433" i="15"/>
  <c r="BZ433" i="15" s="1"/>
  <c r="T433" i="17" s="1"/>
  <c r="BY434" i="15"/>
  <c r="BZ434" i="15" s="1"/>
  <c r="T434" i="17" s="1"/>
  <c r="BY435" i="15"/>
  <c r="BZ435" i="15" s="1"/>
  <c r="T435" i="17" s="1"/>
  <c r="BY436" i="15"/>
  <c r="BZ436" i="15" s="1"/>
  <c r="T436" i="17" s="1"/>
  <c r="BY437" i="15"/>
  <c r="BZ437" i="15" s="1"/>
  <c r="T437" i="17" s="1"/>
  <c r="BY438" i="15"/>
  <c r="BZ438" i="15" s="1"/>
  <c r="T438" i="17" s="1"/>
  <c r="BY439" i="15"/>
  <c r="BZ439" i="15" s="1"/>
  <c r="T439" i="17" s="1"/>
  <c r="BY440" i="15"/>
  <c r="BZ440" i="15" s="1"/>
  <c r="T440" i="17" s="1"/>
  <c r="BY441" i="15"/>
  <c r="BZ441" i="15" s="1"/>
  <c r="T441" i="17" s="1"/>
  <c r="BY442" i="15"/>
  <c r="BZ442" i="15" s="1"/>
  <c r="T442" i="17" s="1"/>
  <c r="BY443" i="15"/>
  <c r="BZ443" i="15" s="1"/>
  <c r="T443" i="17" s="1"/>
  <c r="BY444" i="15"/>
  <c r="BZ444" i="15" s="1"/>
  <c r="T444" i="17" s="1"/>
  <c r="BY445" i="15"/>
  <c r="BZ445" i="15" s="1"/>
  <c r="T445" i="17" s="1"/>
  <c r="BY446" i="15"/>
  <c r="BZ446" i="15" s="1"/>
  <c r="T446" i="17" s="1"/>
  <c r="BY447" i="15"/>
  <c r="BZ447" i="15" s="1"/>
  <c r="T447" i="17" s="1"/>
  <c r="BY448" i="15"/>
  <c r="BZ448" i="15" s="1"/>
  <c r="T448" i="17" s="1"/>
  <c r="BY449" i="15"/>
  <c r="BZ449" i="15" s="1"/>
  <c r="T449" i="17" s="1"/>
  <c r="BY450" i="15"/>
  <c r="BZ450" i="15" s="1"/>
  <c r="T450" i="17" s="1"/>
  <c r="BY451" i="15"/>
  <c r="BZ451" i="15" s="1"/>
  <c r="T451" i="17" s="1"/>
  <c r="BY452" i="15"/>
  <c r="BZ452" i="15" s="1"/>
  <c r="T452" i="17" s="1"/>
  <c r="BY453" i="15"/>
  <c r="BZ453" i="15" s="1"/>
  <c r="T453" i="17" s="1"/>
  <c r="BY454" i="15"/>
  <c r="BZ454" i="15" s="1"/>
  <c r="T454" i="17" s="1"/>
  <c r="BY455" i="15"/>
  <c r="BZ455" i="15" s="1"/>
  <c r="T455" i="17" s="1"/>
  <c r="BY456" i="15"/>
  <c r="BZ456" i="15" s="1"/>
  <c r="T456" i="17" s="1"/>
  <c r="BY457" i="15"/>
  <c r="BZ457" i="15" s="1"/>
  <c r="T457" i="17" s="1"/>
  <c r="BY458" i="15"/>
  <c r="BZ458" i="15" s="1"/>
  <c r="T458" i="17" s="1"/>
  <c r="BY459" i="15"/>
  <c r="BZ459" i="15" s="1"/>
  <c r="T459" i="17" s="1"/>
  <c r="BY460" i="15"/>
  <c r="BZ460" i="15" s="1"/>
  <c r="T460" i="17" s="1"/>
  <c r="BY461" i="15"/>
  <c r="BZ461" i="15" s="1"/>
  <c r="T461" i="17" s="1"/>
  <c r="BY462" i="15"/>
  <c r="BZ462" i="15" s="1"/>
  <c r="T462" i="17" s="1"/>
  <c r="BY463" i="15"/>
  <c r="BZ463" i="15" s="1"/>
  <c r="T463" i="17" s="1"/>
  <c r="BY464" i="15"/>
  <c r="BZ464" i="15" s="1"/>
  <c r="T464" i="17" s="1"/>
  <c r="BY465" i="15"/>
  <c r="BZ465" i="15" s="1"/>
  <c r="T465" i="17" s="1"/>
  <c r="BY466" i="15"/>
  <c r="BZ466" i="15" s="1"/>
  <c r="T466" i="17" s="1"/>
  <c r="BY467" i="15"/>
  <c r="BZ467" i="15" s="1"/>
  <c r="T467" i="17" s="1"/>
  <c r="BY468" i="15"/>
  <c r="BZ468" i="15" s="1"/>
  <c r="T468" i="17" s="1"/>
  <c r="BY469" i="15"/>
  <c r="BZ469" i="15" s="1"/>
  <c r="T469" i="17" s="1"/>
  <c r="BY470" i="15"/>
  <c r="BZ470" i="15" s="1"/>
  <c r="T470" i="17" s="1"/>
  <c r="BY471" i="15"/>
  <c r="BZ471" i="15" s="1"/>
  <c r="T471" i="17" s="1"/>
  <c r="BY472" i="15"/>
  <c r="BZ472" i="15" s="1"/>
  <c r="T472" i="17" s="1"/>
  <c r="BY473" i="15"/>
  <c r="BZ473" i="15" s="1"/>
  <c r="T473" i="17" s="1"/>
  <c r="BY474" i="15"/>
  <c r="BZ474" i="15" s="1"/>
  <c r="T474" i="17" s="1"/>
  <c r="BY475" i="15"/>
  <c r="BZ475" i="15" s="1"/>
  <c r="T475" i="17" s="1"/>
  <c r="BY476" i="15"/>
  <c r="BZ476" i="15" s="1"/>
  <c r="T476" i="17" s="1"/>
  <c r="BY477" i="15"/>
  <c r="BZ477" i="15" s="1"/>
  <c r="T477" i="17" s="1"/>
  <c r="BY478" i="15"/>
  <c r="BZ478" i="15" s="1"/>
  <c r="T478" i="17" s="1"/>
  <c r="BY479" i="15"/>
  <c r="BZ479" i="15" s="1"/>
  <c r="T479" i="17" s="1"/>
  <c r="BY480" i="15"/>
  <c r="BZ480" i="15" s="1"/>
  <c r="T480" i="17" s="1"/>
  <c r="BY481" i="15"/>
  <c r="BZ481" i="15" s="1"/>
  <c r="T481" i="17" s="1"/>
  <c r="BY482" i="15"/>
  <c r="BZ482" i="15" s="1"/>
  <c r="T482" i="17" s="1"/>
  <c r="BY483" i="15"/>
  <c r="BZ483" i="15" s="1"/>
  <c r="T483" i="17" s="1"/>
  <c r="BY484" i="15"/>
  <c r="BZ484" i="15" s="1"/>
  <c r="T484" i="17" s="1"/>
  <c r="BY485" i="15"/>
  <c r="BZ485" i="15" s="1"/>
  <c r="T485" i="17" s="1"/>
  <c r="BY486" i="15"/>
  <c r="BZ486" i="15" s="1"/>
  <c r="T486" i="17" s="1"/>
  <c r="BY487" i="15"/>
  <c r="BZ487" i="15" s="1"/>
  <c r="T487" i="17" s="1"/>
  <c r="BY488" i="15"/>
  <c r="BZ488" i="15" s="1"/>
  <c r="T488" i="17" s="1"/>
  <c r="BY489" i="15"/>
  <c r="BZ489" i="15" s="1"/>
  <c r="T489" i="17" s="1"/>
  <c r="BY490" i="15"/>
  <c r="BZ490" i="15" s="1"/>
  <c r="T490" i="17" s="1"/>
  <c r="BY491" i="15"/>
  <c r="BZ491" i="15" s="1"/>
  <c r="T491" i="17" s="1"/>
  <c r="BY492" i="15"/>
  <c r="BZ492" i="15" s="1"/>
  <c r="T492" i="17" s="1"/>
  <c r="BY493" i="15"/>
  <c r="BZ493" i="15" s="1"/>
  <c r="T493" i="17" s="1"/>
  <c r="BY494" i="15"/>
  <c r="BZ494" i="15" s="1"/>
  <c r="T494" i="17" s="1"/>
  <c r="BY495" i="15"/>
  <c r="BZ495" i="15" s="1"/>
  <c r="T495" i="17" s="1"/>
  <c r="BY496" i="15"/>
  <c r="BZ496" i="15" s="1"/>
  <c r="T496" i="17" s="1"/>
  <c r="BY497" i="15"/>
  <c r="BZ497" i="15" s="1"/>
  <c r="T497" i="17" s="1"/>
  <c r="BY498" i="15"/>
  <c r="BZ498" i="15" s="1"/>
  <c r="T498" i="17" s="1"/>
  <c r="BY499" i="15"/>
  <c r="BZ499" i="15" s="1"/>
  <c r="T499" i="17" s="1"/>
  <c r="BY500" i="15"/>
  <c r="BZ500" i="15" s="1"/>
  <c r="T500" i="17" s="1"/>
  <c r="BY501" i="15"/>
  <c r="BZ501" i="15" s="1"/>
  <c r="T501" i="17" s="1"/>
  <c r="BY502" i="15"/>
  <c r="BZ502" i="15" s="1"/>
  <c r="T502" i="17" s="1"/>
  <c r="BY3" i="15"/>
  <c r="BZ3" i="15" s="1"/>
  <c r="T3" i="17" s="1"/>
  <c r="BS17" i="15"/>
  <c r="BT17" i="15"/>
  <c r="BU17" i="15" s="1"/>
  <c r="BV17" i="15"/>
  <c r="BS18" i="15"/>
  <c r="BT18" i="15"/>
  <c r="BU18" i="15" s="1"/>
  <c r="BV18" i="15"/>
  <c r="BS19" i="15"/>
  <c r="BT19" i="15"/>
  <c r="BU19" i="15" s="1"/>
  <c r="BV19" i="15"/>
  <c r="BS20" i="15"/>
  <c r="BT20" i="15"/>
  <c r="BU20" i="15" s="1"/>
  <c r="BV20" i="15"/>
  <c r="BS21" i="15"/>
  <c r="BT21" i="15"/>
  <c r="BU21" i="15" s="1"/>
  <c r="BV21" i="15"/>
  <c r="BS22" i="15"/>
  <c r="BT22" i="15"/>
  <c r="BU22" i="15" s="1"/>
  <c r="BV22" i="15"/>
  <c r="BS23" i="15"/>
  <c r="BT23" i="15"/>
  <c r="BU23" i="15" s="1"/>
  <c r="BV23" i="15"/>
  <c r="BS24" i="15"/>
  <c r="BT24" i="15"/>
  <c r="BU24" i="15" s="1"/>
  <c r="BV24" i="15"/>
  <c r="BS25" i="15"/>
  <c r="BT25" i="15"/>
  <c r="BU25" i="15" s="1"/>
  <c r="BV25" i="15"/>
  <c r="BS26" i="15"/>
  <c r="BT26" i="15"/>
  <c r="BU26" i="15" s="1"/>
  <c r="BV26" i="15"/>
  <c r="BS27" i="15"/>
  <c r="BT27" i="15"/>
  <c r="BU27" i="15" s="1"/>
  <c r="BV27" i="15"/>
  <c r="BS28" i="15"/>
  <c r="BT28" i="15"/>
  <c r="BU28" i="15" s="1"/>
  <c r="BV28" i="15"/>
  <c r="BS29" i="15"/>
  <c r="BT29" i="15"/>
  <c r="BU29" i="15" s="1"/>
  <c r="BV29" i="15"/>
  <c r="BS30" i="15"/>
  <c r="BT30" i="15"/>
  <c r="BU30" i="15" s="1"/>
  <c r="BV30" i="15"/>
  <c r="BS31" i="15"/>
  <c r="BT31" i="15"/>
  <c r="BU31" i="15" s="1"/>
  <c r="BV31" i="15"/>
  <c r="BS32" i="15"/>
  <c r="BT32" i="15"/>
  <c r="BU32" i="15" s="1"/>
  <c r="BV32" i="15"/>
  <c r="BS33" i="15"/>
  <c r="BT33" i="15"/>
  <c r="BU33" i="15" s="1"/>
  <c r="BV33" i="15"/>
  <c r="BS34" i="15"/>
  <c r="BT34" i="15"/>
  <c r="BU34" i="15" s="1"/>
  <c r="BV34" i="15"/>
  <c r="BS35" i="15"/>
  <c r="BT35" i="15"/>
  <c r="BU35" i="15" s="1"/>
  <c r="BV35" i="15"/>
  <c r="BS36" i="15"/>
  <c r="BT36" i="15"/>
  <c r="BU36" i="15" s="1"/>
  <c r="BV36" i="15"/>
  <c r="BS37" i="15"/>
  <c r="BT37" i="15"/>
  <c r="BU37" i="15" s="1"/>
  <c r="BV37" i="15"/>
  <c r="BS38" i="15"/>
  <c r="BT38" i="15"/>
  <c r="BU38" i="15" s="1"/>
  <c r="BV38" i="15"/>
  <c r="BS39" i="15"/>
  <c r="BT39" i="15"/>
  <c r="BU39" i="15" s="1"/>
  <c r="BV39" i="15"/>
  <c r="BS40" i="15"/>
  <c r="BT40" i="15"/>
  <c r="BU40" i="15" s="1"/>
  <c r="BV40" i="15"/>
  <c r="BS41" i="15"/>
  <c r="BT41" i="15"/>
  <c r="BU41" i="15" s="1"/>
  <c r="BV41" i="15"/>
  <c r="BS42" i="15"/>
  <c r="BT42" i="15"/>
  <c r="BU42" i="15" s="1"/>
  <c r="BV42" i="15"/>
  <c r="BS43" i="15"/>
  <c r="BT43" i="15"/>
  <c r="BU43" i="15" s="1"/>
  <c r="BV43" i="15"/>
  <c r="BS44" i="15"/>
  <c r="BT44" i="15"/>
  <c r="BU44" i="15" s="1"/>
  <c r="BV44" i="15"/>
  <c r="BS45" i="15"/>
  <c r="BT45" i="15"/>
  <c r="BU45" i="15" s="1"/>
  <c r="BV45" i="15"/>
  <c r="BS46" i="15"/>
  <c r="BT46" i="15"/>
  <c r="BU46" i="15" s="1"/>
  <c r="BV46" i="15"/>
  <c r="BS47" i="15"/>
  <c r="BT47" i="15"/>
  <c r="BU47" i="15" s="1"/>
  <c r="BV47" i="15"/>
  <c r="BS48" i="15"/>
  <c r="BT48" i="15"/>
  <c r="BU48" i="15" s="1"/>
  <c r="BV48" i="15"/>
  <c r="BS49" i="15"/>
  <c r="BT49" i="15"/>
  <c r="BU49" i="15" s="1"/>
  <c r="BV49" i="15"/>
  <c r="BS50" i="15"/>
  <c r="BT50" i="15"/>
  <c r="BU50" i="15" s="1"/>
  <c r="BV50" i="15"/>
  <c r="BS51" i="15"/>
  <c r="BT51" i="15"/>
  <c r="BU51" i="15" s="1"/>
  <c r="BV51" i="15"/>
  <c r="BS52" i="15"/>
  <c r="BT52" i="15"/>
  <c r="BU52" i="15" s="1"/>
  <c r="BV52" i="15"/>
  <c r="BS53" i="15"/>
  <c r="BT53" i="15"/>
  <c r="BU53" i="15" s="1"/>
  <c r="BV53" i="15"/>
  <c r="BS54" i="15"/>
  <c r="BT54" i="15"/>
  <c r="BU54" i="15" s="1"/>
  <c r="BV54" i="15"/>
  <c r="BS55" i="15"/>
  <c r="BT55" i="15"/>
  <c r="BU55" i="15" s="1"/>
  <c r="BV55" i="15"/>
  <c r="BS56" i="15"/>
  <c r="BT56" i="15"/>
  <c r="BU56" i="15" s="1"/>
  <c r="BV56" i="15"/>
  <c r="BS57" i="15"/>
  <c r="BT57" i="15"/>
  <c r="BU57" i="15" s="1"/>
  <c r="BV57" i="15"/>
  <c r="BS58" i="15"/>
  <c r="BT58" i="15"/>
  <c r="BU58" i="15" s="1"/>
  <c r="BV58" i="15"/>
  <c r="BS59" i="15"/>
  <c r="BT59" i="15"/>
  <c r="BU59" i="15" s="1"/>
  <c r="BV59" i="15"/>
  <c r="BS60" i="15"/>
  <c r="BT60" i="15"/>
  <c r="BU60" i="15" s="1"/>
  <c r="BV60" i="15"/>
  <c r="BS61" i="15"/>
  <c r="BT61" i="15"/>
  <c r="BU61" i="15" s="1"/>
  <c r="BV61" i="15"/>
  <c r="BS62" i="15"/>
  <c r="BT62" i="15"/>
  <c r="BU62" i="15" s="1"/>
  <c r="BV62" i="15"/>
  <c r="BS63" i="15"/>
  <c r="BT63" i="15"/>
  <c r="BU63" i="15" s="1"/>
  <c r="BV63" i="15"/>
  <c r="BS64" i="15"/>
  <c r="BT64" i="15"/>
  <c r="BU64" i="15" s="1"/>
  <c r="BV64" i="15"/>
  <c r="BS65" i="15"/>
  <c r="BT65" i="15"/>
  <c r="BU65" i="15" s="1"/>
  <c r="BV65" i="15"/>
  <c r="BS66" i="15"/>
  <c r="BT66" i="15"/>
  <c r="BU66" i="15" s="1"/>
  <c r="BV66" i="15"/>
  <c r="BS67" i="15"/>
  <c r="BT67" i="15"/>
  <c r="BU67" i="15" s="1"/>
  <c r="BV67" i="15"/>
  <c r="BS68" i="15"/>
  <c r="BT68" i="15"/>
  <c r="BU68" i="15" s="1"/>
  <c r="BV68" i="15"/>
  <c r="BS69" i="15"/>
  <c r="BT69" i="15"/>
  <c r="BU69" i="15" s="1"/>
  <c r="BV69" i="15"/>
  <c r="BS70" i="15"/>
  <c r="BT70" i="15"/>
  <c r="BU70" i="15" s="1"/>
  <c r="BV70" i="15"/>
  <c r="BS71" i="15"/>
  <c r="BT71" i="15"/>
  <c r="BU71" i="15" s="1"/>
  <c r="BV71" i="15"/>
  <c r="BS72" i="15"/>
  <c r="BT72" i="15"/>
  <c r="BU72" i="15" s="1"/>
  <c r="BV72" i="15"/>
  <c r="BS73" i="15"/>
  <c r="BT73" i="15"/>
  <c r="BU73" i="15" s="1"/>
  <c r="BV73" i="15"/>
  <c r="BS74" i="15"/>
  <c r="BT74" i="15"/>
  <c r="BU74" i="15" s="1"/>
  <c r="BV74" i="15"/>
  <c r="BS75" i="15"/>
  <c r="BT75" i="15"/>
  <c r="BU75" i="15" s="1"/>
  <c r="BV75" i="15"/>
  <c r="BS76" i="15"/>
  <c r="BT76" i="15"/>
  <c r="BU76" i="15" s="1"/>
  <c r="BV76" i="15"/>
  <c r="BS77" i="15"/>
  <c r="BT77" i="15"/>
  <c r="BU77" i="15" s="1"/>
  <c r="BV77" i="15"/>
  <c r="BS78" i="15"/>
  <c r="BT78" i="15"/>
  <c r="BU78" i="15" s="1"/>
  <c r="BV78" i="15"/>
  <c r="BS79" i="15"/>
  <c r="BT79" i="15"/>
  <c r="BU79" i="15" s="1"/>
  <c r="BV79" i="15"/>
  <c r="BS80" i="15"/>
  <c r="BT80" i="15"/>
  <c r="BU80" i="15" s="1"/>
  <c r="BV80" i="15"/>
  <c r="BS81" i="15"/>
  <c r="BT81" i="15"/>
  <c r="BU81" i="15" s="1"/>
  <c r="BV81" i="15"/>
  <c r="BS82" i="15"/>
  <c r="BT82" i="15"/>
  <c r="BU82" i="15" s="1"/>
  <c r="BV82" i="15"/>
  <c r="BS83" i="15"/>
  <c r="BT83" i="15"/>
  <c r="BU83" i="15" s="1"/>
  <c r="BV83" i="15"/>
  <c r="BS84" i="15"/>
  <c r="BT84" i="15"/>
  <c r="BU84" i="15" s="1"/>
  <c r="BV84" i="15"/>
  <c r="BS85" i="15"/>
  <c r="BT85" i="15"/>
  <c r="BU85" i="15" s="1"/>
  <c r="BV85" i="15"/>
  <c r="BS86" i="15"/>
  <c r="BT86" i="15"/>
  <c r="BU86" i="15" s="1"/>
  <c r="BV86" i="15"/>
  <c r="BS87" i="15"/>
  <c r="BT87" i="15"/>
  <c r="BU87" i="15" s="1"/>
  <c r="BV87" i="15"/>
  <c r="BS88" i="15"/>
  <c r="BT88" i="15"/>
  <c r="BU88" i="15" s="1"/>
  <c r="BV88" i="15"/>
  <c r="BS89" i="15"/>
  <c r="BT89" i="15"/>
  <c r="BU89" i="15" s="1"/>
  <c r="BV89" i="15"/>
  <c r="BS90" i="15"/>
  <c r="BT90" i="15"/>
  <c r="BU90" i="15" s="1"/>
  <c r="BV90" i="15"/>
  <c r="BS91" i="15"/>
  <c r="BT91" i="15"/>
  <c r="BU91" i="15" s="1"/>
  <c r="BV91" i="15"/>
  <c r="BS92" i="15"/>
  <c r="BT92" i="15"/>
  <c r="BU92" i="15" s="1"/>
  <c r="BV92" i="15"/>
  <c r="BS93" i="15"/>
  <c r="BT93" i="15"/>
  <c r="BU93" i="15" s="1"/>
  <c r="BV93" i="15"/>
  <c r="BS94" i="15"/>
  <c r="BT94" i="15"/>
  <c r="BU94" i="15" s="1"/>
  <c r="BV94" i="15"/>
  <c r="BS95" i="15"/>
  <c r="BT95" i="15"/>
  <c r="BU95" i="15" s="1"/>
  <c r="BV95" i="15"/>
  <c r="BS96" i="15"/>
  <c r="BT96" i="15"/>
  <c r="BU96" i="15" s="1"/>
  <c r="BV96" i="15"/>
  <c r="BS97" i="15"/>
  <c r="BT97" i="15"/>
  <c r="BU97" i="15" s="1"/>
  <c r="BV97" i="15"/>
  <c r="BS98" i="15"/>
  <c r="BT98" i="15"/>
  <c r="BU98" i="15" s="1"/>
  <c r="BV98" i="15"/>
  <c r="BS99" i="15"/>
  <c r="BT99" i="15"/>
  <c r="BU99" i="15" s="1"/>
  <c r="BV99" i="15"/>
  <c r="BS100" i="15"/>
  <c r="BT100" i="15"/>
  <c r="BU100" i="15" s="1"/>
  <c r="BV100" i="15"/>
  <c r="BS101" i="15"/>
  <c r="BT101" i="15"/>
  <c r="BU101" i="15" s="1"/>
  <c r="BV101" i="15"/>
  <c r="BS102" i="15"/>
  <c r="BT102" i="15"/>
  <c r="BU102" i="15" s="1"/>
  <c r="BV102" i="15"/>
  <c r="BS103" i="15"/>
  <c r="BT103" i="15"/>
  <c r="BU103" i="15" s="1"/>
  <c r="BV103" i="15"/>
  <c r="BS104" i="15"/>
  <c r="BT104" i="15"/>
  <c r="BU104" i="15" s="1"/>
  <c r="BV104" i="15"/>
  <c r="BS105" i="15"/>
  <c r="BT105" i="15"/>
  <c r="BU105" i="15" s="1"/>
  <c r="BV105" i="15"/>
  <c r="BS106" i="15"/>
  <c r="BT106" i="15"/>
  <c r="BU106" i="15" s="1"/>
  <c r="BV106" i="15"/>
  <c r="BS107" i="15"/>
  <c r="BT107" i="15"/>
  <c r="BU107" i="15" s="1"/>
  <c r="BV107" i="15"/>
  <c r="BS108" i="15"/>
  <c r="BT108" i="15"/>
  <c r="BU108" i="15" s="1"/>
  <c r="BV108" i="15"/>
  <c r="BS109" i="15"/>
  <c r="BT109" i="15"/>
  <c r="BU109" i="15" s="1"/>
  <c r="BV109" i="15"/>
  <c r="BS110" i="15"/>
  <c r="BT110" i="15"/>
  <c r="BU110" i="15" s="1"/>
  <c r="BV110" i="15"/>
  <c r="BS111" i="15"/>
  <c r="BT111" i="15"/>
  <c r="BU111" i="15" s="1"/>
  <c r="BV111" i="15"/>
  <c r="BS112" i="15"/>
  <c r="BT112" i="15"/>
  <c r="BU112" i="15" s="1"/>
  <c r="BV112" i="15"/>
  <c r="BS113" i="15"/>
  <c r="BT113" i="15"/>
  <c r="BU113" i="15" s="1"/>
  <c r="BV113" i="15"/>
  <c r="BS114" i="15"/>
  <c r="BT114" i="15"/>
  <c r="BU114" i="15" s="1"/>
  <c r="BV114" i="15"/>
  <c r="BS115" i="15"/>
  <c r="BT115" i="15"/>
  <c r="BU115" i="15" s="1"/>
  <c r="BV115" i="15"/>
  <c r="BS116" i="15"/>
  <c r="BT116" i="15"/>
  <c r="BU116" i="15" s="1"/>
  <c r="BV116" i="15"/>
  <c r="BS117" i="15"/>
  <c r="BT117" i="15"/>
  <c r="BU117" i="15" s="1"/>
  <c r="BV117" i="15"/>
  <c r="BS118" i="15"/>
  <c r="BT118" i="15"/>
  <c r="BU118" i="15" s="1"/>
  <c r="BV118" i="15"/>
  <c r="BS119" i="15"/>
  <c r="BT119" i="15"/>
  <c r="BU119" i="15" s="1"/>
  <c r="BV119" i="15"/>
  <c r="BS120" i="15"/>
  <c r="BT120" i="15"/>
  <c r="BU120" i="15" s="1"/>
  <c r="BV120" i="15"/>
  <c r="BS121" i="15"/>
  <c r="BT121" i="15"/>
  <c r="BU121" i="15" s="1"/>
  <c r="BV121" i="15"/>
  <c r="BS122" i="15"/>
  <c r="BT122" i="15"/>
  <c r="BU122" i="15" s="1"/>
  <c r="BV122" i="15"/>
  <c r="BS123" i="15"/>
  <c r="BT123" i="15"/>
  <c r="BU123" i="15" s="1"/>
  <c r="BV123" i="15"/>
  <c r="BS124" i="15"/>
  <c r="BT124" i="15"/>
  <c r="BU124" i="15" s="1"/>
  <c r="BV124" i="15"/>
  <c r="BS125" i="15"/>
  <c r="BT125" i="15"/>
  <c r="BU125" i="15" s="1"/>
  <c r="BV125" i="15"/>
  <c r="BS126" i="15"/>
  <c r="BT126" i="15"/>
  <c r="BU126" i="15" s="1"/>
  <c r="BV126" i="15"/>
  <c r="BS127" i="15"/>
  <c r="BT127" i="15"/>
  <c r="BU127" i="15" s="1"/>
  <c r="BV127" i="15"/>
  <c r="BS128" i="15"/>
  <c r="BT128" i="15"/>
  <c r="BU128" i="15" s="1"/>
  <c r="BV128" i="15"/>
  <c r="BS129" i="15"/>
  <c r="BT129" i="15"/>
  <c r="BU129" i="15" s="1"/>
  <c r="BV129" i="15"/>
  <c r="BS130" i="15"/>
  <c r="BT130" i="15"/>
  <c r="BU130" i="15" s="1"/>
  <c r="BV130" i="15"/>
  <c r="BS131" i="15"/>
  <c r="BT131" i="15"/>
  <c r="BU131" i="15" s="1"/>
  <c r="BV131" i="15"/>
  <c r="BS132" i="15"/>
  <c r="BT132" i="15"/>
  <c r="BU132" i="15" s="1"/>
  <c r="BV132" i="15"/>
  <c r="BS133" i="15"/>
  <c r="BT133" i="15"/>
  <c r="BU133" i="15" s="1"/>
  <c r="BV133" i="15"/>
  <c r="BS134" i="15"/>
  <c r="BT134" i="15"/>
  <c r="BU134" i="15" s="1"/>
  <c r="BV134" i="15"/>
  <c r="BS135" i="15"/>
  <c r="BT135" i="15"/>
  <c r="BU135" i="15" s="1"/>
  <c r="BV135" i="15"/>
  <c r="BS136" i="15"/>
  <c r="BT136" i="15"/>
  <c r="BU136" i="15" s="1"/>
  <c r="BV136" i="15"/>
  <c r="BS137" i="15"/>
  <c r="BT137" i="15"/>
  <c r="BU137" i="15" s="1"/>
  <c r="BV137" i="15"/>
  <c r="BS138" i="15"/>
  <c r="BT138" i="15"/>
  <c r="BU138" i="15" s="1"/>
  <c r="BV138" i="15"/>
  <c r="BS139" i="15"/>
  <c r="BT139" i="15"/>
  <c r="BU139" i="15" s="1"/>
  <c r="BV139" i="15"/>
  <c r="BS140" i="15"/>
  <c r="BT140" i="15"/>
  <c r="BU140" i="15" s="1"/>
  <c r="BV140" i="15"/>
  <c r="BS141" i="15"/>
  <c r="BT141" i="15"/>
  <c r="BU141" i="15" s="1"/>
  <c r="BV141" i="15"/>
  <c r="BS142" i="15"/>
  <c r="BT142" i="15"/>
  <c r="BU142" i="15" s="1"/>
  <c r="BV142" i="15"/>
  <c r="BS143" i="15"/>
  <c r="BT143" i="15"/>
  <c r="BU143" i="15" s="1"/>
  <c r="BV143" i="15"/>
  <c r="BS144" i="15"/>
  <c r="BT144" i="15"/>
  <c r="BU144" i="15" s="1"/>
  <c r="BV144" i="15"/>
  <c r="BS145" i="15"/>
  <c r="BT145" i="15"/>
  <c r="BU145" i="15" s="1"/>
  <c r="BV145" i="15"/>
  <c r="BS146" i="15"/>
  <c r="BT146" i="15"/>
  <c r="BU146" i="15" s="1"/>
  <c r="BV146" i="15"/>
  <c r="BS147" i="15"/>
  <c r="BT147" i="15"/>
  <c r="BU147" i="15" s="1"/>
  <c r="BV147" i="15"/>
  <c r="BS148" i="15"/>
  <c r="BT148" i="15"/>
  <c r="BU148" i="15" s="1"/>
  <c r="BV148" i="15"/>
  <c r="BS149" i="15"/>
  <c r="BT149" i="15"/>
  <c r="BU149" i="15" s="1"/>
  <c r="BV149" i="15"/>
  <c r="BS150" i="15"/>
  <c r="BT150" i="15"/>
  <c r="BU150" i="15" s="1"/>
  <c r="BV150" i="15"/>
  <c r="BS151" i="15"/>
  <c r="BT151" i="15"/>
  <c r="BU151" i="15" s="1"/>
  <c r="BV151" i="15"/>
  <c r="BS152" i="15"/>
  <c r="BT152" i="15"/>
  <c r="BU152" i="15" s="1"/>
  <c r="BV152" i="15"/>
  <c r="BS153" i="15"/>
  <c r="BT153" i="15"/>
  <c r="BU153" i="15" s="1"/>
  <c r="BV153" i="15"/>
  <c r="BS154" i="15"/>
  <c r="BT154" i="15"/>
  <c r="BU154" i="15" s="1"/>
  <c r="BV154" i="15"/>
  <c r="BS155" i="15"/>
  <c r="BT155" i="15"/>
  <c r="BU155" i="15" s="1"/>
  <c r="BV155" i="15"/>
  <c r="BS156" i="15"/>
  <c r="BT156" i="15"/>
  <c r="BU156" i="15" s="1"/>
  <c r="BV156" i="15"/>
  <c r="BS157" i="15"/>
  <c r="BT157" i="15"/>
  <c r="BU157" i="15" s="1"/>
  <c r="BV157" i="15"/>
  <c r="BS158" i="15"/>
  <c r="BT158" i="15"/>
  <c r="BU158" i="15" s="1"/>
  <c r="BV158" i="15"/>
  <c r="BS159" i="15"/>
  <c r="BT159" i="15"/>
  <c r="BU159" i="15" s="1"/>
  <c r="BV159" i="15"/>
  <c r="BS160" i="15"/>
  <c r="BT160" i="15"/>
  <c r="BU160" i="15" s="1"/>
  <c r="BV160" i="15"/>
  <c r="BS161" i="15"/>
  <c r="BT161" i="15"/>
  <c r="BU161" i="15" s="1"/>
  <c r="BV161" i="15"/>
  <c r="BS162" i="15"/>
  <c r="BT162" i="15"/>
  <c r="BU162" i="15" s="1"/>
  <c r="BV162" i="15"/>
  <c r="BS163" i="15"/>
  <c r="BT163" i="15"/>
  <c r="BU163" i="15" s="1"/>
  <c r="BV163" i="15"/>
  <c r="BS164" i="15"/>
  <c r="BT164" i="15"/>
  <c r="BU164" i="15" s="1"/>
  <c r="BV164" i="15"/>
  <c r="BS165" i="15"/>
  <c r="BT165" i="15"/>
  <c r="BU165" i="15" s="1"/>
  <c r="BV165" i="15"/>
  <c r="BS166" i="15"/>
  <c r="BT166" i="15"/>
  <c r="BU166" i="15" s="1"/>
  <c r="BV166" i="15"/>
  <c r="BS167" i="15"/>
  <c r="BT167" i="15"/>
  <c r="BU167" i="15" s="1"/>
  <c r="BV167" i="15"/>
  <c r="BS168" i="15"/>
  <c r="BT168" i="15"/>
  <c r="BU168" i="15" s="1"/>
  <c r="BV168" i="15"/>
  <c r="BS169" i="15"/>
  <c r="BT169" i="15"/>
  <c r="BU169" i="15" s="1"/>
  <c r="BV169" i="15"/>
  <c r="BS170" i="15"/>
  <c r="BT170" i="15"/>
  <c r="BU170" i="15" s="1"/>
  <c r="BV170" i="15"/>
  <c r="BS171" i="15"/>
  <c r="BT171" i="15"/>
  <c r="BU171" i="15" s="1"/>
  <c r="BV171" i="15"/>
  <c r="BS172" i="15"/>
  <c r="BT172" i="15"/>
  <c r="BU172" i="15" s="1"/>
  <c r="BV172" i="15"/>
  <c r="BS173" i="15"/>
  <c r="BT173" i="15"/>
  <c r="BU173" i="15" s="1"/>
  <c r="BV173" i="15"/>
  <c r="BS174" i="15"/>
  <c r="BT174" i="15"/>
  <c r="BU174" i="15" s="1"/>
  <c r="BV174" i="15"/>
  <c r="BS175" i="15"/>
  <c r="BT175" i="15"/>
  <c r="BU175" i="15" s="1"/>
  <c r="BV175" i="15"/>
  <c r="BS176" i="15"/>
  <c r="BT176" i="15"/>
  <c r="BU176" i="15" s="1"/>
  <c r="BV176" i="15"/>
  <c r="BS177" i="15"/>
  <c r="BT177" i="15"/>
  <c r="BU177" i="15" s="1"/>
  <c r="BV177" i="15"/>
  <c r="BS178" i="15"/>
  <c r="BT178" i="15"/>
  <c r="BU178" i="15" s="1"/>
  <c r="BV178" i="15"/>
  <c r="BS179" i="15"/>
  <c r="BT179" i="15"/>
  <c r="BU179" i="15" s="1"/>
  <c r="BV179" i="15"/>
  <c r="BS180" i="15"/>
  <c r="BT180" i="15"/>
  <c r="BU180" i="15" s="1"/>
  <c r="BV180" i="15"/>
  <c r="BS181" i="15"/>
  <c r="BT181" i="15"/>
  <c r="BU181" i="15" s="1"/>
  <c r="BV181" i="15"/>
  <c r="BS182" i="15"/>
  <c r="BT182" i="15"/>
  <c r="BU182" i="15" s="1"/>
  <c r="BV182" i="15"/>
  <c r="BS183" i="15"/>
  <c r="BT183" i="15"/>
  <c r="BU183" i="15" s="1"/>
  <c r="BV183" i="15"/>
  <c r="BS184" i="15"/>
  <c r="BT184" i="15"/>
  <c r="BU184" i="15" s="1"/>
  <c r="BV184" i="15"/>
  <c r="BS185" i="15"/>
  <c r="BT185" i="15"/>
  <c r="BU185" i="15" s="1"/>
  <c r="BV185" i="15"/>
  <c r="BS186" i="15"/>
  <c r="BT186" i="15"/>
  <c r="BU186" i="15" s="1"/>
  <c r="BV186" i="15"/>
  <c r="BS187" i="15"/>
  <c r="BT187" i="15"/>
  <c r="BU187" i="15" s="1"/>
  <c r="BV187" i="15"/>
  <c r="BS188" i="15"/>
  <c r="BT188" i="15"/>
  <c r="BU188" i="15" s="1"/>
  <c r="BV188" i="15"/>
  <c r="BS189" i="15"/>
  <c r="BT189" i="15"/>
  <c r="BU189" i="15" s="1"/>
  <c r="BV189" i="15"/>
  <c r="BS190" i="15"/>
  <c r="BT190" i="15"/>
  <c r="BU190" i="15" s="1"/>
  <c r="BV190" i="15"/>
  <c r="BS191" i="15"/>
  <c r="BT191" i="15"/>
  <c r="BU191" i="15" s="1"/>
  <c r="BV191" i="15"/>
  <c r="BS192" i="15"/>
  <c r="BT192" i="15"/>
  <c r="BU192" i="15" s="1"/>
  <c r="BV192" i="15"/>
  <c r="BS193" i="15"/>
  <c r="BT193" i="15"/>
  <c r="BU193" i="15" s="1"/>
  <c r="BV193" i="15"/>
  <c r="BS194" i="15"/>
  <c r="BT194" i="15"/>
  <c r="BU194" i="15" s="1"/>
  <c r="BV194" i="15"/>
  <c r="BS195" i="15"/>
  <c r="BT195" i="15"/>
  <c r="BU195" i="15" s="1"/>
  <c r="BV195" i="15"/>
  <c r="BS196" i="15"/>
  <c r="BT196" i="15"/>
  <c r="BU196" i="15" s="1"/>
  <c r="BV196" i="15"/>
  <c r="BS197" i="15"/>
  <c r="BT197" i="15"/>
  <c r="BU197" i="15" s="1"/>
  <c r="BV197" i="15"/>
  <c r="BS198" i="15"/>
  <c r="BT198" i="15"/>
  <c r="BU198" i="15" s="1"/>
  <c r="BV198" i="15"/>
  <c r="BS199" i="15"/>
  <c r="BT199" i="15"/>
  <c r="BU199" i="15" s="1"/>
  <c r="BV199" i="15"/>
  <c r="BS200" i="15"/>
  <c r="BT200" i="15"/>
  <c r="BU200" i="15" s="1"/>
  <c r="BV200" i="15"/>
  <c r="BS201" i="15"/>
  <c r="BT201" i="15"/>
  <c r="BU201" i="15" s="1"/>
  <c r="BV201" i="15"/>
  <c r="BS202" i="15"/>
  <c r="BT202" i="15"/>
  <c r="BU202" i="15" s="1"/>
  <c r="BV202" i="15"/>
  <c r="BS203" i="15"/>
  <c r="BT203" i="15"/>
  <c r="BU203" i="15" s="1"/>
  <c r="BV203" i="15"/>
  <c r="BS204" i="15"/>
  <c r="BT204" i="15"/>
  <c r="BU204" i="15" s="1"/>
  <c r="BV204" i="15"/>
  <c r="BS205" i="15"/>
  <c r="BT205" i="15"/>
  <c r="BU205" i="15" s="1"/>
  <c r="BV205" i="15"/>
  <c r="BS206" i="15"/>
  <c r="BT206" i="15"/>
  <c r="BU206" i="15" s="1"/>
  <c r="BV206" i="15"/>
  <c r="BS207" i="15"/>
  <c r="BT207" i="15"/>
  <c r="BU207" i="15" s="1"/>
  <c r="BV207" i="15"/>
  <c r="BS208" i="15"/>
  <c r="BT208" i="15"/>
  <c r="BU208" i="15" s="1"/>
  <c r="BV208" i="15"/>
  <c r="BS209" i="15"/>
  <c r="BT209" i="15"/>
  <c r="BU209" i="15" s="1"/>
  <c r="BV209" i="15"/>
  <c r="BS210" i="15"/>
  <c r="BT210" i="15"/>
  <c r="BU210" i="15" s="1"/>
  <c r="BV210" i="15"/>
  <c r="BS211" i="15"/>
  <c r="BT211" i="15"/>
  <c r="BU211" i="15" s="1"/>
  <c r="BV211" i="15"/>
  <c r="BS212" i="15"/>
  <c r="BT212" i="15"/>
  <c r="BU212" i="15" s="1"/>
  <c r="BV212" i="15"/>
  <c r="BS213" i="15"/>
  <c r="BT213" i="15"/>
  <c r="BU213" i="15" s="1"/>
  <c r="BV213" i="15"/>
  <c r="BS214" i="15"/>
  <c r="BT214" i="15"/>
  <c r="BU214" i="15" s="1"/>
  <c r="BV214" i="15"/>
  <c r="BS215" i="15"/>
  <c r="BT215" i="15"/>
  <c r="BU215" i="15" s="1"/>
  <c r="BV215" i="15"/>
  <c r="BS216" i="15"/>
  <c r="BT216" i="15"/>
  <c r="BU216" i="15" s="1"/>
  <c r="BV216" i="15"/>
  <c r="BS217" i="15"/>
  <c r="BT217" i="15"/>
  <c r="BU217" i="15" s="1"/>
  <c r="BV217" i="15"/>
  <c r="BS218" i="15"/>
  <c r="BT218" i="15"/>
  <c r="BU218" i="15" s="1"/>
  <c r="BV218" i="15"/>
  <c r="BS219" i="15"/>
  <c r="BT219" i="15"/>
  <c r="BU219" i="15" s="1"/>
  <c r="BV219" i="15"/>
  <c r="BS220" i="15"/>
  <c r="BT220" i="15"/>
  <c r="BU220" i="15" s="1"/>
  <c r="BV220" i="15"/>
  <c r="BS221" i="15"/>
  <c r="BT221" i="15"/>
  <c r="BU221" i="15" s="1"/>
  <c r="BV221" i="15"/>
  <c r="BS222" i="15"/>
  <c r="BT222" i="15"/>
  <c r="BU222" i="15" s="1"/>
  <c r="BV222" i="15"/>
  <c r="BS223" i="15"/>
  <c r="BT223" i="15"/>
  <c r="BU223" i="15" s="1"/>
  <c r="BV223" i="15"/>
  <c r="BS224" i="15"/>
  <c r="BT224" i="15"/>
  <c r="BU224" i="15" s="1"/>
  <c r="BV224" i="15"/>
  <c r="BS225" i="15"/>
  <c r="BT225" i="15"/>
  <c r="BU225" i="15" s="1"/>
  <c r="BV225" i="15"/>
  <c r="BS226" i="15"/>
  <c r="BT226" i="15"/>
  <c r="BU226" i="15" s="1"/>
  <c r="BV226" i="15"/>
  <c r="BS227" i="15"/>
  <c r="BT227" i="15"/>
  <c r="BU227" i="15" s="1"/>
  <c r="BV227" i="15"/>
  <c r="BS228" i="15"/>
  <c r="BT228" i="15"/>
  <c r="BU228" i="15" s="1"/>
  <c r="BV228" i="15"/>
  <c r="BS229" i="15"/>
  <c r="BT229" i="15"/>
  <c r="BU229" i="15" s="1"/>
  <c r="BV229" i="15"/>
  <c r="BS230" i="15"/>
  <c r="BT230" i="15"/>
  <c r="BU230" i="15" s="1"/>
  <c r="BV230" i="15"/>
  <c r="BS231" i="15"/>
  <c r="BT231" i="15"/>
  <c r="BU231" i="15" s="1"/>
  <c r="BV231" i="15"/>
  <c r="BS232" i="15"/>
  <c r="BT232" i="15"/>
  <c r="BU232" i="15" s="1"/>
  <c r="BV232" i="15"/>
  <c r="BS233" i="15"/>
  <c r="BT233" i="15"/>
  <c r="BU233" i="15" s="1"/>
  <c r="BV233" i="15"/>
  <c r="BS234" i="15"/>
  <c r="BT234" i="15"/>
  <c r="BU234" i="15" s="1"/>
  <c r="BV234" i="15"/>
  <c r="BS235" i="15"/>
  <c r="BT235" i="15"/>
  <c r="BU235" i="15" s="1"/>
  <c r="BV235" i="15"/>
  <c r="BS236" i="15"/>
  <c r="BT236" i="15"/>
  <c r="BU236" i="15" s="1"/>
  <c r="BV236" i="15"/>
  <c r="BS237" i="15"/>
  <c r="BT237" i="15"/>
  <c r="BU237" i="15" s="1"/>
  <c r="BV237" i="15"/>
  <c r="BS238" i="15"/>
  <c r="BT238" i="15"/>
  <c r="BU238" i="15" s="1"/>
  <c r="BV238" i="15"/>
  <c r="BS239" i="15"/>
  <c r="BT239" i="15"/>
  <c r="BU239" i="15" s="1"/>
  <c r="BV239" i="15"/>
  <c r="BS240" i="15"/>
  <c r="BT240" i="15"/>
  <c r="BU240" i="15" s="1"/>
  <c r="BV240" i="15"/>
  <c r="BS241" i="15"/>
  <c r="BT241" i="15"/>
  <c r="BU241" i="15" s="1"/>
  <c r="BV241" i="15"/>
  <c r="BS242" i="15"/>
  <c r="BT242" i="15"/>
  <c r="BU242" i="15" s="1"/>
  <c r="BV242" i="15"/>
  <c r="BS243" i="15"/>
  <c r="BT243" i="15"/>
  <c r="BU243" i="15" s="1"/>
  <c r="BV243" i="15"/>
  <c r="BS244" i="15"/>
  <c r="BT244" i="15"/>
  <c r="BU244" i="15" s="1"/>
  <c r="BV244" i="15"/>
  <c r="BS245" i="15"/>
  <c r="BT245" i="15"/>
  <c r="BU245" i="15" s="1"/>
  <c r="BV245" i="15"/>
  <c r="BS246" i="15"/>
  <c r="BT246" i="15"/>
  <c r="BU246" i="15" s="1"/>
  <c r="BV246" i="15"/>
  <c r="BS247" i="15"/>
  <c r="BT247" i="15"/>
  <c r="BU247" i="15" s="1"/>
  <c r="BV247" i="15"/>
  <c r="BS248" i="15"/>
  <c r="BT248" i="15"/>
  <c r="BU248" i="15" s="1"/>
  <c r="BV248" i="15"/>
  <c r="BS249" i="15"/>
  <c r="BT249" i="15"/>
  <c r="BU249" i="15" s="1"/>
  <c r="BV249" i="15"/>
  <c r="BS250" i="15"/>
  <c r="BT250" i="15"/>
  <c r="BU250" i="15" s="1"/>
  <c r="BV250" i="15"/>
  <c r="BS251" i="15"/>
  <c r="BT251" i="15"/>
  <c r="BU251" i="15" s="1"/>
  <c r="BV251" i="15"/>
  <c r="BS252" i="15"/>
  <c r="BT252" i="15"/>
  <c r="BU252" i="15" s="1"/>
  <c r="BV252" i="15"/>
  <c r="BS253" i="15"/>
  <c r="BT253" i="15"/>
  <c r="BU253" i="15" s="1"/>
  <c r="BV253" i="15"/>
  <c r="BS254" i="15"/>
  <c r="BT254" i="15"/>
  <c r="BU254" i="15" s="1"/>
  <c r="BV254" i="15"/>
  <c r="BS255" i="15"/>
  <c r="BT255" i="15"/>
  <c r="BU255" i="15" s="1"/>
  <c r="BV255" i="15"/>
  <c r="BS256" i="15"/>
  <c r="BT256" i="15"/>
  <c r="BU256" i="15" s="1"/>
  <c r="BV256" i="15"/>
  <c r="BS257" i="15"/>
  <c r="BT257" i="15"/>
  <c r="BU257" i="15" s="1"/>
  <c r="BV257" i="15"/>
  <c r="BS258" i="15"/>
  <c r="BT258" i="15"/>
  <c r="BU258" i="15" s="1"/>
  <c r="BV258" i="15"/>
  <c r="BS259" i="15"/>
  <c r="BT259" i="15"/>
  <c r="BU259" i="15" s="1"/>
  <c r="BV259" i="15"/>
  <c r="BS260" i="15"/>
  <c r="BT260" i="15"/>
  <c r="BU260" i="15" s="1"/>
  <c r="BV260" i="15"/>
  <c r="BS261" i="15"/>
  <c r="BT261" i="15"/>
  <c r="BU261" i="15" s="1"/>
  <c r="BV261" i="15"/>
  <c r="BS262" i="15"/>
  <c r="BT262" i="15"/>
  <c r="BU262" i="15" s="1"/>
  <c r="BV262" i="15"/>
  <c r="BS263" i="15"/>
  <c r="BT263" i="15"/>
  <c r="BU263" i="15" s="1"/>
  <c r="BV263" i="15"/>
  <c r="BS264" i="15"/>
  <c r="BT264" i="15"/>
  <c r="BU264" i="15" s="1"/>
  <c r="BV264" i="15"/>
  <c r="BS265" i="15"/>
  <c r="BT265" i="15"/>
  <c r="BU265" i="15" s="1"/>
  <c r="BV265" i="15"/>
  <c r="BS266" i="15"/>
  <c r="BT266" i="15"/>
  <c r="BU266" i="15" s="1"/>
  <c r="BV266" i="15"/>
  <c r="BS267" i="15"/>
  <c r="BT267" i="15"/>
  <c r="BU267" i="15" s="1"/>
  <c r="BV267" i="15"/>
  <c r="BS268" i="15"/>
  <c r="BT268" i="15"/>
  <c r="BU268" i="15" s="1"/>
  <c r="BV268" i="15"/>
  <c r="BS269" i="15"/>
  <c r="BT269" i="15"/>
  <c r="BU269" i="15" s="1"/>
  <c r="BV269" i="15"/>
  <c r="BS270" i="15"/>
  <c r="BT270" i="15"/>
  <c r="BU270" i="15" s="1"/>
  <c r="BV270" i="15"/>
  <c r="BS271" i="15"/>
  <c r="BT271" i="15"/>
  <c r="BU271" i="15" s="1"/>
  <c r="BV271" i="15"/>
  <c r="BS272" i="15"/>
  <c r="BT272" i="15"/>
  <c r="BU272" i="15" s="1"/>
  <c r="BV272" i="15"/>
  <c r="BS273" i="15"/>
  <c r="BT273" i="15"/>
  <c r="BU273" i="15" s="1"/>
  <c r="BV273" i="15"/>
  <c r="BS274" i="15"/>
  <c r="BT274" i="15"/>
  <c r="BU274" i="15" s="1"/>
  <c r="BV274" i="15"/>
  <c r="BS275" i="15"/>
  <c r="BT275" i="15"/>
  <c r="BU275" i="15" s="1"/>
  <c r="BV275" i="15"/>
  <c r="BS276" i="15"/>
  <c r="BT276" i="15"/>
  <c r="BU276" i="15" s="1"/>
  <c r="BV276" i="15"/>
  <c r="BS277" i="15"/>
  <c r="BT277" i="15"/>
  <c r="BU277" i="15" s="1"/>
  <c r="BV277" i="15"/>
  <c r="BS278" i="15"/>
  <c r="BT278" i="15"/>
  <c r="BU278" i="15" s="1"/>
  <c r="BV278" i="15"/>
  <c r="BS279" i="15"/>
  <c r="BT279" i="15"/>
  <c r="BU279" i="15" s="1"/>
  <c r="BV279" i="15"/>
  <c r="BS280" i="15"/>
  <c r="BT280" i="15"/>
  <c r="BU280" i="15" s="1"/>
  <c r="BV280" i="15"/>
  <c r="BS281" i="15"/>
  <c r="BT281" i="15"/>
  <c r="BU281" i="15" s="1"/>
  <c r="BV281" i="15"/>
  <c r="BS282" i="15"/>
  <c r="BT282" i="15"/>
  <c r="BU282" i="15" s="1"/>
  <c r="BV282" i="15"/>
  <c r="BS283" i="15"/>
  <c r="BT283" i="15"/>
  <c r="BU283" i="15" s="1"/>
  <c r="BV283" i="15"/>
  <c r="BS284" i="15"/>
  <c r="BT284" i="15"/>
  <c r="BU284" i="15" s="1"/>
  <c r="BV284" i="15"/>
  <c r="BS285" i="15"/>
  <c r="BT285" i="15"/>
  <c r="BU285" i="15" s="1"/>
  <c r="BV285" i="15"/>
  <c r="BS286" i="15"/>
  <c r="BT286" i="15"/>
  <c r="BU286" i="15" s="1"/>
  <c r="BV286" i="15"/>
  <c r="BS287" i="15"/>
  <c r="BT287" i="15"/>
  <c r="BU287" i="15" s="1"/>
  <c r="BV287" i="15"/>
  <c r="BS288" i="15"/>
  <c r="BT288" i="15"/>
  <c r="BU288" i="15" s="1"/>
  <c r="BV288" i="15"/>
  <c r="BS289" i="15"/>
  <c r="BT289" i="15"/>
  <c r="BU289" i="15" s="1"/>
  <c r="BV289" i="15"/>
  <c r="BS290" i="15"/>
  <c r="BT290" i="15"/>
  <c r="BU290" i="15" s="1"/>
  <c r="BV290" i="15"/>
  <c r="BS291" i="15"/>
  <c r="BT291" i="15"/>
  <c r="BU291" i="15" s="1"/>
  <c r="BV291" i="15"/>
  <c r="BS292" i="15"/>
  <c r="BT292" i="15"/>
  <c r="BU292" i="15" s="1"/>
  <c r="BV292" i="15"/>
  <c r="BS293" i="15"/>
  <c r="BT293" i="15"/>
  <c r="BU293" i="15" s="1"/>
  <c r="BV293" i="15"/>
  <c r="BS294" i="15"/>
  <c r="BT294" i="15"/>
  <c r="BU294" i="15" s="1"/>
  <c r="BV294" i="15"/>
  <c r="BS295" i="15"/>
  <c r="BT295" i="15"/>
  <c r="BU295" i="15" s="1"/>
  <c r="BV295" i="15"/>
  <c r="BS296" i="15"/>
  <c r="BT296" i="15"/>
  <c r="BU296" i="15" s="1"/>
  <c r="BV296" i="15"/>
  <c r="BS297" i="15"/>
  <c r="BT297" i="15"/>
  <c r="BU297" i="15" s="1"/>
  <c r="BV297" i="15"/>
  <c r="BS298" i="15"/>
  <c r="BT298" i="15"/>
  <c r="BU298" i="15" s="1"/>
  <c r="BV298" i="15"/>
  <c r="BS299" i="15"/>
  <c r="BT299" i="15"/>
  <c r="BU299" i="15" s="1"/>
  <c r="BV299" i="15"/>
  <c r="BS300" i="15"/>
  <c r="BT300" i="15"/>
  <c r="BU300" i="15" s="1"/>
  <c r="BV300" i="15"/>
  <c r="BS301" i="15"/>
  <c r="BT301" i="15"/>
  <c r="BU301" i="15" s="1"/>
  <c r="BV301" i="15"/>
  <c r="BS302" i="15"/>
  <c r="BT302" i="15"/>
  <c r="BU302" i="15" s="1"/>
  <c r="BV302" i="15"/>
  <c r="BS303" i="15"/>
  <c r="BT303" i="15"/>
  <c r="BU303" i="15" s="1"/>
  <c r="BV303" i="15"/>
  <c r="BS304" i="15"/>
  <c r="BT304" i="15"/>
  <c r="BU304" i="15" s="1"/>
  <c r="BV304" i="15"/>
  <c r="BS305" i="15"/>
  <c r="BT305" i="15"/>
  <c r="BU305" i="15" s="1"/>
  <c r="BV305" i="15"/>
  <c r="BS306" i="15"/>
  <c r="BT306" i="15"/>
  <c r="BU306" i="15" s="1"/>
  <c r="BV306" i="15"/>
  <c r="BS307" i="15"/>
  <c r="BT307" i="15"/>
  <c r="BU307" i="15" s="1"/>
  <c r="BV307" i="15"/>
  <c r="BS308" i="15"/>
  <c r="BT308" i="15"/>
  <c r="BU308" i="15" s="1"/>
  <c r="BV308" i="15"/>
  <c r="BS309" i="15"/>
  <c r="BT309" i="15"/>
  <c r="BU309" i="15" s="1"/>
  <c r="BV309" i="15"/>
  <c r="BS310" i="15"/>
  <c r="BT310" i="15"/>
  <c r="BU310" i="15" s="1"/>
  <c r="BV310" i="15"/>
  <c r="BS311" i="15"/>
  <c r="BT311" i="15"/>
  <c r="BU311" i="15" s="1"/>
  <c r="BV311" i="15"/>
  <c r="BS312" i="15"/>
  <c r="BT312" i="15"/>
  <c r="BU312" i="15" s="1"/>
  <c r="BV312" i="15"/>
  <c r="BS313" i="15"/>
  <c r="BT313" i="15"/>
  <c r="BU313" i="15" s="1"/>
  <c r="BV313" i="15"/>
  <c r="BS314" i="15"/>
  <c r="BT314" i="15"/>
  <c r="BU314" i="15" s="1"/>
  <c r="BV314" i="15"/>
  <c r="BS315" i="15"/>
  <c r="BT315" i="15"/>
  <c r="BU315" i="15" s="1"/>
  <c r="BV315" i="15"/>
  <c r="BS316" i="15"/>
  <c r="BT316" i="15"/>
  <c r="BU316" i="15" s="1"/>
  <c r="BV316" i="15"/>
  <c r="BS317" i="15"/>
  <c r="BT317" i="15"/>
  <c r="BU317" i="15" s="1"/>
  <c r="BV317" i="15"/>
  <c r="BS318" i="15"/>
  <c r="BT318" i="15"/>
  <c r="BU318" i="15" s="1"/>
  <c r="BV318" i="15"/>
  <c r="BS319" i="15"/>
  <c r="BT319" i="15"/>
  <c r="BU319" i="15" s="1"/>
  <c r="BV319" i="15"/>
  <c r="BS320" i="15"/>
  <c r="BT320" i="15"/>
  <c r="BU320" i="15" s="1"/>
  <c r="BV320" i="15"/>
  <c r="BS321" i="15"/>
  <c r="BT321" i="15"/>
  <c r="BU321" i="15" s="1"/>
  <c r="BV321" i="15"/>
  <c r="BS322" i="15"/>
  <c r="BT322" i="15"/>
  <c r="BU322" i="15" s="1"/>
  <c r="BV322" i="15"/>
  <c r="BS323" i="15"/>
  <c r="BT323" i="15"/>
  <c r="BU323" i="15" s="1"/>
  <c r="BV323" i="15"/>
  <c r="BS324" i="15"/>
  <c r="BT324" i="15"/>
  <c r="BU324" i="15" s="1"/>
  <c r="BV324" i="15"/>
  <c r="BS325" i="15"/>
  <c r="BT325" i="15"/>
  <c r="BU325" i="15" s="1"/>
  <c r="BV325" i="15"/>
  <c r="BS326" i="15"/>
  <c r="BT326" i="15"/>
  <c r="BU326" i="15" s="1"/>
  <c r="BV326" i="15"/>
  <c r="BS327" i="15"/>
  <c r="BT327" i="15"/>
  <c r="BU327" i="15" s="1"/>
  <c r="BV327" i="15"/>
  <c r="BS328" i="15"/>
  <c r="BT328" i="15"/>
  <c r="BU328" i="15" s="1"/>
  <c r="BV328" i="15"/>
  <c r="BS329" i="15"/>
  <c r="BT329" i="15"/>
  <c r="BU329" i="15" s="1"/>
  <c r="BV329" i="15"/>
  <c r="BS330" i="15"/>
  <c r="BT330" i="15"/>
  <c r="BU330" i="15" s="1"/>
  <c r="BV330" i="15"/>
  <c r="BS331" i="15"/>
  <c r="BT331" i="15"/>
  <c r="BU331" i="15" s="1"/>
  <c r="BV331" i="15"/>
  <c r="BS332" i="15"/>
  <c r="BT332" i="15"/>
  <c r="BU332" i="15" s="1"/>
  <c r="BV332" i="15"/>
  <c r="BS333" i="15"/>
  <c r="BT333" i="15"/>
  <c r="BU333" i="15" s="1"/>
  <c r="BV333" i="15"/>
  <c r="BS334" i="15"/>
  <c r="BT334" i="15"/>
  <c r="BU334" i="15" s="1"/>
  <c r="BV334" i="15"/>
  <c r="BS335" i="15"/>
  <c r="BT335" i="15"/>
  <c r="BU335" i="15" s="1"/>
  <c r="BV335" i="15"/>
  <c r="BS336" i="15"/>
  <c r="BT336" i="15"/>
  <c r="BU336" i="15" s="1"/>
  <c r="BV336" i="15"/>
  <c r="BS337" i="15"/>
  <c r="BT337" i="15"/>
  <c r="BU337" i="15" s="1"/>
  <c r="BV337" i="15"/>
  <c r="BS338" i="15"/>
  <c r="BT338" i="15"/>
  <c r="BU338" i="15" s="1"/>
  <c r="BV338" i="15"/>
  <c r="BS339" i="15"/>
  <c r="BT339" i="15"/>
  <c r="BU339" i="15" s="1"/>
  <c r="BV339" i="15"/>
  <c r="BS340" i="15"/>
  <c r="BT340" i="15"/>
  <c r="BU340" i="15" s="1"/>
  <c r="BV340" i="15"/>
  <c r="BS341" i="15"/>
  <c r="BT341" i="15"/>
  <c r="BU341" i="15" s="1"/>
  <c r="BV341" i="15"/>
  <c r="BS342" i="15"/>
  <c r="BT342" i="15"/>
  <c r="BU342" i="15" s="1"/>
  <c r="BV342" i="15"/>
  <c r="BS343" i="15"/>
  <c r="BT343" i="15"/>
  <c r="BU343" i="15" s="1"/>
  <c r="BV343" i="15"/>
  <c r="BS344" i="15"/>
  <c r="BT344" i="15"/>
  <c r="BU344" i="15" s="1"/>
  <c r="BV344" i="15"/>
  <c r="BS345" i="15"/>
  <c r="BT345" i="15"/>
  <c r="BU345" i="15" s="1"/>
  <c r="BV345" i="15"/>
  <c r="BS346" i="15"/>
  <c r="BT346" i="15"/>
  <c r="BU346" i="15" s="1"/>
  <c r="BV346" i="15"/>
  <c r="BS347" i="15"/>
  <c r="BT347" i="15"/>
  <c r="BU347" i="15" s="1"/>
  <c r="BV347" i="15"/>
  <c r="BS348" i="15"/>
  <c r="BT348" i="15"/>
  <c r="BU348" i="15" s="1"/>
  <c r="BV348" i="15"/>
  <c r="BS349" i="15"/>
  <c r="BT349" i="15"/>
  <c r="BU349" i="15" s="1"/>
  <c r="BV349" i="15"/>
  <c r="BS350" i="15"/>
  <c r="BT350" i="15"/>
  <c r="BU350" i="15" s="1"/>
  <c r="BV350" i="15"/>
  <c r="BS351" i="15"/>
  <c r="BT351" i="15"/>
  <c r="BU351" i="15" s="1"/>
  <c r="BV351" i="15"/>
  <c r="BS352" i="15"/>
  <c r="BT352" i="15"/>
  <c r="BU352" i="15" s="1"/>
  <c r="BV352" i="15"/>
  <c r="BS353" i="15"/>
  <c r="BT353" i="15"/>
  <c r="BU353" i="15" s="1"/>
  <c r="BV353" i="15"/>
  <c r="BS354" i="15"/>
  <c r="BT354" i="15"/>
  <c r="BU354" i="15" s="1"/>
  <c r="BV354" i="15"/>
  <c r="BS355" i="15"/>
  <c r="BT355" i="15"/>
  <c r="BU355" i="15" s="1"/>
  <c r="BV355" i="15"/>
  <c r="BS356" i="15"/>
  <c r="BT356" i="15"/>
  <c r="BU356" i="15" s="1"/>
  <c r="BV356" i="15"/>
  <c r="BS357" i="15"/>
  <c r="BT357" i="15"/>
  <c r="BU357" i="15" s="1"/>
  <c r="BV357" i="15"/>
  <c r="BS358" i="15"/>
  <c r="BT358" i="15"/>
  <c r="BU358" i="15" s="1"/>
  <c r="BV358" i="15"/>
  <c r="BS359" i="15"/>
  <c r="BT359" i="15"/>
  <c r="BU359" i="15" s="1"/>
  <c r="BV359" i="15"/>
  <c r="BS360" i="15"/>
  <c r="BT360" i="15"/>
  <c r="BU360" i="15" s="1"/>
  <c r="BV360" i="15"/>
  <c r="BS361" i="15"/>
  <c r="BT361" i="15"/>
  <c r="BU361" i="15" s="1"/>
  <c r="BV361" i="15"/>
  <c r="BS362" i="15"/>
  <c r="BT362" i="15"/>
  <c r="BU362" i="15" s="1"/>
  <c r="BV362" i="15"/>
  <c r="BS363" i="15"/>
  <c r="BT363" i="15"/>
  <c r="BU363" i="15" s="1"/>
  <c r="BV363" i="15"/>
  <c r="BS364" i="15"/>
  <c r="BT364" i="15"/>
  <c r="BU364" i="15" s="1"/>
  <c r="BV364" i="15"/>
  <c r="BS365" i="15"/>
  <c r="BT365" i="15"/>
  <c r="BU365" i="15" s="1"/>
  <c r="BV365" i="15"/>
  <c r="BS366" i="15"/>
  <c r="BT366" i="15"/>
  <c r="BU366" i="15" s="1"/>
  <c r="BV366" i="15"/>
  <c r="BS367" i="15"/>
  <c r="BT367" i="15"/>
  <c r="BU367" i="15" s="1"/>
  <c r="BV367" i="15"/>
  <c r="BS368" i="15"/>
  <c r="BT368" i="15"/>
  <c r="BU368" i="15" s="1"/>
  <c r="BV368" i="15"/>
  <c r="BS369" i="15"/>
  <c r="BT369" i="15"/>
  <c r="BU369" i="15" s="1"/>
  <c r="BV369" i="15"/>
  <c r="BS370" i="15"/>
  <c r="BT370" i="15"/>
  <c r="BU370" i="15" s="1"/>
  <c r="BV370" i="15"/>
  <c r="BS371" i="15"/>
  <c r="BT371" i="15"/>
  <c r="BU371" i="15" s="1"/>
  <c r="BV371" i="15"/>
  <c r="BS372" i="15"/>
  <c r="BT372" i="15"/>
  <c r="BU372" i="15" s="1"/>
  <c r="BV372" i="15"/>
  <c r="BS373" i="15"/>
  <c r="BT373" i="15"/>
  <c r="BU373" i="15" s="1"/>
  <c r="BV373" i="15"/>
  <c r="BS374" i="15"/>
  <c r="BT374" i="15"/>
  <c r="BU374" i="15" s="1"/>
  <c r="BV374" i="15"/>
  <c r="BS375" i="15"/>
  <c r="BT375" i="15"/>
  <c r="BU375" i="15" s="1"/>
  <c r="BV375" i="15"/>
  <c r="BS376" i="15"/>
  <c r="BT376" i="15"/>
  <c r="BU376" i="15" s="1"/>
  <c r="BV376" i="15"/>
  <c r="BS377" i="15"/>
  <c r="BT377" i="15"/>
  <c r="BU377" i="15" s="1"/>
  <c r="BV377" i="15"/>
  <c r="BS378" i="15"/>
  <c r="BT378" i="15"/>
  <c r="BU378" i="15" s="1"/>
  <c r="BV378" i="15"/>
  <c r="BS379" i="15"/>
  <c r="BT379" i="15"/>
  <c r="BU379" i="15" s="1"/>
  <c r="BV379" i="15"/>
  <c r="BS380" i="15"/>
  <c r="BT380" i="15"/>
  <c r="BU380" i="15" s="1"/>
  <c r="BV380" i="15"/>
  <c r="BS381" i="15"/>
  <c r="BT381" i="15"/>
  <c r="BU381" i="15" s="1"/>
  <c r="BV381" i="15"/>
  <c r="BS382" i="15"/>
  <c r="BT382" i="15"/>
  <c r="BU382" i="15" s="1"/>
  <c r="BV382" i="15"/>
  <c r="BS383" i="15"/>
  <c r="BT383" i="15"/>
  <c r="BU383" i="15" s="1"/>
  <c r="BV383" i="15"/>
  <c r="BS384" i="15"/>
  <c r="BT384" i="15"/>
  <c r="BU384" i="15" s="1"/>
  <c r="BV384" i="15"/>
  <c r="BS385" i="15"/>
  <c r="BT385" i="15"/>
  <c r="BU385" i="15" s="1"/>
  <c r="BV385" i="15"/>
  <c r="BS386" i="15"/>
  <c r="BT386" i="15"/>
  <c r="BU386" i="15" s="1"/>
  <c r="BV386" i="15"/>
  <c r="BS387" i="15"/>
  <c r="BT387" i="15"/>
  <c r="BU387" i="15" s="1"/>
  <c r="BV387" i="15"/>
  <c r="BS388" i="15"/>
  <c r="BT388" i="15"/>
  <c r="BU388" i="15" s="1"/>
  <c r="BV388" i="15"/>
  <c r="BS389" i="15"/>
  <c r="BT389" i="15"/>
  <c r="BU389" i="15" s="1"/>
  <c r="BV389" i="15"/>
  <c r="BS390" i="15"/>
  <c r="BT390" i="15"/>
  <c r="BU390" i="15" s="1"/>
  <c r="BV390" i="15"/>
  <c r="BS391" i="15"/>
  <c r="BT391" i="15"/>
  <c r="BU391" i="15" s="1"/>
  <c r="BV391" i="15"/>
  <c r="BS392" i="15"/>
  <c r="BT392" i="15"/>
  <c r="BU392" i="15" s="1"/>
  <c r="BV392" i="15"/>
  <c r="BS393" i="15"/>
  <c r="BT393" i="15"/>
  <c r="BU393" i="15" s="1"/>
  <c r="BV393" i="15"/>
  <c r="BS394" i="15"/>
  <c r="BT394" i="15"/>
  <c r="BU394" i="15" s="1"/>
  <c r="BV394" i="15"/>
  <c r="BS395" i="15"/>
  <c r="BT395" i="15"/>
  <c r="BU395" i="15" s="1"/>
  <c r="BV395" i="15"/>
  <c r="BS396" i="15"/>
  <c r="BT396" i="15"/>
  <c r="BU396" i="15" s="1"/>
  <c r="BV396" i="15"/>
  <c r="BS397" i="15"/>
  <c r="BT397" i="15"/>
  <c r="BU397" i="15" s="1"/>
  <c r="BV397" i="15"/>
  <c r="BS398" i="15"/>
  <c r="BT398" i="15"/>
  <c r="BU398" i="15" s="1"/>
  <c r="BV398" i="15"/>
  <c r="BS399" i="15"/>
  <c r="BT399" i="15"/>
  <c r="BU399" i="15" s="1"/>
  <c r="BV399" i="15"/>
  <c r="BS400" i="15"/>
  <c r="BT400" i="15"/>
  <c r="BU400" i="15" s="1"/>
  <c r="BV400" i="15"/>
  <c r="BS401" i="15"/>
  <c r="BT401" i="15"/>
  <c r="BU401" i="15" s="1"/>
  <c r="BV401" i="15"/>
  <c r="BS402" i="15"/>
  <c r="BT402" i="15"/>
  <c r="BU402" i="15" s="1"/>
  <c r="BV402" i="15"/>
  <c r="BS403" i="15"/>
  <c r="BT403" i="15"/>
  <c r="BU403" i="15" s="1"/>
  <c r="BV403" i="15"/>
  <c r="BS404" i="15"/>
  <c r="BT404" i="15"/>
  <c r="BU404" i="15" s="1"/>
  <c r="BV404" i="15"/>
  <c r="BS405" i="15"/>
  <c r="BT405" i="15"/>
  <c r="BU405" i="15" s="1"/>
  <c r="BV405" i="15"/>
  <c r="BS406" i="15"/>
  <c r="BT406" i="15"/>
  <c r="BU406" i="15" s="1"/>
  <c r="BV406" i="15"/>
  <c r="BS407" i="15"/>
  <c r="BT407" i="15"/>
  <c r="BU407" i="15" s="1"/>
  <c r="BV407" i="15"/>
  <c r="BS408" i="15"/>
  <c r="BT408" i="15"/>
  <c r="BU408" i="15" s="1"/>
  <c r="BV408" i="15"/>
  <c r="BS409" i="15"/>
  <c r="BT409" i="15"/>
  <c r="BU409" i="15" s="1"/>
  <c r="BV409" i="15"/>
  <c r="BS410" i="15"/>
  <c r="BT410" i="15"/>
  <c r="BU410" i="15" s="1"/>
  <c r="BV410" i="15"/>
  <c r="BS411" i="15"/>
  <c r="BT411" i="15"/>
  <c r="BU411" i="15" s="1"/>
  <c r="BV411" i="15"/>
  <c r="BS412" i="15"/>
  <c r="BT412" i="15"/>
  <c r="BU412" i="15" s="1"/>
  <c r="BV412" i="15"/>
  <c r="BS413" i="15"/>
  <c r="BT413" i="15"/>
  <c r="BU413" i="15" s="1"/>
  <c r="BV413" i="15"/>
  <c r="BS414" i="15"/>
  <c r="BT414" i="15"/>
  <c r="BU414" i="15" s="1"/>
  <c r="BV414" i="15"/>
  <c r="BS415" i="15"/>
  <c r="BT415" i="15"/>
  <c r="BU415" i="15" s="1"/>
  <c r="BV415" i="15"/>
  <c r="BS416" i="15"/>
  <c r="BT416" i="15"/>
  <c r="BU416" i="15" s="1"/>
  <c r="BV416" i="15"/>
  <c r="BS417" i="15"/>
  <c r="BT417" i="15"/>
  <c r="BU417" i="15" s="1"/>
  <c r="BV417" i="15"/>
  <c r="BS418" i="15"/>
  <c r="BT418" i="15"/>
  <c r="BU418" i="15" s="1"/>
  <c r="BV418" i="15"/>
  <c r="BS419" i="15"/>
  <c r="BT419" i="15"/>
  <c r="BU419" i="15" s="1"/>
  <c r="BV419" i="15"/>
  <c r="BS420" i="15"/>
  <c r="BT420" i="15"/>
  <c r="BU420" i="15" s="1"/>
  <c r="BV420" i="15"/>
  <c r="BS421" i="15"/>
  <c r="BT421" i="15"/>
  <c r="BU421" i="15" s="1"/>
  <c r="BV421" i="15"/>
  <c r="BS422" i="15"/>
  <c r="BT422" i="15"/>
  <c r="BU422" i="15" s="1"/>
  <c r="BV422" i="15"/>
  <c r="BS423" i="15"/>
  <c r="BT423" i="15"/>
  <c r="BU423" i="15" s="1"/>
  <c r="BV423" i="15"/>
  <c r="BS424" i="15"/>
  <c r="BT424" i="15"/>
  <c r="BU424" i="15" s="1"/>
  <c r="BV424" i="15"/>
  <c r="BS425" i="15"/>
  <c r="BT425" i="15"/>
  <c r="BU425" i="15" s="1"/>
  <c r="BV425" i="15"/>
  <c r="BS426" i="15"/>
  <c r="BT426" i="15"/>
  <c r="BU426" i="15" s="1"/>
  <c r="BV426" i="15"/>
  <c r="BS427" i="15"/>
  <c r="BT427" i="15"/>
  <c r="BU427" i="15" s="1"/>
  <c r="BV427" i="15"/>
  <c r="BS428" i="15"/>
  <c r="BT428" i="15"/>
  <c r="BU428" i="15" s="1"/>
  <c r="BV428" i="15"/>
  <c r="BS429" i="15"/>
  <c r="BT429" i="15"/>
  <c r="BU429" i="15" s="1"/>
  <c r="BV429" i="15"/>
  <c r="BS430" i="15"/>
  <c r="BT430" i="15"/>
  <c r="BU430" i="15" s="1"/>
  <c r="BV430" i="15"/>
  <c r="BS431" i="15"/>
  <c r="BT431" i="15"/>
  <c r="BU431" i="15" s="1"/>
  <c r="BV431" i="15"/>
  <c r="BS432" i="15"/>
  <c r="BT432" i="15"/>
  <c r="BU432" i="15" s="1"/>
  <c r="BV432" i="15"/>
  <c r="BS433" i="15"/>
  <c r="BT433" i="15"/>
  <c r="BU433" i="15" s="1"/>
  <c r="BV433" i="15"/>
  <c r="BS434" i="15"/>
  <c r="BT434" i="15"/>
  <c r="BU434" i="15" s="1"/>
  <c r="BV434" i="15"/>
  <c r="BS435" i="15"/>
  <c r="BT435" i="15"/>
  <c r="BU435" i="15" s="1"/>
  <c r="BV435" i="15"/>
  <c r="BS436" i="15"/>
  <c r="BT436" i="15"/>
  <c r="BU436" i="15" s="1"/>
  <c r="BV436" i="15"/>
  <c r="BS437" i="15"/>
  <c r="BT437" i="15"/>
  <c r="BU437" i="15" s="1"/>
  <c r="BV437" i="15"/>
  <c r="BS438" i="15"/>
  <c r="BT438" i="15"/>
  <c r="BU438" i="15" s="1"/>
  <c r="BV438" i="15"/>
  <c r="BS439" i="15"/>
  <c r="BT439" i="15"/>
  <c r="BU439" i="15" s="1"/>
  <c r="BV439" i="15"/>
  <c r="BS440" i="15"/>
  <c r="BT440" i="15"/>
  <c r="BU440" i="15" s="1"/>
  <c r="BV440" i="15"/>
  <c r="BS441" i="15"/>
  <c r="BT441" i="15"/>
  <c r="BU441" i="15" s="1"/>
  <c r="BV441" i="15"/>
  <c r="BS442" i="15"/>
  <c r="BT442" i="15"/>
  <c r="BU442" i="15" s="1"/>
  <c r="BV442" i="15"/>
  <c r="BS443" i="15"/>
  <c r="BT443" i="15"/>
  <c r="BU443" i="15" s="1"/>
  <c r="BV443" i="15"/>
  <c r="BS444" i="15"/>
  <c r="BT444" i="15"/>
  <c r="BU444" i="15" s="1"/>
  <c r="BV444" i="15"/>
  <c r="BS445" i="15"/>
  <c r="BT445" i="15"/>
  <c r="BU445" i="15" s="1"/>
  <c r="BV445" i="15"/>
  <c r="BS446" i="15"/>
  <c r="BT446" i="15"/>
  <c r="BU446" i="15" s="1"/>
  <c r="BV446" i="15"/>
  <c r="BS447" i="15"/>
  <c r="BT447" i="15"/>
  <c r="BU447" i="15" s="1"/>
  <c r="BV447" i="15"/>
  <c r="BS448" i="15"/>
  <c r="BT448" i="15"/>
  <c r="BU448" i="15" s="1"/>
  <c r="BV448" i="15"/>
  <c r="BS449" i="15"/>
  <c r="BT449" i="15"/>
  <c r="BU449" i="15" s="1"/>
  <c r="BV449" i="15"/>
  <c r="BS450" i="15"/>
  <c r="BT450" i="15"/>
  <c r="BU450" i="15" s="1"/>
  <c r="BV450" i="15"/>
  <c r="BS451" i="15"/>
  <c r="BT451" i="15"/>
  <c r="BU451" i="15" s="1"/>
  <c r="BV451" i="15"/>
  <c r="BS452" i="15"/>
  <c r="BT452" i="15"/>
  <c r="BU452" i="15" s="1"/>
  <c r="BV452" i="15"/>
  <c r="BS453" i="15"/>
  <c r="BT453" i="15"/>
  <c r="BU453" i="15" s="1"/>
  <c r="BV453" i="15"/>
  <c r="BS454" i="15"/>
  <c r="BT454" i="15"/>
  <c r="BU454" i="15" s="1"/>
  <c r="BV454" i="15"/>
  <c r="BS455" i="15"/>
  <c r="BT455" i="15"/>
  <c r="BU455" i="15" s="1"/>
  <c r="BV455" i="15"/>
  <c r="BS456" i="15"/>
  <c r="BT456" i="15"/>
  <c r="BU456" i="15" s="1"/>
  <c r="BV456" i="15"/>
  <c r="BS457" i="15"/>
  <c r="BT457" i="15"/>
  <c r="BU457" i="15" s="1"/>
  <c r="BV457" i="15"/>
  <c r="BS458" i="15"/>
  <c r="BT458" i="15"/>
  <c r="BU458" i="15" s="1"/>
  <c r="BV458" i="15"/>
  <c r="BS459" i="15"/>
  <c r="BT459" i="15"/>
  <c r="BU459" i="15" s="1"/>
  <c r="BV459" i="15"/>
  <c r="BS460" i="15"/>
  <c r="BT460" i="15"/>
  <c r="BU460" i="15" s="1"/>
  <c r="BV460" i="15"/>
  <c r="BS461" i="15"/>
  <c r="BT461" i="15"/>
  <c r="BU461" i="15" s="1"/>
  <c r="BV461" i="15"/>
  <c r="BS462" i="15"/>
  <c r="BT462" i="15"/>
  <c r="BU462" i="15" s="1"/>
  <c r="BV462" i="15"/>
  <c r="BS463" i="15"/>
  <c r="BT463" i="15"/>
  <c r="BU463" i="15" s="1"/>
  <c r="BV463" i="15"/>
  <c r="BS464" i="15"/>
  <c r="BT464" i="15"/>
  <c r="BU464" i="15" s="1"/>
  <c r="BV464" i="15"/>
  <c r="BS465" i="15"/>
  <c r="BT465" i="15"/>
  <c r="BU465" i="15" s="1"/>
  <c r="BV465" i="15"/>
  <c r="BS466" i="15"/>
  <c r="BT466" i="15"/>
  <c r="BU466" i="15" s="1"/>
  <c r="BV466" i="15"/>
  <c r="BS467" i="15"/>
  <c r="BT467" i="15"/>
  <c r="BU467" i="15" s="1"/>
  <c r="BV467" i="15"/>
  <c r="BS468" i="15"/>
  <c r="BT468" i="15"/>
  <c r="BU468" i="15" s="1"/>
  <c r="BV468" i="15"/>
  <c r="BS469" i="15"/>
  <c r="BT469" i="15"/>
  <c r="BU469" i="15" s="1"/>
  <c r="BV469" i="15"/>
  <c r="BS470" i="15"/>
  <c r="BT470" i="15"/>
  <c r="BU470" i="15" s="1"/>
  <c r="BV470" i="15"/>
  <c r="BS471" i="15"/>
  <c r="BT471" i="15"/>
  <c r="BU471" i="15" s="1"/>
  <c r="BV471" i="15"/>
  <c r="BS472" i="15"/>
  <c r="BT472" i="15"/>
  <c r="BU472" i="15" s="1"/>
  <c r="BV472" i="15"/>
  <c r="BS473" i="15"/>
  <c r="BT473" i="15"/>
  <c r="BU473" i="15" s="1"/>
  <c r="BV473" i="15"/>
  <c r="BS474" i="15"/>
  <c r="BT474" i="15"/>
  <c r="BU474" i="15" s="1"/>
  <c r="BV474" i="15"/>
  <c r="BS475" i="15"/>
  <c r="BT475" i="15"/>
  <c r="BU475" i="15" s="1"/>
  <c r="BV475" i="15"/>
  <c r="BS476" i="15"/>
  <c r="BT476" i="15"/>
  <c r="BU476" i="15" s="1"/>
  <c r="BV476" i="15"/>
  <c r="BS477" i="15"/>
  <c r="BT477" i="15"/>
  <c r="BU477" i="15" s="1"/>
  <c r="BV477" i="15"/>
  <c r="BS478" i="15"/>
  <c r="BT478" i="15"/>
  <c r="BU478" i="15" s="1"/>
  <c r="BV478" i="15"/>
  <c r="BS479" i="15"/>
  <c r="BT479" i="15"/>
  <c r="BU479" i="15" s="1"/>
  <c r="BV479" i="15"/>
  <c r="BS480" i="15"/>
  <c r="BT480" i="15"/>
  <c r="BU480" i="15" s="1"/>
  <c r="BV480" i="15"/>
  <c r="BS481" i="15"/>
  <c r="BT481" i="15"/>
  <c r="BU481" i="15" s="1"/>
  <c r="BV481" i="15"/>
  <c r="BS482" i="15"/>
  <c r="BT482" i="15"/>
  <c r="BU482" i="15" s="1"/>
  <c r="BV482" i="15"/>
  <c r="BS483" i="15"/>
  <c r="BT483" i="15"/>
  <c r="BU483" i="15" s="1"/>
  <c r="BV483" i="15"/>
  <c r="BS484" i="15"/>
  <c r="BT484" i="15"/>
  <c r="BU484" i="15" s="1"/>
  <c r="BV484" i="15"/>
  <c r="BS485" i="15"/>
  <c r="BT485" i="15"/>
  <c r="BU485" i="15" s="1"/>
  <c r="BV485" i="15"/>
  <c r="BS486" i="15"/>
  <c r="BT486" i="15"/>
  <c r="BU486" i="15" s="1"/>
  <c r="BV486" i="15"/>
  <c r="BS487" i="15"/>
  <c r="BT487" i="15"/>
  <c r="BU487" i="15" s="1"/>
  <c r="BV487" i="15"/>
  <c r="BS488" i="15"/>
  <c r="BT488" i="15"/>
  <c r="BU488" i="15" s="1"/>
  <c r="BV488" i="15"/>
  <c r="BS489" i="15"/>
  <c r="BT489" i="15"/>
  <c r="BU489" i="15" s="1"/>
  <c r="BV489" i="15"/>
  <c r="BS490" i="15"/>
  <c r="BT490" i="15"/>
  <c r="BU490" i="15" s="1"/>
  <c r="BV490" i="15"/>
  <c r="BS491" i="15"/>
  <c r="BT491" i="15"/>
  <c r="BU491" i="15" s="1"/>
  <c r="BV491" i="15"/>
  <c r="BS492" i="15"/>
  <c r="BT492" i="15"/>
  <c r="BU492" i="15" s="1"/>
  <c r="BV492" i="15"/>
  <c r="BS493" i="15"/>
  <c r="BT493" i="15"/>
  <c r="BU493" i="15" s="1"/>
  <c r="BV493" i="15"/>
  <c r="BS494" i="15"/>
  <c r="BT494" i="15"/>
  <c r="BU494" i="15" s="1"/>
  <c r="BV494" i="15"/>
  <c r="BS495" i="15"/>
  <c r="BT495" i="15"/>
  <c r="BU495" i="15" s="1"/>
  <c r="BV495" i="15"/>
  <c r="BS496" i="15"/>
  <c r="BT496" i="15"/>
  <c r="BU496" i="15" s="1"/>
  <c r="BV496" i="15"/>
  <c r="BS497" i="15"/>
  <c r="BT497" i="15"/>
  <c r="BU497" i="15" s="1"/>
  <c r="BV497" i="15"/>
  <c r="BS498" i="15"/>
  <c r="BT498" i="15"/>
  <c r="BU498" i="15" s="1"/>
  <c r="BV498" i="15"/>
  <c r="BS499" i="15"/>
  <c r="BT499" i="15"/>
  <c r="BU499" i="15" s="1"/>
  <c r="BV499" i="15"/>
  <c r="BS500" i="15"/>
  <c r="BT500" i="15"/>
  <c r="BU500" i="15" s="1"/>
  <c r="BV500" i="15"/>
  <c r="BS501" i="15"/>
  <c r="BT501" i="15"/>
  <c r="BU501" i="15" s="1"/>
  <c r="BV501" i="15"/>
  <c r="BS502" i="15"/>
  <c r="BT502" i="15"/>
  <c r="BU502" i="15" s="1"/>
  <c r="BV502" i="15"/>
  <c r="BS4" i="15"/>
  <c r="BT4" i="15"/>
  <c r="BU4" i="15" s="1"/>
  <c r="BV4" i="15"/>
  <c r="BS5" i="15"/>
  <c r="BT5" i="15"/>
  <c r="BU5" i="15" s="1"/>
  <c r="BV5" i="15"/>
  <c r="BS6" i="15"/>
  <c r="BT6" i="15"/>
  <c r="BU6" i="15" s="1"/>
  <c r="BV6" i="15"/>
  <c r="BS7" i="15"/>
  <c r="BT7" i="15"/>
  <c r="BU7" i="15" s="1"/>
  <c r="BV7" i="15"/>
  <c r="BS8" i="15"/>
  <c r="BT8" i="15"/>
  <c r="BU8" i="15" s="1"/>
  <c r="BV8" i="15"/>
  <c r="BS9" i="15"/>
  <c r="BT9" i="15"/>
  <c r="BU9" i="15" s="1"/>
  <c r="BV9" i="15"/>
  <c r="BS10" i="15"/>
  <c r="BT10" i="15"/>
  <c r="BU10" i="15" s="1"/>
  <c r="BV10" i="15"/>
  <c r="BS11" i="15"/>
  <c r="BT11" i="15"/>
  <c r="BU11" i="15" s="1"/>
  <c r="BV11" i="15"/>
  <c r="BS12" i="15"/>
  <c r="BT12" i="15"/>
  <c r="BU12" i="15" s="1"/>
  <c r="BV12" i="15"/>
  <c r="BS13" i="15"/>
  <c r="BT13" i="15"/>
  <c r="BU13" i="15" s="1"/>
  <c r="BV13" i="15"/>
  <c r="BS14" i="15"/>
  <c r="BT14" i="15"/>
  <c r="BU14" i="15" s="1"/>
  <c r="BV14" i="15"/>
  <c r="BS15" i="15"/>
  <c r="BT15" i="15"/>
  <c r="BU15" i="15" s="1"/>
  <c r="BV15" i="15"/>
  <c r="BS16" i="15"/>
  <c r="BT16" i="15"/>
  <c r="BU16" i="15" s="1"/>
  <c r="BV16" i="15"/>
  <c r="BS3" i="15"/>
  <c r="BV3" i="15"/>
  <c r="BT3" i="15"/>
  <c r="BU3" i="15" s="1"/>
  <c r="S13" i="8" l="1"/>
  <c r="O39" i="5" s="1"/>
  <c r="S11" i="8"/>
  <c r="O37" i="5" s="1"/>
  <c r="AC66" i="3"/>
  <c r="AC67" i="3"/>
  <c r="AC76" i="3"/>
  <c r="AC77" i="3"/>
  <c r="AC73" i="3"/>
  <c r="AC74" i="3"/>
  <c r="AC75" i="3"/>
  <c r="AC69" i="3"/>
  <c r="AC71" i="3"/>
  <c r="AC72" i="3"/>
  <c r="AC70" i="3"/>
  <c r="AC68" i="3"/>
  <c r="Y78" i="3"/>
  <c r="B160" i="19" s="1"/>
  <c r="P78" i="3"/>
  <c r="B47" i="19" s="1"/>
  <c r="Z78" i="3"/>
  <c r="B173" i="19" s="1"/>
  <c r="Q78" i="3"/>
  <c r="B58" i="19" s="1"/>
  <c r="W78" i="3"/>
  <c r="B135" i="19" s="1"/>
  <c r="N78" i="3"/>
  <c r="B21" i="19" s="1"/>
  <c r="AA78" i="3"/>
  <c r="B186" i="19" s="1"/>
  <c r="R78" i="3"/>
  <c r="B71" i="19" s="1"/>
  <c r="AB78" i="3"/>
  <c r="B199" i="19" s="1"/>
  <c r="S78" i="3"/>
  <c r="B84" i="19" s="1"/>
  <c r="X78" i="3"/>
  <c r="B148" i="19" s="1"/>
  <c r="O78" i="3"/>
  <c r="B34" i="19" s="1"/>
  <c r="M78" i="3"/>
  <c r="B8" i="19" s="1"/>
  <c r="T78" i="3"/>
  <c r="B97" i="19" s="1"/>
  <c r="U78" i="3"/>
  <c r="B109" i="19" s="1"/>
  <c r="V34" i="3"/>
  <c r="V29" i="3"/>
  <c r="V35" i="3"/>
  <c r="V36" i="3"/>
  <c r="V37" i="3"/>
  <c r="FE4" i="15"/>
  <c r="FF4" i="15" s="1"/>
  <c r="FE12" i="15"/>
  <c r="FF12" i="15" s="1"/>
  <c r="FE5" i="15"/>
  <c r="FF5" i="15" s="1"/>
  <c r="K104" i="4" s="1"/>
  <c r="FE6" i="15"/>
  <c r="FF6" i="15" s="1"/>
  <c r="FE14" i="15"/>
  <c r="FF14" i="15" s="1"/>
  <c r="FE7" i="15"/>
  <c r="FF7" i="15" s="1"/>
  <c r="K174" i="4" s="1"/>
  <c r="FE3" i="15"/>
  <c r="FE8" i="15"/>
  <c r="FF8" i="15" s="1"/>
  <c r="FE9" i="15"/>
  <c r="FF9" i="15" s="1"/>
  <c r="FE10" i="15"/>
  <c r="FF10" i="15" s="1"/>
  <c r="FE11" i="15"/>
  <c r="FF11" i="15" s="1"/>
  <c r="FE13" i="15"/>
  <c r="FF13" i="15" s="1"/>
  <c r="S16" i="8"/>
  <c r="O42" i="5" s="1"/>
  <c r="S9" i="8"/>
  <c r="O35" i="5" s="1"/>
  <c r="U13" i="8"/>
  <c r="O71" i="5" s="1"/>
  <c r="O77" i="5" s="1"/>
  <c r="V32" i="3"/>
  <c r="V31" i="3"/>
  <c r="V33" i="3"/>
  <c r="V28" i="3"/>
  <c r="V30" i="3"/>
  <c r="V27" i="3"/>
  <c r="V26" i="3"/>
  <c r="U38" i="3"/>
  <c r="T38" i="3"/>
  <c r="R38" i="3"/>
  <c r="O38" i="3"/>
  <c r="N38" i="3"/>
  <c r="S38" i="3"/>
  <c r="M38" i="3"/>
  <c r="Q38" i="3"/>
  <c r="P38" i="3"/>
  <c r="FD7" i="15"/>
  <c r="J174" i="4" s="1"/>
  <c r="FD3" i="15"/>
  <c r="J34" i="4" s="1"/>
  <c r="FD8" i="15"/>
  <c r="J209" i="4" s="1"/>
  <c r="FD9" i="15"/>
  <c r="J244" i="4" s="1"/>
  <c r="FD10" i="15"/>
  <c r="J279" i="4" s="1"/>
  <c r="FD11" i="15"/>
  <c r="J314" i="4" s="1"/>
  <c r="FD4" i="15"/>
  <c r="J69" i="4" s="1"/>
  <c r="FD12" i="15"/>
  <c r="J349" i="4" s="1"/>
  <c r="FD5" i="15"/>
  <c r="J104" i="4" s="1"/>
  <c r="FD13" i="15"/>
  <c r="J384" i="4" s="1"/>
  <c r="FD6" i="15"/>
  <c r="J139" i="4" s="1"/>
  <c r="FD14" i="15"/>
  <c r="J419" i="4" s="1"/>
  <c r="BX73" i="15"/>
  <c r="S73" i="17" s="1"/>
  <c r="BX253" i="15"/>
  <c r="S253" i="17" s="1"/>
  <c r="BX149" i="15"/>
  <c r="S149" i="17" s="1"/>
  <c r="BX88" i="15"/>
  <c r="S88" i="17" s="1"/>
  <c r="BX449" i="15"/>
  <c r="S449" i="17" s="1"/>
  <c r="BX343" i="15"/>
  <c r="S343" i="17" s="1"/>
  <c r="BX498" i="15"/>
  <c r="S498" i="17" s="1"/>
  <c r="BX114" i="15"/>
  <c r="S114" i="17" s="1"/>
  <c r="BX171" i="15"/>
  <c r="S171" i="17" s="1"/>
  <c r="BX410" i="15"/>
  <c r="S410" i="17" s="1"/>
  <c r="BX351" i="15"/>
  <c r="S351" i="17" s="1"/>
  <c r="BX6" i="15"/>
  <c r="S6" i="17" s="1"/>
  <c r="BX491" i="15"/>
  <c r="S491" i="17" s="1"/>
  <c r="BX401" i="15"/>
  <c r="S401" i="17" s="1"/>
  <c r="BX109" i="15"/>
  <c r="S109" i="17" s="1"/>
  <c r="BX37" i="15"/>
  <c r="S37" i="17" s="1"/>
  <c r="BX29" i="15"/>
  <c r="S29" i="17" s="1"/>
  <c r="BX374" i="15"/>
  <c r="S374" i="17" s="1"/>
  <c r="BX251" i="15"/>
  <c r="S251" i="17" s="1"/>
  <c r="BX3" i="15"/>
  <c r="S3" i="17" s="1"/>
  <c r="BX466" i="15"/>
  <c r="S466" i="17" s="1"/>
  <c r="BX269" i="15"/>
  <c r="S269" i="17" s="1"/>
  <c r="BX75" i="15"/>
  <c r="S75" i="17" s="1"/>
  <c r="BX418" i="15"/>
  <c r="S418" i="17" s="1"/>
  <c r="BX131" i="15"/>
  <c r="S131" i="17" s="1"/>
  <c r="BX383" i="15"/>
  <c r="S383" i="17" s="1"/>
  <c r="BX276" i="15"/>
  <c r="S276" i="17" s="1"/>
  <c r="BX164" i="15"/>
  <c r="S164" i="17" s="1"/>
  <c r="BX35" i="15"/>
  <c r="S35" i="17" s="1"/>
  <c r="BX463" i="15"/>
  <c r="S463" i="17" s="1"/>
  <c r="BX349" i="15"/>
  <c r="S349" i="17" s="1"/>
  <c r="BX258" i="15"/>
  <c r="S258" i="17" s="1"/>
  <c r="BX195" i="15"/>
  <c r="S195" i="17" s="1"/>
  <c r="BX460" i="15"/>
  <c r="S460" i="17" s="1"/>
  <c r="BX455" i="15"/>
  <c r="S455" i="17" s="1"/>
  <c r="BX229" i="15"/>
  <c r="S229" i="17" s="1"/>
  <c r="BX189" i="15"/>
  <c r="S189" i="17" s="1"/>
  <c r="BX111" i="15"/>
  <c r="S111" i="17" s="1"/>
  <c r="BX431" i="15"/>
  <c r="S431" i="17" s="1"/>
  <c r="BX262" i="15"/>
  <c r="S262" i="17" s="1"/>
  <c r="BX165" i="15"/>
  <c r="S165" i="17" s="1"/>
  <c r="BX163" i="15"/>
  <c r="S163" i="17" s="1"/>
  <c r="BX155" i="15"/>
  <c r="S155" i="17" s="1"/>
  <c r="BX153" i="15"/>
  <c r="S153" i="17" s="1"/>
  <c r="BX5" i="15"/>
  <c r="S5" i="17" s="1"/>
  <c r="BX472" i="15"/>
  <c r="S472" i="17" s="1"/>
  <c r="BX327" i="15"/>
  <c r="S327" i="17" s="1"/>
  <c r="BX211" i="15"/>
  <c r="S211" i="17" s="1"/>
  <c r="BX201" i="15"/>
  <c r="S201" i="17" s="1"/>
  <c r="BX107" i="15"/>
  <c r="S107" i="17" s="1"/>
  <c r="BX11" i="15"/>
  <c r="S11" i="17" s="1"/>
  <c r="BX4" i="15"/>
  <c r="S4" i="17" s="1"/>
  <c r="BX490" i="15"/>
  <c r="S490" i="17" s="1"/>
  <c r="BX402" i="15"/>
  <c r="S402" i="17" s="1"/>
  <c r="BX370" i="15"/>
  <c r="S370" i="17" s="1"/>
  <c r="BX238" i="15"/>
  <c r="S238" i="17" s="1"/>
  <c r="BX170" i="15"/>
  <c r="S170" i="17" s="1"/>
  <c r="BX104" i="15"/>
  <c r="S104" i="17" s="1"/>
  <c r="BX422" i="15"/>
  <c r="S422" i="17" s="1"/>
  <c r="BX409" i="15"/>
  <c r="S409" i="17" s="1"/>
  <c r="BX235" i="15"/>
  <c r="S235" i="17" s="1"/>
  <c r="BX147" i="15"/>
  <c r="S147" i="17" s="1"/>
  <c r="BX91" i="15"/>
  <c r="S91" i="17" s="1"/>
  <c r="BX56" i="15"/>
  <c r="S56" i="17" s="1"/>
  <c r="BX48" i="15"/>
  <c r="S48" i="17" s="1"/>
  <c r="BX43" i="15"/>
  <c r="S43" i="17" s="1"/>
  <c r="BX40" i="15"/>
  <c r="S40" i="17" s="1"/>
  <c r="BX14" i="15"/>
  <c r="S14" i="17" s="1"/>
  <c r="BX9" i="15"/>
  <c r="S9" i="17" s="1"/>
  <c r="BX7" i="15"/>
  <c r="S7" i="17" s="1"/>
  <c r="BX8" i="15"/>
  <c r="S8" i="17" s="1"/>
  <c r="BX13" i="15"/>
  <c r="S13" i="17" s="1"/>
  <c r="BX15" i="15"/>
  <c r="S15" i="17" s="1"/>
  <c r="BX10" i="15"/>
  <c r="S10" i="17" s="1"/>
  <c r="BX16" i="15"/>
  <c r="S16" i="17" s="1"/>
  <c r="BX473" i="15"/>
  <c r="S473" i="17" s="1"/>
  <c r="BX447" i="15"/>
  <c r="S447" i="17" s="1"/>
  <c r="BX399" i="15"/>
  <c r="S399" i="17" s="1"/>
  <c r="BX350" i="15"/>
  <c r="S350" i="17" s="1"/>
  <c r="BX292" i="15"/>
  <c r="S292" i="17" s="1"/>
  <c r="BX234" i="15"/>
  <c r="S234" i="17" s="1"/>
  <c r="BX219" i="15"/>
  <c r="S219" i="17" s="1"/>
  <c r="BX212" i="15"/>
  <c r="S212" i="17" s="1"/>
  <c r="BX205" i="15"/>
  <c r="S205" i="17" s="1"/>
  <c r="BX179" i="15"/>
  <c r="S179" i="17" s="1"/>
  <c r="BX157" i="15"/>
  <c r="S157" i="17" s="1"/>
  <c r="BX152" i="15"/>
  <c r="S152" i="17" s="1"/>
  <c r="BX89" i="15"/>
  <c r="S89" i="17" s="1"/>
  <c r="BX87" i="15"/>
  <c r="S87" i="17" s="1"/>
  <c r="BX495" i="15"/>
  <c r="S495" i="17" s="1"/>
  <c r="BX441" i="15"/>
  <c r="S441" i="17" s="1"/>
  <c r="BX423" i="15"/>
  <c r="S423" i="17" s="1"/>
  <c r="BX420" i="15"/>
  <c r="S420" i="17" s="1"/>
  <c r="BX375" i="15"/>
  <c r="S375" i="17" s="1"/>
  <c r="BX372" i="15"/>
  <c r="S372" i="17" s="1"/>
  <c r="BX365" i="15"/>
  <c r="S365" i="17" s="1"/>
  <c r="BX362" i="15"/>
  <c r="S362" i="17" s="1"/>
  <c r="BX318" i="15"/>
  <c r="S318" i="17" s="1"/>
  <c r="BX245" i="15"/>
  <c r="S245" i="17" s="1"/>
  <c r="BX243" i="15"/>
  <c r="S243" i="17" s="1"/>
  <c r="BX221" i="15"/>
  <c r="S221" i="17" s="1"/>
  <c r="BX142" i="15"/>
  <c r="S142" i="17" s="1"/>
  <c r="BX132" i="15"/>
  <c r="S132" i="17" s="1"/>
  <c r="BX130" i="15"/>
  <c r="S130" i="17" s="1"/>
  <c r="BX125" i="15"/>
  <c r="S125" i="17" s="1"/>
  <c r="BX120" i="15"/>
  <c r="S120" i="17" s="1"/>
  <c r="BX108" i="15"/>
  <c r="S108" i="17" s="1"/>
  <c r="BX98" i="15"/>
  <c r="S98" i="17" s="1"/>
  <c r="BX93" i="15"/>
  <c r="S93" i="17" s="1"/>
  <c r="BX497" i="15"/>
  <c r="S497" i="17" s="1"/>
  <c r="BX475" i="15"/>
  <c r="S475" i="17" s="1"/>
  <c r="BX443" i="15"/>
  <c r="S443" i="17" s="1"/>
  <c r="BX359" i="15"/>
  <c r="S359" i="17" s="1"/>
  <c r="BX311" i="15"/>
  <c r="S311" i="17" s="1"/>
  <c r="BX306" i="15"/>
  <c r="S306" i="17" s="1"/>
  <c r="BX279" i="15"/>
  <c r="S279" i="17" s="1"/>
  <c r="BX259" i="15"/>
  <c r="S259" i="17" s="1"/>
  <c r="BX254" i="15"/>
  <c r="S254" i="17" s="1"/>
  <c r="BX190" i="15"/>
  <c r="S190" i="17" s="1"/>
  <c r="BX180" i="15"/>
  <c r="S180" i="17" s="1"/>
  <c r="BX159" i="15"/>
  <c r="S159" i="17" s="1"/>
  <c r="BX137" i="15"/>
  <c r="S137" i="17" s="1"/>
  <c r="BX83" i="15"/>
  <c r="S83" i="17" s="1"/>
  <c r="BX69" i="15"/>
  <c r="S69" i="17" s="1"/>
  <c r="BX67" i="15"/>
  <c r="S67" i="17" s="1"/>
  <c r="BX64" i="15"/>
  <c r="S64" i="17" s="1"/>
  <c r="BX417" i="15"/>
  <c r="S417" i="17" s="1"/>
  <c r="BX369" i="15"/>
  <c r="S369" i="17" s="1"/>
  <c r="BX213" i="15"/>
  <c r="S213" i="17" s="1"/>
  <c r="BX115" i="15"/>
  <c r="S115" i="17" s="1"/>
  <c r="BX482" i="15"/>
  <c r="S482" i="17" s="1"/>
  <c r="BX474" i="15"/>
  <c r="S474" i="17" s="1"/>
  <c r="BX452" i="15"/>
  <c r="S452" i="17" s="1"/>
  <c r="BX450" i="15"/>
  <c r="S450" i="17" s="1"/>
  <c r="BX448" i="15"/>
  <c r="S448" i="17" s="1"/>
  <c r="BX387" i="15"/>
  <c r="S387" i="17" s="1"/>
  <c r="BX361" i="15"/>
  <c r="S361" i="17" s="1"/>
  <c r="BX354" i="15"/>
  <c r="S354" i="17" s="1"/>
  <c r="BX347" i="15"/>
  <c r="S347" i="17" s="1"/>
  <c r="BX334" i="15"/>
  <c r="S334" i="17" s="1"/>
  <c r="BX301" i="15"/>
  <c r="S301" i="17" s="1"/>
  <c r="BX223" i="15"/>
  <c r="S223" i="17" s="1"/>
  <c r="BX196" i="15"/>
  <c r="S196" i="17" s="1"/>
  <c r="BX192" i="15"/>
  <c r="S192" i="17" s="1"/>
  <c r="BX158" i="15"/>
  <c r="S158" i="17" s="1"/>
  <c r="BX148" i="15"/>
  <c r="S148" i="17" s="1"/>
  <c r="BX146" i="15"/>
  <c r="S146" i="17" s="1"/>
  <c r="BX141" i="15"/>
  <c r="S141" i="17" s="1"/>
  <c r="BX136" i="15"/>
  <c r="S136" i="17" s="1"/>
  <c r="BX95" i="15"/>
  <c r="S95" i="17" s="1"/>
  <c r="BX85" i="15"/>
  <c r="S85" i="17" s="1"/>
  <c r="BX80" i="15"/>
  <c r="S80" i="17" s="1"/>
  <c r="BX66" i="15"/>
  <c r="S66" i="17" s="1"/>
  <c r="BX53" i="15"/>
  <c r="S53" i="17" s="1"/>
  <c r="BX501" i="15"/>
  <c r="S501" i="17" s="1"/>
  <c r="BX476" i="15"/>
  <c r="S476" i="17" s="1"/>
  <c r="BX419" i="15"/>
  <c r="S419" i="17" s="1"/>
  <c r="BX414" i="15"/>
  <c r="S414" i="17" s="1"/>
  <c r="BX394" i="15"/>
  <c r="S394" i="17" s="1"/>
  <c r="BX371" i="15"/>
  <c r="S371" i="17" s="1"/>
  <c r="BX295" i="15"/>
  <c r="S295" i="17" s="1"/>
  <c r="BX222" i="15"/>
  <c r="S222" i="17" s="1"/>
  <c r="BX174" i="15"/>
  <c r="S174" i="17" s="1"/>
  <c r="BX126" i="15"/>
  <c r="S126" i="17" s="1"/>
  <c r="BX101" i="15"/>
  <c r="S101" i="17" s="1"/>
  <c r="BX59" i="15"/>
  <c r="S59" i="17" s="1"/>
  <c r="BX57" i="15"/>
  <c r="S57" i="17" s="1"/>
  <c r="BX51" i="15"/>
  <c r="S51" i="17" s="1"/>
  <c r="BX55" i="15"/>
  <c r="S55" i="17" s="1"/>
  <c r="BX38" i="15"/>
  <c r="S38" i="17" s="1"/>
  <c r="BX36" i="15"/>
  <c r="S36" i="17" s="1"/>
  <c r="BX32" i="15"/>
  <c r="S32" i="17" s="1"/>
  <c r="BX27" i="15"/>
  <c r="S27" i="17" s="1"/>
  <c r="BX28" i="15"/>
  <c r="S28" i="17" s="1"/>
  <c r="BX24" i="15"/>
  <c r="S24" i="17" s="1"/>
  <c r="BX19" i="15"/>
  <c r="S19" i="17" s="1"/>
  <c r="BX12" i="15"/>
  <c r="S12" i="17" s="1"/>
  <c r="BX492" i="15"/>
  <c r="S492" i="17" s="1"/>
  <c r="BX481" i="15"/>
  <c r="S481" i="17" s="1"/>
  <c r="BX403" i="15"/>
  <c r="S403" i="17" s="1"/>
  <c r="BX393" i="15"/>
  <c r="S393" i="17" s="1"/>
  <c r="BX356" i="15"/>
  <c r="S356" i="17" s="1"/>
  <c r="BX313" i="15"/>
  <c r="S313" i="17" s="1"/>
  <c r="BX308" i="15"/>
  <c r="S308" i="17" s="1"/>
  <c r="BX123" i="15"/>
  <c r="S123" i="17" s="1"/>
  <c r="BX436" i="15"/>
  <c r="S436" i="17" s="1"/>
  <c r="BX434" i="15"/>
  <c r="S434" i="17" s="1"/>
  <c r="BX500" i="15"/>
  <c r="S500" i="17" s="1"/>
  <c r="BX468" i="15"/>
  <c r="S468" i="17" s="1"/>
  <c r="BX429" i="15"/>
  <c r="S429" i="17" s="1"/>
  <c r="BX404" i="15"/>
  <c r="S404" i="17" s="1"/>
  <c r="BX390" i="15"/>
  <c r="S390" i="17" s="1"/>
  <c r="BX385" i="15"/>
  <c r="S385" i="17" s="1"/>
  <c r="BX381" i="15"/>
  <c r="S381" i="17" s="1"/>
  <c r="BX366" i="15"/>
  <c r="S366" i="17" s="1"/>
  <c r="BX303" i="15"/>
  <c r="S303" i="17" s="1"/>
  <c r="BX496" i="15"/>
  <c r="S496" i="17" s="1"/>
  <c r="BX483" i="15"/>
  <c r="S483" i="17" s="1"/>
  <c r="BX358" i="15"/>
  <c r="S358" i="17" s="1"/>
  <c r="BX329" i="15"/>
  <c r="S329" i="17" s="1"/>
  <c r="BX326" i="15"/>
  <c r="S326" i="17" s="1"/>
  <c r="BX322" i="15"/>
  <c r="S322" i="17" s="1"/>
  <c r="BX319" i="15"/>
  <c r="S319" i="17" s="1"/>
  <c r="BX315" i="15"/>
  <c r="S315" i="17" s="1"/>
  <c r="BX281" i="15"/>
  <c r="S281" i="17" s="1"/>
  <c r="BX261" i="15"/>
  <c r="S261" i="17" s="1"/>
  <c r="BX139" i="15"/>
  <c r="S139" i="17" s="1"/>
  <c r="BX487" i="15"/>
  <c r="S487" i="17" s="1"/>
  <c r="BX433" i="15"/>
  <c r="S433" i="17" s="1"/>
  <c r="BX421" i="15"/>
  <c r="S421" i="17" s="1"/>
  <c r="BX373" i="15"/>
  <c r="S373" i="17" s="1"/>
  <c r="BX317" i="15"/>
  <c r="S317" i="17" s="1"/>
  <c r="BX187" i="15"/>
  <c r="S187" i="17" s="1"/>
  <c r="BX444" i="15"/>
  <c r="S444" i="17" s="1"/>
  <c r="BX396" i="15"/>
  <c r="S396" i="17" s="1"/>
  <c r="BX458" i="15"/>
  <c r="S458" i="17" s="1"/>
  <c r="BX442" i="15"/>
  <c r="S442" i="17" s="1"/>
  <c r="BX430" i="15"/>
  <c r="S430" i="17" s="1"/>
  <c r="BX425" i="15"/>
  <c r="S425" i="17" s="1"/>
  <c r="BX415" i="15"/>
  <c r="S415" i="17" s="1"/>
  <c r="BX413" i="15"/>
  <c r="S413" i="17" s="1"/>
  <c r="BX391" i="15"/>
  <c r="S391" i="17" s="1"/>
  <c r="BX389" i="15"/>
  <c r="S389" i="17" s="1"/>
  <c r="BX382" i="15"/>
  <c r="S382" i="17" s="1"/>
  <c r="BX377" i="15"/>
  <c r="S377" i="17" s="1"/>
  <c r="BX364" i="15"/>
  <c r="S364" i="17" s="1"/>
  <c r="BX345" i="15"/>
  <c r="S345" i="17" s="1"/>
  <c r="BX342" i="15"/>
  <c r="S342" i="17" s="1"/>
  <c r="BX338" i="15"/>
  <c r="S338" i="17" s="1"/>
  <c r="BX335" i="15"/>
  <c r="S335" i="17" s="1"/>
  <c r="BX331" i="15"/>
  <c r="S331" i="17" s="1"/>
  <c r="BX297" i="15"/>
  <c r="S297" i="17" s="1"/>
  <c r="BX285" i="15"/>
  <c r="S285" i="17" s="1"/>
  <c r="BX263" i="15"/>
  <c r="S263" i="17" s="1"/>
  <c r="BX203" i="15"/>
  <c r="S203" i="17" s="1"/>
  <c r="BX435" i="15"/>
  <c r="S435" i="17" s="1"/>
  <c r="BX412" i="15"/>
  <c r="S412" i="17" s="1"/>
  <c r="BX367" i="15"/>
  <c r="S367" i="17" s="1"/>
  <c r="BX357" i="15"/>
  <c r="S357" i="17" s="1"/>
  <c r="BX333" i="15"/>
  <c r="S333" i="17" s="1"/>
  <c r="BX287" i="15"/>
  <c r="S287" i="17" s="1"/>
  <c r="BX227" i="15"/>
  <c r="S227" i="17" s="1"/>
  <c r="BX99" i="15"/>
  <c r="S99" i="17" s="1"/>
  <c r="BX479" i="15"/>
  <c r="S479" i="17" s="1"/>
  <c r="BX470" i="15"/>
  <c r="S470" i="17" s="1"/>
  <c r="BX461" i="15"/>
  <c r="S461" i="17" s="1"/>
  <c r="BX459" i="15"/>
  <c r="S459" i="17" s="1"/>
  <c r="BX438" i="15"/>
  <c r="S438" i="17" s="1"/>
  <c r="BX428" i="15"/>
  <c r="S428" i="17" s="1"/>
  <c r="BX426" i="15"/>
  <c r="S426" i="17" s="1"/>
  <c r="BX407" i="15"/>
  <c r="S407" i="17" s="1"/>
  <c r="BX405" i="15"/>
  <c r="S405" i="17" s="1"/>
  <c r="BX398" i="15"/>
  <c r="S398" i="17" s="1"/>
  <c r="BX388" i="15"/>
  <c r="S388" i="17" s="1"/>
  <c r="BX386" i="15"/>
  <c r="S386" i="17" s="1"/>
  <c r="BX299" i="15"/>
  <c r="S299" i="17" s="1"/>
  <c r="BX294" i="15"/>
  <c r="S294" i="17" s="1"/>
  <c r="BX283" i="15"/>
  <c r="S283" i="17" s="1"/>
  <c r="BX278" i="15"/>
  <c r="S278" i="17" s="1"/>
  <c r="BX267" i="15"/>
  <c r="S267" i="17" s="1"/>
  <c r="BX225" i="15"/>
  <c r="S225" i="17" s="1"/>
  <c r="BX220" i="15"/>
  <c r="S220" i="17" s="1"/>
  <c r="BX198" i="15"/>
  <c r="S198" i="17" s="1"/>
  <c r="BX183" i="15"/>
  <c r="S183" i="17" s="1"/>
  <c r="BX161" i="15"/>
  <c r="S161" i="17" s="1"/>
  <c r="BX156" i="15"/>
  <c r="S156" i="17" s="1"/>
  <c r="BX154" i="15"/>
  <c r="S154" i="17" s="1"/>
  <c r="BX134" i="15"/>
  <c r="S134" i="17" s="1"/>
  <c r="BX119" i="15"/>
  <c r="S119" i="17" s="1"/>
  <c r="BX112" i="15"/>
  <c r="S112" i="17" s="1"/>
  <c r="BX97" i="15"/>
  <c r="S97" i="17" s="1"/>
  <c r="BX90" i="15"/>
  <c r="S90" i="17" s="1"/>
  <c r="BX65" i="15"/>
  <c r="S65" i="17" s="1"/>
  <c r="BX63" i="15"/>
  <c r="S63" i="17" s="1"/>
  <c r="BX46" i="15"/>
  <c r="S46" i="17" s="1"/>
  <c r="BX42" i="15"/>
  <c r="S42" i="17" s="1"/>
  <c r="BX25" i="15"/>
  <c r="S25" i="17" s="1"/>
  <c r="BX23" i="15"/>
  <c r="S23" i="17" s="1"/>
  <c r="BX18" i="15"/>
  <c r="S18" i="17" s="1"/>
  <c r="BX247" i="15"/>
  <c r="S247" i="17" s="1"/>
  <c r="BX207" i="15"/>
  <c r="S207" i="17" s="1"/>
  <c r="BX185" i="15"/>
  <c r="S185" i="17" s="1"/>
  <c r="BX143" i="15"/>
  <c r="S143" i="17" s="1"/>
  <c r="BX121" i="15"/>
  <c r="S121" i="17" s="1"/>
  <c r="BX77" i="15"/>
  <c r="S77" i="17" s="1"/>
  <c r="BX71" i="15"/>
  <c r="S71" i="17" s="1"/>
  <c r="BX44" i="15"/>
  <c r="S44" i="17" s="1"/>
  <c r="BX271" i="15"/>
  <c r="S271" i="17" s="1"/>
  <c r="BX264" i="15"/>
  <c r="S264" i="17" s="1"/>
  <c r="BX242" i="15"/>
  <c r="S242" i="17" s="1"/>
  <c r="BX237" i="15"/>
  <c r="S237" i="17" s="1"/>
  <c r="BX231" i="15"/>
  <c r="S231" i="17" s="1"/>
  <c r="BX209" i="15"/>
  <c r="S209" i="17" s="1"/>
  <c r="BX204" i="15"/>
  <c r="S204" i="17" s="1"/>
  <c r="BX200" i="15"/>
  <c r="S200" i="17" s="1"/>
  <c r="BX182" i="15"/>
  <c r="S182" i="17" s="1"/>
  <c r="BX178" i="15"/>
  <c r="S178" i="17" s="1"/>
  <c r="BX173" i="15"/>
  <c r="S173" i="17" s="1"/>
  <c r="BX167" i="15"/>
  <c r="S167" i="17" s="1"/>
  <c r="BX145" i="15"/>
  <c r="S145" i="17" s="1"/>
  <c r="BX118" i="15"/>
  <c r="S118" i="17" s="1"/>
  <c r="BX116" i="15"/>
  <c r="S116" i="17" s="1"/>
  <c r="BX103" i="15"/>
  <c r="S103" i="17" s="1"/>
  <c r="BX96" i="15"/>
  <c r="S96" i="17" s="1"/>
  <c r="BX94" i="15"/>
  <c r="S94" i="17" s="1"/>
  <c r="BX79" i="15"/>
  <c r="S79" i="17" s="1"/>
  <c r="BX62" i="15"/>
  <c r="S62" i="17" s="1"/>
  <c r="BX58" i="15"/>
  <c r="S58" i="17" s="1"/>
  <c r="BX54" i="15"/>
  <c r="S54" i="17" s="1"/>
  <c r="BX52" i="15"/>
  <c r="S52" i="17" s="1"/>
  <c r="BX50" i="15"/>
  <c r="S50" i="17" s="1"/>
  <c r="BX33" i="15"/>
  <c r="S33" i="17" s="1"/>
  <c r="BX31" i="15"/>
  <c r="S31" i="17" s="1"/>
  <c r="BX348" i="15"/>
  <c r="S348" i="17" s="1"/>
  <c r="BX332" i="15"/>
  <c r="S332" i="17" s="1"/>
  <c r="BX316" i="15"/>
  <c r="S316" i="17" s="1"/>
  <c r="BX305" i="15"/>
  <c r="S305" i="17" s="1"/>
  <c r="BX300" i="15"/>
  <c r="S300" i="17" s="1"/>
  <c r="BX289" i="15"/>
  <c r="S289" i="17" s="1"/>
  <c r="BX284" i="15"/>
  <c r="S284" i="17" s="1"/>
  <c r="BX273" i="15"/>
  <c r="S273" i="17" s="1"/>
  <c r="BX268" i="15"/>
  <c r="S268" i="17" s="1"/>
  <c r="BX246" i="15"/>
  <c r="S246" i="17" s="1"/>
  <c r="BX233" i="15"/>
  <c r="S233" i="17" s="1"/>
  <c r="BX228" i="15"/>
  <c r="S228" i="17" s="1"/>
  <c r="BX206" i="15"/>
  <c r="S206" i="17" s="1"/>
  <c r="BX197" i="15"/>
  <c r="S197" i="17" s="1"/>
  <c r="BX191" i="15"/>
  <c r="S191" i="17" s="1"/>
  <c r="BX169" i="15"/>
  <c r="S169" i="17" s="1"/>
  <c r="BX133" i="15"/>
  <c r="S133" i="17" s="1"/>
  <c r="BX127" i="15"/>
  <c r="S127" i="17" s="1"/>
  <c r="BX105" i="15"/>
  <c r="S105" i="17" s="1"/>
  <c r="BX81" i="15"/>
  <c r="S81" i="17" s="1"/>
  <c r="BX72" i="15"/>
  <c r="S72" i="17" s="1"/>
  <c r="BX60" i="15"/>
  <c r="S60" i="17" s="1"/>
  <c r="BX45" i="15"/>
  <c r="S45" i="17" s="1"/>
  <c r="BX22" i="15"/>
  <c r="S22" i="17" s="1"/>
  <c r="BX20" i="15"/>
  <c r="S20" i="17" s="1"/>
  <c r="BX502" i="15"/>
  <c r="S502" i="17" s="1"/>
  <c r="BX484" i="15"/>
  <c r="S484" i="17" s="1"/>
  <c r="BX471" i="15"/>
  <c r="S471" i="17" s="1"/>
  <c r="BX469" i="15"/>
  <c r="S469" i="17" s="1"/>
  <c r="BX451" i="15"/>
  <c r="S451" i="17" s="1"/>
  <c r="BX446" i="15"/>
  <c r="S446" i="17" s="1"/>
  <c r="BX439" i="15"/>
  <c r="S439" i="17" s="1"/>
  <c r="BX437" i="15"/>
  <c r="S437" i="17" s="1"/>
  <c r="BX406" i="15"/>
  <c r="S406" i="17" s="1"/>
  <c r="BX397" i="15"/>
  <c r="S397" i="17" s="1"/>
  <c r="BX380" i="15"/>
  <c r="S380" i="17" s="1"/>
  <c r="BX378" i="15"/>
  <c r="S378" i="17" s="1"/>
  <c r="BX346" i="15"/>
  <c r="S346" i="17" s="1"/>
  <c r="BX339" i="15"/>
  <c r="S339" i="17" s="1"/>
  <c r="BX330" i="15"/>
  <c r="S330" i="17" s="1"/>
  <c r="BX323" i="15"/>
  <c r="S323" i="17" s="1"/>
  <c r="BX314" i="15"/>
  <c r="S314" i="17" s="1"/>
  <c r="BX307" i="15"/>
  <c r="S307" i="17" s="1"/>
  <c r="BX302" i="15"/>
  <c r="S302" i="17" s="1"/>
  <c r="BX291" i="15"/>
  <c r="S291" i="17" s="1"/>
  <c r="BX286" i="15"/>
  <c r="S286" i="17" s="1"/>
  <c r="BX275" i="15"/>
  <c r="S275" i="17" s="1"/>
  <c r="BX270" i="15"/>
  <c r="S270" i="17" s="1"/>
  <c r="BX255" i="15"/>
  <c r="S255" i="17" s="1"/>
  <c r="BX230" i="15"/>
  <c r="S230" i="17" s="1"/>
  <c r="BX215" i="15"/>
  <c r="S215" i="17" s="1"/>
  <c r="BX193" i="15"/>
  <c r="S193" i="17" s="1"/>
  <c r="BX188" i="15"/>
  <c r="S188" i="17" s="1"/>
  <c r="BX166" i="15"/>
  <c r="S166" i="17" s="1"/>
  <c r="BX151" i="15"/>
  <c r="S151" i="17" s="1"/>
  <c r="BX144" i="15"/>
  <c r="S144" i="17" s="1"/>
  <c r="BX129" i="15"/>
  <c r="S129" i="17" s="1"/>
  <c r="BX122" i="15"/>
  <c r="S122" i="17" s="1"/>
  <c r="BX102" i="15"/>
  <c r="S102" i="17" s="1"/>
  <c r="BX74" i="15"/>
  <c r="S74" i="17" s="1"/>
  <c r="BX68" i="15"/>
  <c r="S68" i="17" s="1"/>
  <c r="BX39" i="15"/>
  <c r="S39" i="17" s="1"/>
  <c r="BX26" i="15"/>
  <c r="S26" i="17" s="1"/>
  <c r="BX309" i="15"/>
  <c r="S309" i="17" s="1"/>
  <c r="BX293" i="15"/>
  <c r="S293" i="17" s="1"/>
  <c r="BX277" i="15"/>
  <c r="S277" i="17" s="1"/>
  <c r="BX257" i="15"/>
  <c r="S257" i="17" s="1"/>
  <c r="BX239" i="15"/>
  <c r="S239" i="17" s="1"/>
  <c r="BX217" i="15"/>
  <c r="S217" i="17" s="1"/>
  <c r="BX181" i="15"/>
  <c r="S181" i="17" s="1"/>
  <c r="BX175" i="15"/>
  <c r="S175" i="17" s="1"/>
  <c r="BX117" i="15"/>
  <c r="S117" i="17" s="1"/>
  <c r="BX76" i="15"/>
  <c r="S76" i="17" s="1"/>
  <c r="BX61" i="15"/>
  <c r="S61" i="17" s="1"/>
  <c r="BX21" i="15"/>
  <c r="S21" i="17" s="1"/>
  <c r="BX241" i="15"/>
  <c r="S241" i="17" s="1"/>
  <c r="BX236" i="15"/>
  <c r="S236" i="17" s="1"/>
  <c r="BX232" i="15"/>
  <c r="S232" i="17" s="1"/>
  <c r="BX214" i="15"/>
  <c r="S214" i="17" s="1"/>
  <c r="BX210" i="15"/>
  <c r="S210" i="17" s="1"/>
  <c r="BX199" i="15"/>
  <c r="S199" i="17" s="1"/>
  <c r="BX177" i="15"/>
  <c r="S177" i="17" s="1"/>
  <c r="BX172" i="15"/>
  <c r="S172" i="17" s="1"/>
  <c r="BX150" i="15"/>
  <c r="S150" i="17" s="1"/>
  <c r="BX135" i="15"/>
  <c r="S135" i="17" s="1"/>
  <c r="BX128" i="15"/>
  <c r="S128" i="17" s="1"/>
  <c r="BX113" i="15"/>
  <c r="S113" i="17" s="1"/>
  <c r="BX106" i="15"/>
  <c r="S106" i="17" s="1"/>
  <c r="BX82" i="15"/>
  <c r="S82" i="17" s="1"/>
  <c r="BX49" i="15"/>
  <c r="S49" i="17" s="1"/>
  <c r="BX47" i="15"/>
  <c r="S47" i="17" s="1"/>
  <c r="BX34" i="15"/>
  <c r="S34" i="17" s="1"/>
  <c r="BX499" i="15"/>
  <c r="S499" i="17" s="1"/>
  <c r="BX467" i="15"/>
  <c r="S467" i="17" s="1"/>
  <c r="BX489" i="15"/>
  <c r="S489" i="17" s="1"/>
  <c r="BX477" i="15"/>
  <c r="S477" i="17" s="1"/>
  <c r="BX432" i="15"/>
  <c r="S432" i="17" s="1"/>
  <c r="BX416" i="15"/>
  <c r="S416" i="17" s="1"/>
  <c r="BX400" i="15"/>
  <c r="S400" i="17" s="1"/>
  <c r="BX384" i="15"/>
  <c r="S384" i="17" s="1"/>
  <c r="BX368" i="15"/>
  <c r="S368" i="17" s="1"/>
  <c r="BX493" i="15"/>
  <c r="S493" i="17" s="1"/>
  <c r="BX485" i="15"/>
  <c r="S485" i="17" s="1"/>
  <c r="BX456" i="15"/>
  <c r="S456" i="17" s="1"/>
  <c r="BX454" i="15"/>
  <c r="S454" i="17" s="1"/>
  <c r="BX464" i="15"/>
  <c r="S464" i="17" s="1"/>
  <c r="BX462" i="15"/>
  <c r="S462" i="17" s="1"/>
  <c r="BX445" i="15"/>
  <c r="S445" i="17" s="1"/>
  <c r="BX427" i="15"/>
  <c r="S427" i="17" s="1"/>
  <c r="BX411" i="15"/>
  <c r="S411" i="17" s="1"/>
  <c r="BX395" i="15"/>
  <c r="S395" i="17" s="1"/>
  <c r="BX379" i="15"/>
  <c r="S379" i="17" s="1"/>
  <c r="BX363" i="15"/>
  <c r="S363" i="17" s="1"/>
  <c r="BX480" i="15"/>
  <c r="S480" i="17" s="1"/>
  <c r="BX478" i="15"/>
  <c r="S478" i="17" s="1"/>
  <c r="BX457" i="15"/>
  <c r="S457" i="17" s="1"/>
  <c r="BX440" i="15"/>
  <c r="S440" i="17" s="1"/>
  <c r="BX424" i="15"/>
  <c r="S424" i="17" s="1"/>
  <c r="BX408" i="15"/>
  <c r="S408" i="17" s="1"/>
  <c r="BX392" i="15"/>
  <c r="S392" i="17" s="1"/>
  <c r="BX376" i="15"/>
  <c r="S376" i="17" s="1"/>
  <c r="BX360" i="15"/>
  <c r="S360" i="17" s="1"/>
  <c r="BX353" i="15"/>
  <c r="S353" i="17" s="1"/>
  <c r="BX337" i="15"/>
  <c r="S337" i="17" s="1"/>
  <c r="BX321" i="15"/>
  <c r="S321" i="17" s="1"/>
  <c r="BX494" i="15"/>
  <c r="S494" i="17" s="1"/>
  <c r="BX488" i="15"/>
  <c r="S488" i="17" s="1"/>
  <c r="BX486" i="15"/>
  <c r="S486" i="17" s="1"/>
  <c r="BX465" i="15"/>
  <c r="S465" i="17" s="1"/>
  <c r="BX453" i="15"/>
  <c r="S453" i="17" s="1"/>
  <c r="BX355" i="15"/>
  <c r="S355" i="17" s="1"/>
  <c r="BX341" i="15"/>
  <c r="S341" i="17" s="1"/>
  <c r="BX325" i="15"/>
  <c r="S325" i="17" s="1"/>
  <c r="BX260" i="15"/>
  <c r="S260" i="17" s="1"/>
  <c r="BX256" i="15"/>
  <c r="S256" i="17" s="1"/>
  <c r="BX208" i="15"/>
  <c r="S208" i="17" s="1"/>
  <c r="BX186" i="15"/>
  <c r="S186" i="17" s="1"/>
  <c r="BX168" i="15"/>
  <c r="S168" i="17" s="1"/>
  <c r="BX124" i="15"/>
  <c r="S124" i="17" s="1"/>
  <c r="BX78" i="15"/>
  <c r="S78" i="17" s="1"/>
  <c r="BX30" i="15"/>
  <c r="S30" i="17" s="1"/>
  <c r="BX84" i="15"/>
  <c r="S84" i="17" s="1"/>
  <c r="BX344" i="15"/>
  <c r="S344" i="17" s="1"/>
  <c r="BX340" i="15"/>
  <c r="S340" i="17" s="1"/>
  <c r="BX328" i="15"/>
  <c r="S328" i="17" s="1"/>
  <c r="BX324" i="15"/>
  <c r="S324" i="17" s="1"/>
  <c r="BX312" i="15"/>
  <c r="S312" i="17" s="1"/>
  <c r="BX310" i="15"/>
  <c r="S310" i="17" s="1"/>
  <c r="BX304" i="15"/>
  <c r="S304" i="17" s="1"/>
  <c r="BX298" i="15"/>
  <c r="S298" i="17" s="1"/>
  <c r="BX296" i="15"/>
  <c r="S296" i="17" s="1"/>
  <c r="BX290" i="15"/>
  <c r="S290" i="17" s="1"/>
  <c r="BX288" i="15"/>
  <c r="S288" i="17" s="1"/>
  <c r="BX282" i="15"/>
  <c r="S282" i="17" s="1"/>
  <c r="BX280" i="15"/>
  <c r="S280" i="17" s="1"/>
  <c r="BX274" i="15"/>
  <c r="S274" i="17" s="1"/>
  <c r="BX272" i="15"/>
  <c r="S272" i="17" s="1"/>
  <c r="BX266" i="15"/>
  <c r="S266" i="17" s="1"/>
  <c r="BX249" i="15"/>
  <c r="S249" i="17" s="1"/>
  <c r="BX216" i="15"/>
  <c r="S216" i="17" s="1"/>
  <c r="BX194" i="15"/>
  <c r="S194" i="17" s="1"/>
  <c r="BX110" i="15"/>
  <c r="S110" i="17" s="1"/>
  <c r="BX86" i="15"/>
  <c r="S86" i="17" s="1"/>
  <c r="BX244" i="15"/>
  <c r="S244" i="17" s="1"/>
  <c r="BX240" i="15"/>
  <c r="S240" i="17" s="1"/>
  <c r="BX218" i="15"/>
  <c r="S218" i="17" s="1"/>
  <c r="BX176" i="15"/>
  <c r="S176" i="17" s="1"/>
  <c r="BX92" i="15"/>
  <c r="S92" i="17" s="1"/>
  <c r="BX252" i="15"/>
  <c r="S252" i="17" s="1"/>
  <c r="BX248" i="15"/>
  <c r="S248" i="17" s="1"/>
  <c r="BX224" i="15"/>
  <c r="S224" i="17" s="1"/>
  <c r="BX202" i="15"/>
  <c r="S202" i="17" s="1"/>
  <c r="BX160" i="15"/>
  <c r="S160" i="17" s="1"/>
  <c r="BX140" i="15"/>
  <c r="S140" i="17" s="1"/>
  <c r="BX138" i="15"/>
  <c r="S138" i="17" s="1"/>
  <c r="BX352" i="15"/>
  <c r="S352" i="17" s="1"/>
  <c r="BX336" i="15"/>
  <c r="S336" i="17" s="1"/>
  <c r="BX320" i="15"/>
  <c r="S320" i="17" s="1"/>
  <c r="BX265" i="15"/>
  <c r="S265" i="17" s="1"/>
  <c r="BX250" i="15"/>
  <c r="S250" i="17" s="1"/>
  <c r="BX226" i="15"/>
  <c r="S226" i="17" s="1"/>
  <c r="BX184" i="15"/>
  <c r="S184" i="17" s="1"/>
  <c r="BX162" i="15"/>
  <c r="S162" i="17" s="1"/>
  <c r="BX100" i="15"/>
  <c r="S100" i="17" s="1"/>
  <c r="BX70" i="15"/>
  <c r="S70" i="17" s="1"/>
  <c r="BX41" i="15"/>
  <c r="S41" i="17" s="1"/>
  <c r="BX17" i="15"/>
  <c r="S17" i="17" s="1"/>
  <c r="D341" i="12"/>
  <c r="E341" i="12"/>
  <c r="D342" i="12"/>
  <c r="E342" i="12"/>
  <c r="D343" i="12"/>
  <c r="E343" i="12"/>
  <c r="D344" i="12"/>
  <c r="E344" i="12"/>
  <c r="D345" i="12"/>
  <c r="E345" i="12"/>
  <c r="D346" i="12"/>
  <c r="E346" i="12"/>
  <c r="D347" i="12"/>
  <c r="E347" i="12"/>
  <c r="D348" i="12"/>
  <c r="E348" i="12"/>
  <c r="D349" i="12"/>
  <c r="E349" i="12"/>
  <c r="D350" i="12"/>
  <c r="E350" i="12"/>
  <c r="D351" i="12"/>
  <c r="E351" i="12"/>
  <c r="D352" i="12"/>
  <c r="E352" i="12"/>
  <c r="D353" i="12"/>
  <c r="E353" i="12"/>
  <c r="D354" i="12"/>
  <c r="E354" i="12"/>
  <c r="D355" i="12"/>
  <c r="E355" i="12"/>
  <c r="D356" i="12"/>
  <c r="E356" i="12"/>
  <c r="D357" i="12"/>
  <c r="E357" i="12"/>
  <c r="D358" i="12"/>
  <c r="E358" i="12"/>
  <c r="D359" i="12"/>
  <c r="E359" i="12"/>
  <c r="D360" i="12"/>
  <c r="E360" i="12"/>
  <c r="D361" i="12"/>
  <c r="E361" i="12"/>
  <c r="D362" i="12"/>
  <c r="E362" i="12"/>
  <c r="D363" i="12"/>
  <c r="E363" i="12"/>
  <c r="D364" i="12"/>
  <c r="E364" i="12"/>
  <c r="D365" i="12"/>
  <c r="E365" i="12"/>
  <c r="D366" i="12"/>
  <c r="J418" i="7" s="1"/>
  <c r="E366" i="12"/>
  <c r="K418" i="7" s="1"/>
  <c r="D311" i="12"/>
  <c r="E311" i="12"/>
  <c r="D312" i="12"/>
  <c r="E312" i="12"/>
  <c r="D313" i="12"/>
  <c r="E313" i="12"/>
  <c r="D314" i="12"/>
  <c r="E314" i="12"/>
  <c r="D315" i="12"/>
  <c r="E315" i="12"/>
  <c r="D316" i="12"/>
  <c r="E316" i="12"/>
  <c r="D317" i="12"/>
  <c r="E317" i="12"/>
  <c r="D318" i="12"/>
  <c r="E318" i="12"/>
  <c r="D319" i="12"/>
  <c r="E319" i="12"/>
  <c r="D320" i="12"/>
  <c r="E320" i="12"/>
  <c r="D321" i="12"/>
  <c r="E321" i="12"/>
  <c r="D322" i="12"/>
  <c r="E322" i="12"/>
  <c r="D323" i="12"/>
  <c r="E323" i="12"/>
  <c r="D324" i="12"/>
  <c r="E324" i="12"/>
  <c r="D325" i="12"/>
  <c r="E325" i="12"/>
  <c r="D326" i="12"/>
  <c r="E326" i="12"/>
  <c r="D327" i="12"/>
  <c r="E327" i="12"/>
  <c r="D328" i="12"/>
  <c r="E328" i="12"/>
  <c r="D329" i="12"/>
  <c r="E329" i="12"/>
  <c r="D330" i="12"/>
  <c r="E330" i="12"/>
  <c r="D331" i="12"/>
  <c r="E331" i="12"/>
  <c r="D332" i="12"/>
  <c r="E332" i="12"/>
  <c r="D333" i="12"/>
  <c r="E333" i="12"/>
  <c r="D334" i="12"/>
  <c r="E334" i="12"/>
  <c r="D335" i="12"/>
  <c r="E335" i="12"/>
  <c r="D336" i="12"/>
  <c r="E336" i="12"/>
  <c r="D337" i="12"/>
  <c r="E337" i="12"/>
  <c r="D338" i="12"/>
  <c r="E338" i="12"/>
  <c r="D339" i="12"/>
  <c r="E339" i="12"/>
  <c r="D340" i="12"/>
  <c r="E340" i="12"/>
  <c r="D284" i="12"/>
  <c r="E284" i="12"/>
  <c r="D285" i="12"/>
  <c r="E285" i="12"/>
  <c r="D286" i="12"/>
  <c r="E286" i="12"/>
  <c r="D287" i="12"/>
  <c r="E287" i="12"/>
  <c r="D288" i="12"/>
  <c r="E288" i="12"/>
  <c r="D289" i="12"/>
  <c r="E289" i="12"/>
  <c r="D290" i="12"/>
  <c r="E290" i="12"/>
  <c r="D291" i="12"/>
  <c r="E291" i="12"/>
  <c r="D292" i="12"/>
  <c r="E292" i="12"/>
  <c r="D293" i="12"/>
  <c r="E293" i="12"/>
  <c r="D294" i="12"/>
  <c r="E294" i="12"/>
  <c r="D295" i="12"/>
  <c r="E295" i="12"/>
  <c r="D296" i="12"/>
  <c r="E296" i="12"/>
  <c r="D297" i="12"/>
  <c r="E297" i="12"/>
  <c r="D298" i="12"/>
  <c r="E298" i="12"/>
  <c r="D299" i="12"/>
  <c r="E299" i="12"/>
  <c r="D300" i="12"/>
  <c r="E300" i="12"/>
  <c r="D301" i="12"/>
  <c r="E301" i="12"/>
  <c r="D302" i="12"/>
  <c r="E302" i="12"/>
  <c r="D303" i="12"/>
  <c r="E303" i="12"/>
  <c r="D304" i="12"/>
  <c r="E304" i="12"/>
  <c r="D305" i="12"/>
  <c r="E305" i="12"/>
  <c r="D306" i="12"/>
  <c r="E306" i="12"/>
  <c r="D307" i="12"/>
  <c r="E307" i="12"/>
  <c r="D308" i="12"/>
  <c r="E308" i="12"/>
  <c r="D309" i="12"/>
  <c r="E309" i="12"/>
  <c r="D310" i="12"/>
  <c r="J357" i="7" s="1"/>
  <c r="E310" i="12"/>
  <c r="K357" i="7" s="1"/>
  <c r="D250" i="12"/>
  <c r="E250" i="12"/>
  <c r="D251" i="12"/>
  <c r="E251" i="12"/>
  <c r="D252" i="12"/>
  <c r="E252" i="12"/>
  <c r="D253" i="12"/>
  <c r="E253" i="12"/>
  <c r="D254" i="12"/>
  <c r="E254" i="12"/>
  <c r="D255" i="12"/>
  <c r="E255" i="12"/>
  <c r="D256" i="12"/>
  <c r="E256" i="12"/>
  <c r="D257" i="12"/>
  <c r="E257" i="12"/>
  <c r="D258" i="12"/>
  <c r="E258" i="12"/>
  <c r="D259" i="12"/>
  <c r="E259" i="12"/>
  <c r="D260" i="12"/>
  <c r="E260" i="12"/>
  <c r="D261" i="12"/>
  <c r="E261" i="12"/>
  <c r="D262" i="12"/>
  <c r="E262" i="12"/>
  <c r="D263" i="12"/>
  <c r="E263" i="12"/>
  <c r="D264" i="12"/>
  <c r="E264" i="12"/>
  <c r="D265" i="12"/>
  <c r="E265" i="12"/>
  <c r="D266" i="12"/>
  <c r="E266" i="12"/>
  <c r="D267" i="12"/>
  <c r="E267" i="12"/>
  <c r="D268" i="12"/>
  <c r="E268" i="12"/>
  <c r="D269" i="12"/>
  <c r="E269" i="12"/>
  <c r="D270" i="12"/>
  <c r="E270" i="12"/>
  <c r="D271" i="12"/>
  <c r="E271" i="12"/>
  <c r="D272" i="12"/>
  <c r="E272" i="12"/>
  <c r="D273" i="12"/>
  <c r="E273" i="12"/>
  <c r="D274" i="12"/>
  <c r="E274" i="12"/>
  <c r="D275" i="12"/>
  <c r="E275" i="12"/>
  <c r="D276" i="12"/>
  <c r="E276" i="12"/>
  <c r="D277" i="12"/>
  <c r="E277" i="12"/>
  <c r="D278" i="12"/>
  <c r="E278" i="12"/>
  <c r="D279" i="12"/>
  <c r="E279" i="12"/>
  <c r="D280" i="12"/>
  <c r="E280" i="12"/>
  <c r="D281" i="12"/>
  <c r="E281" i="12"/>
  <c r="D282" i="12"/>
  <c r="E282" i="12"/>
  <c r="D283" i="12"/>
  <c r="E283" i="12"/>
  <c r="K326" i="7" s="1"/>
  <c r="D217" i="12"/>
  <c r="E217" i="12"/>
  <c r="D218" i="12"/>
  <c r="E218" i="12"/>
  <c r="D219" i="12"/>
  <c r="E219" i="12"/>
  <c r="D220" i="12"/>
  <c r="E220" i="12"/>
  <c r="D221" i="12"/>
  <c r="E221" i="12"/>
  <c r="D222" i="12"/>
  <c r="E222" i="12"/>
  <c r="D223" i="12"/>
  <c r="E223" i="12"/>
  <c r="D224" i="12"/>
  <c r="E224" i="12"/>
  <c r="D225" i="12"/>
  <c r="E225" i="12"/>
  <c r="D226" i="12"/>
  <c r="E226" i="12"/>
  <c r="D227" i="12"/>
  <c r="E227" i="12"/>
  <c r="D228" i="12"/>
  <c r="E228" i="12"/>
  <c r="D229" i="12"/>
  <c r="E229" i="12"/>
  <c r="D230" i="12"/>
  <c r="E230" i="12"/>
  <c r="D231" i="12"/>
  <c r="E231" i="12"/>
  <c r="D232" i="12"/>
  <c r="E232" i="12"/>
  <c r="D233" i="12"/>
  <c r="E233" i="12"/>
  <c r="D234" i="12"/>
  <c r="E234" i="12"/>
  <c r="D235" i="12"/>
  <c r="E235" i="12"/>
  <c r="D236" i="12"/>
  <c r="E236" i="12"/>
  <c r="D237" i="12"/>
  <c r="E237" i="12"/>
  <c r="D238" i="12"/>
  <c r="E238" i="12"/>
  <c r="D239" i="12"/>
  <c r="E239" i="12"/>
  <c r="D240" i="12"/>
  <c r="E240" i="12"/>
  <c r="D241" i="12"/>
  <c r="E241" i="12"/>
  <c r="D242" i="12"/>
  <c r="E242" i="12"/>
  <c r="D243" i="12"/>
  <c r="E243" i="12"/>
  <c r="D244" i="12"/>
  <c r="E244" i="12"/>
  <c r="D245" i="12"/>
  <c r="E245" i="12"/>
  <c r="D246" i="12"/>
  <c r="E246" i="12"/>
  <c r="D247" i="12"/>
  <c r="E247" i="12"/>
  <c r="D248" i="12"/>
  <c r="E248" i="12"/>
  <c r="D249" i="12"/>
  <c r="E249" i="12"/>
  <c r="D196" i="12"/>
  <c r="E196" i="12"/>
  <c r="D197" i="12"/>
  <c r="E197" i="12"/>
  <c r="D198" i="12"/>
  <c r="E198" i="12"/>
  <c r="D199" i="12"/>
  <c r="E199" i="12"/>
  <c r="D200" i="12"/>
  <c r="E200" i="12"/>
  <c r="D201" i="12"/>
  <c r="E201" i="12"/>
  <c r="D202" i="12"/>
  <c r="E202" i="12"/>
  <c r="D203" i="12"/>
  <c r="E203" i="12"/>
  <c r="D204" i="12"/>
  <c r="E204" i="12"/>
  <c r="D205" i="12"/>
  <c r="E205" i="12"/>
  <c r="D206" i="12"/>
  <c r="E206" i="12"/>
  <c r="D207" i="12"/>
  <c r="E207" i="12"/>
  <c r="D208" i="12"/>
  <c r="E208" i="12"/>
  <c r="D209" i="12"/>
  <c r="E209" i="12"/>
  <c r="D210" i="12"/>
  <c r="E210" i="12"/>
  <c r="D211" i="12"/>
  <c r="E211" i="12"/>
  <c r="D212" i="12"/>
  <c r="E212" i="12"/>
  <c r="D213" i="12"/>
  <c r="E213" i="12"/>
  <c r="D214" i="12"/>
  <c r="E214" i="12"/>
  <c r="D215" i="12"/>
  <c r="E215" i="12"/>
  <c r="D216" i="12"/>
  <c r="E216" i="12"/>
  <c r="D173" i="12"/>
  <c r="E173" i="12"/>
  <c r="D174" i="12"/>
  <c r="E174" i="12"/>
  <c r="D175" i="12"/>
  <c r="E175" i="12"/>
  <c r="D176" i="12"/>
  <c r="E176" i="12"/>
  <c r="D177" i="12"/>
  <c r="E177" i="12"/>
  <c r="D178" i="12"/>
  <c r="E178" i="12"/>
  <c r="D179" i="12"/>
  <c r="E179" i="12"/>
  <c r="D180" i="12"/>
  <c r="E180" i="12"/>
  <c r="D181" i="12"/>
  <c r="E181" i="12"/>
  <c r="D182" i="12"/>
  <c r="E182" i="12"/>
  <c r="D183" i="12"/>
  <c r="E183" i="12"/>
  <c r="D184" i="12"/>
  <c r="E184" i="12"/>
  <c r="D185" i="12"/>
  <c r="E185" i="12"/>
  <c r="D186" i="12"/>
  <c r="E186" i="12"/>
  <c r="D187" i="12"/>
  <c r="E187" i="12"/>
  <c r="D188" i="12"/>
  <c r="E188" i="12"/>
  <c r="D189" i="12"/>
  <c r="E189" i="12"/>
  <c r="D190" i="12"/>
  <c r="E190" i="12"/>
  <c r="D191" i="12"/>
  <c r="E191" i="12"/>
  <c r="D192" i="12"/>
  <c r="E192" i="12"/>
  <c r="D193" i="12"/>
  <c r="E193" i="12"/>
  <c r="D194" i="12"/>
  <c r="E194" i="12"/>
  <c r="D195" i="12"/>
  <c r="E195" i="12"/>
  <c r="D147" i="12"/>
  <c r="E147" i="12"/>
  <c r="D148" i="12"/>
  <c r="E148" i="12"/>
  <c r="D149" i="12"/>
  <c r="E149" i="12"/>
  <c r="D150" i="12"/>
  <c r="E150" i="12"/>
  <c r="D151" i="12"/>
  <c r="E151" i="12"/>
  <c r="D152" i="12"/>
  <c r="E152" i="12"/>
  <c r="D153" i="12"/>
  <c r="E153" i="12"/>
  <c r="D154" i="12"/>
  <c r="E154" i="12"/>
  <c r="D155" i="12"/>
  <c r="E155" i="12"/>
  <c r="D156" i="12"/>
  <c r="E156" i="12"/>
  <c r="D157" i="12"/>
  <c r="E157" i="12"/>
  <c r="D158" i="12"/>
  <c r="E158" i="12"/>
  <c r="D159" i="12"/>
  <c r="E159" i="12"/>
  <c r="D160" i="12"/>
  <c r="E160" i="12"/>
  <c r="D161" i="12"/>
  <c r="E161" i="12"/>
  <c r="D162" i="12"/>
  <c r="E162" i="12"/>
  <c r="D163" i="12"/>
  <c r="E163" i="12"/>
  <c r="D164" i="12"/>
  <c r="E164" i="12"/>
  <c r="D165" i="12"/>
  <c r="E165" i="12"/>
  <c r="D166" i="12"/>
  <c r="E166" i="12"/>
  <c r="D167" i="12"/>
  <c r="E167" i="12"/>
  <c r="D168" i="12"/>
  <c r="E168" i="12"/>
  <c r="D169" i="12"/>
  <c r="E169" i="12"/>
  <c r="D170" i="12"/>
  <c r="E170" i="12"/>
  <c r="D171" i="12"/>
  <c r="E171" i="12"/>
  <c r="D172" i="12"/>
  <c r="J197" i="7" s="1"/>
  <c r="E172" i="12"/>
  <c r="K197" i="7" s="1"/>
  <c r="D131" i="12"/>
  <c r="E131" i="12"/>
  <c r="D132" i="12"/>
  <c r="E132" i="12"/>
  <c r="D133" i="12"/>
  <c r="E133" i="12"/>
  <c r="D134" i="12"/>
  <c r="E134" i="12"/>
  <c r="D135" i="12"/>
  <c r="E135" i="12"/>
  <c r="D136" i="12"/>
  <c r="E136" i="12"/>
  <c r="D137" i="12"/>
  <c r="E137" i="12"/>
  <c r="D138" i="12"/>
  <c r="E138" i="12"/>
  <c r="D139" i="12"/>
  <c r="E139" i="12"/>
  <c r="D140" i="12"/>
  <c r="E140" i="12"/>
  <c r="D141" i="12"/>
  <c r="E141" i="12"/>
  <c r="D142" i="12"/>
  <c r="E142" i="12"/>
  <c r="D143" i="12"/>
  <c r="E143" i="12"/>
  <c r="D144" i="12"/>
  <c r="E144" i="12"/>
  <c r="D145" i="12"/>
  <c r="E145" i="12"/>
  <c r="D146" i="12"/>
  <c r="E146" i="12"/>
  <c r="D103" i="12"/>
  <c r="E103" i="12"/>
  <c r="D104" i="12"/>
  <c r="E104" i="12"/>
  <c r="D105" i="12"/>
  <c r="E105" i="12"/>
  <c r="D106" i="12"/>
  <c r="E106" i="12"/>
  <c r="D107" i="12"/>
  <c r="E107" i="12"/>
  <c r="D108" i="12"/>
  <c r="E108" i="12"/>
  <c r="D109" i="12"/>
  <c r="E109" i="12"/>
  <c r="D110" i="12"/>
  <c r="E110" i="12"/>
  <c r="D111" i="12"/>
  <c r="E111" i="12"/>
  <c r="D112" i="12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D121" i="12"/>
  <c r="E121" i="12"/>
  <c r="D122" i="12"/>
  <c r="E122" i="12"/>
  <c r="D123" i="12"/>
  <c r="E123" i="12"/>
  <c r="D124" i="12"/>
  <c r="E124" i="12"/>
  <c r="D125" i="12"/>
  <c r="E125" i="12"/>
  <c r="D126" i="12"/>
  <c r="E126" i="12"/>
  <c r="D127" i="12"/>
  <c r="E127" i="12"/>
  <c r="D128" i="12"/>
  <c r="E128" i="12"/>
  <c r="D129" i="12"/>
  <c r="E129" i="12"/>
  <c r="D130" i="12"/>
  <c r="J151" i="7" s="1"/>
  <c r="E130" i="12"/>
  <c r="D91" i="12"/>
  <c r="E91" i="12"/>
  <c r="D92" i="12"/>
  <c r="E92" i="12"/>
  <c r="D93" i="12"/>
  <c r="E93" i="12"/>
  <c r="D94" i="12"/>
  <c r="E94" i="12"/>
  <c r="D95" i="12"/>
  <c r="E95" i="12"/>
  <c r="D96" i="12"/>
  <c r="E96" i="12"/>
  <c r="D97" i="12"/>
  <c r="E97" i="12"/>
  <c r="D98" i="12"/>
  <c r="E98" i="12"/>
  <c r="D99" i="12"/>
  <c r="E99" i="12"/>
  <c r="D100" i="12"/>
  <c r="E100" i="12"/>
  <c r="D101" i="12"/>
  <c r="E101" i="12"/>
  <c r="D102" i="12"/>
  <c r="E102" i="12"/>
  <c r="D69" i="12"/>
  <c r="E69" i="12"/>
  <c r="D70" i="12"/>
  <c r="E70" i="12"/>
  <c r="D71" i="12"/>
  <c r="E71" i="12"/>
  <c r="D72" i="12"/>
  <c r="E72" i="12"/>
  <c r="D73" i="12"/>
  <c r="E73" i="12"/>
  <c r="D74" i="12"/>
  <c r="E74" i="12"/>
  <c r="D75" i="12"/>
  <c r="E75" i="12"/>
  <c r="D76" i="12"/>
  <c r="E76" i="12"/>
  <c r="D77" i="12"/>
  <c r="E77" i="12"/>
  <c r="D78" i="12"/>
  <c r="E78" i="12"/>
  <c r="D79" i="12"/>
  <c r="E79" i="12"/>
  <c r="D80" i="12"/>
  <c r="E80" i="12"/>
  <c r="D81" i="12"/>
  <c r="E81" i="12"/>
  <c r="D82" i="12"/>
  <c r="E82" i="12"/>
  <c r="D83" i="12"/>
  <c r="E83" i="12"/>
  <c r="D84" i="12"/>
  <c r="E84" i="12"/>
  <c r="D85" i="12"/>
  <c r="E85" i="12"/>
  <c r="D86" i="12"/>
  <c r="E86" i="12"/>
  <c r="D87" i="12"/>
  <c r="E87" i="12"/>
  <c r="D88" i="12"/>
  <c r="E88" i="12"/>
  <c r="D89" i="12"/>
  <c r="E89" i="12"/>
  <c r="D90" i="12"/>
  <c r="E90" i="12"/>
  <c r="D62" i="12"/>
  <c r="E62" i="12"/>
  <c r="D63" i="12"/>
  <c r="E63" i="12"/>
  <c r="D64" i="12"/>
  <c r="E64" i="12"/>
  <c r="D65" i="12"/>
  <c r="E65" i="12"/>
  <c r="D66" i="12"/>
  <c r="E66" i="12"/>
  <c r="D67" i="12"/>
  <c r="E67" i="12"/>
  <c r="D68" i="12"/>
  <c r="E68" i="12"/>
  <c r="D38" i="12"/>
  <c r="J42" i="7" s="1"/>
  <c r="E38" i="12"/>
  <c r="K42" i="7" s="1"/>
  <c r="D39" i="12"/>
  <c r="J43" i="7" s="1"/>
  <c r="E39" i="12"/>
  <c r="K43" i="7" s="1"/>
  <c r="D40" i="12"/>
  <c r="J44" i="7" s="1"/>
  <c r="E40" i="12"/>
  <c r="K44" i="7" s="1"/>
  <c r="D41" i="12"/>
  <c r="J45" i="7" s="1"/>
  <c r="E41" i="12"/>
  <c r="K45" i="7" s="1"/>
  <c r="D42" i="12"/>
  <c r="J46" i="7" s="1"/>
  <c r="E42" i="12"/>
  <c r="K46" i="7" s="1"/>
  <c r="D43" i="12"/>
  <c r="J47" i="7" s="1"/>
  <c r="E43" i="12"/>
  <c r="K47" i="7" s="1"/>
  <c r="D44" i="12"/>
  <c r="J48" i="7" s="1"/>
  <c r="E44" i="12"/>
  <c r="K48" i="7" s="1"/>
  <c r="D45" i="12"/>
  <c r="J49" i="7" s="1"/>
  <c r="E45" i="12"/>
  <c r="K49" i="7" s="1"/>
  <c r="D46" i="12"/>
  <c r="J50" i="7" s="1"/>
  <c r="E46" i="12"/>
  <c r="K50" i="7" s="1"/>
  <c r="D47" i="12"/>
  <c r="J51" i="7" s="1"/>
  <c r="E47" i="12"/>
  <c r="K51" i="7" s="1"/>
  <c r="D48" i="12"/>
  <c r="J52" i="7" s="1"/>
  <c r="E48" i="12"/>
  <c r="K52" i="7" s="1"/>
  <c r="D49" i="12"/>
  <c r="J53" i="7" s="1"/>
  <c r="E49" i="12"/>
  <c r="K53" i="7" s="1"/>
  <c r="D50" i="12"/>
  <c r="J54" i="7" s="1"/>
  <c r="E50" i="12"/>
  <c r="K54" i="7" s="1"/>
  <c r="D51" i="12"/>
  <c r="J55" i="7" s="1"/>
  <c r="E51" i="12"/>
  <c r="K55" i="7" s="1"/>
  <c r="D52" i="12"/>
  <c r="J56" i="7" s="1"/>
  <c r="E52" i="12"/>
  <c r="K56" i="7" s="1"/>
  <c r="D53" i="12"/>
  <c r="J57" i="7" s="1"/>
  <c r="E53" i="12"/>
  <c r="K57" i="7" s="1"/>
  <c r="D54" i="12"/>
  <c r="J58" i="7" s="1"/>
  <c r="E54" i="12"/>
  <c r="K58" i="7" s="1"/>
  <c r="D55" i="12"/>
  <c r="J59" i="7" s="1"/>
  <c r="E55" i="12"/>
  <c r="K59" i="7" s="1"/>
  <c r="D56" i="12"/>
  <c r="J60" i="7" s="1"/>
  <c r="E56" i="12"/>
  <c r="K60" i="7" s="1"/>
  <c r="D57" i="12"/>
  <c r="J61" i="7" s="1"/>
  <c r="E57" i="12"/>
  <c r="K61" i="7" s="1"/>
  <c r="D58" i="12"/>
  <c r="J62" i="7" s="1"/>
  <c r="E58" i="12"/>
  <c r="K62" i="7" s="1"/>
  <c r="D59" i="12"/>
  <c r="J63" i="7" s="1"/>
  <c r="E59" i="12"/>
  <c r="K63" i="7" s="1"/>
  <c r="D60" i="12"/>
  <c r="J64" i="7" s="1"/>
  <c r="E60" i="12"/>
  <c r="K64" i="7" s="1"/>
  <c r="D61" i="12"/>
  <c r="J65" i="7" s="1"/>
  <c r="E61" i="12"/>
  <c r="K65" i="7" s="1"/>
  <c r="D4" i="12"/>
  <c r="J4" i="7" s="1"/>
  <c r="E4" i="12"/>
  <c r="K4" i="7" s="1"/>
  <c r="D5" i="12"/>
  <c r="J5" i="7" s="1"/>
  <c r="E5" i="12"/>
  <c r="K5" i="7" s="1"/>
  <c r="D6" i="12"/>
  <c r="J6" i="7" s="1"/>
  <c r="E6" i="12"/>
  <c r="K6" i="7" s="1"/>
  <c r="D7" i="12"/>
  <c r="J7" i="7" s="1"/>
  <c r="E7" i="12"/>
  <c r="K7" i="7" s="1"/>
  <c r="D8" i="12"/>
  <c r="J8" i="7" s="1"/>
  <c r="E8" i="12"/>
  <c r="K8" i="7" s="1"/>
  <c r="D9" i="12"/>
  <c r="J9" i="7" s="1"/>
  <c r="E9" i="12"/>
  <c r="K9" i="7" s="1"/>
  <c r="D10" i="12"/>
  <c r="J10" i="7" s="1"/>
  <c r="E10" i="12"/>
  <c r="K10" i="7" s="1"/>
  <c r="D11" i="12"/>
  <c r="J11" i="7" s="1"/>
  <c r="E11" i="12"/>
  <c r="K11" i="7" s="1"/>
  <c r="D12" i="12"/>
  <c r="J12" i="7" s="1"/>
  <c r="E12" i="12"/>
  <c r="K12" i="7" s="1"/>
  <c r="D13" i="12"/>
  <c r="J13" i="7" s="1"/>
  <c r="E13" i="12"/>
  <c r="K13" i="7" s="1"/>
  <c r="D14" i="12"/>
  <c r="J14" i="7" s="1"/>
  <c r="E14" i="12"/>
  <c r="K14" i="7" s="1"/>
  <c r="D15" i="12"/>
  <c r="J15" i="7" s="1"/>
  <c r="E15" i="12"/>
  <c r="K15" i="7" s="1"/>
  <c r="D16" i="12"/>
  <c r="J16" i="7" s="1"/>
  <c r="E16" i="12"/>
  <c r="K16" i="7" s="1"/>
  <c r="D17" i="12"/>
  <c r="J17" i="7" s="1"/>
  <c r="E17" i="12"/>
  <c r="K17" i="7" s="1"/>
  <c r="D18" i="12"/>
  <c r="J18" i="7" s="1"/>
  <c r="E18" i="12"/>
  <c r="K18" i="7" s="1"/>
  <c r="D19" i="12"/>
  <c r="J19" i="7" s="1"/>
  <c r="E19" i="12"/>
  <c r="K19" i="7" s="1"/>
  <c r="D20" i="12"/>
  <c r="J20" i="7" s="1"/>
  <c r="E20" i="12"/>
  <c r="K20" i="7" s="1"/>
  <c r="D21" i="12"/>
  <c r="J21" i="7" s="1"/>
  <c r="E21" i="12"/>
  <c r="K21" i="7" s="1"/>
  <c r="D22" i="12"/>
  <c r="J22" i="7" s="1"/>
  <c r="E22" i="12"/>
  <c r="K22" i="7" s="1"/>
  <c r="D23" i="12"/>
  <c r="J23" i="7" s="1"/>
  <c r="E23" i="12"/>
  <c r="K23" i="7" s="1"/>
  <c r="D24" i="12"/>
  <c r="J24" i="7" s="1"/>
  <c r="E24" i="12"/>
  <c r="K24" i="7" s="1"/>
  <c r="D25" i="12"/>
  <c r="J25" i="7" s="1"/>
  <c r="E25" i="12"/>
  <c r="K25" i="7" s="1"/>
  <c r="D26" i="12"/>
  <c r="J26" i="7" s="1"/>
  <c r="E26" i="12"/>
  <c r="K26" i="7" s="1"/>
  <c r="D27" i="12"/>
  <c r="J27" i="7" s="1"/>
  <c r="E27" i="12"/>
  <c r="K27" i="7" s="1"/>
  <c r="D28" i="12"/>
  <c r="J28" i="7" s="1"/>
  <c r="E28" i="12"/>
  <c r="K28" i="7" s="1"/>
  <c r="D29" i="12"/>
  <c r="J29" i="7" s="1"/>
  <c r="E29" i="12"/>
  <c r="K29" i="7" s="1"/>
  <c r="D30" i="12"/>
  <c r="J30" i="7" s="1"/>
  <c r="E30" i="12"/>
  <c r="K30" i="7" s="1"/>
  <c r="D31" i="12"/>
  <c r="J31" i="7" s="1"/>
  <c r="E31" i="12"/>
  <c r="K31" i="7" s="1"/>
  <c r="D32" i="12"/>
  <c r="J32" i="7" s="1"/>
  <c r="E32" i="12"/>
  <c r="K32" i="7" s="1"/>
  <c r="D33" i="12"/>
  <c r="J33" i="7" s="1"/>
  <c r="E33" i="12"/>
  <c r="K33" i="7" s="1"/>
  <c r="D34" i="12"/>
  <c r="J38" i="7" s="1"/>
  <c r="E34" i="12"/>
  <c r="K38" i="7" s="1"/>
  <c r="D35" i="12"/>
  <c r="J39" i="7" s="1"/>
  <c r="E35" i="12"/>
  <c r="K39" i="7" s="1"/>
  <c r="D36" i="12"/>
  <c r="J40" i="7" s="1"/>
  <c r="E36" i="12"/>
  <c r="K40" i="7" s="1"/>
  <c r="D37" i="12"/>
  <c r="J41" i="7" s="1"/>
  <c r="E37" i="12"/>
  <c r="K41" i="7" s="1"/>
  <c r="E3" i="12"/>
  <c r="D3" i="12"/>
  <c r="H7" i="7"/>
  <c r="I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8" i="7"/>
  <c r="I108" i="7"/>
  <c r="H109" i="7"/>
  <c r="I109" i="7"/>
  <c r="H110" i="7"/>
  <c r="I110" i="7"/>
  <c r="H111" i="7"/>
  <c r="I111" i="7"/>
  <c r="H112" i="7"/>
  <c r="I112" i="7"/>
  <c r="H113" i="7"/>
  <c r="I113" i="7"/>
  <c r="H114" i="7"/>
  <c r="I114" i="7"/>
  <c r="H115" i="7"/>
  <c r="I115" i="7"/>
  <c r="H116" i="7"/>
  <c r="I116" i="7"/>
  <c r="H117" i="7"/>
  <c r="I117" i="7"/>
  <c r="H118" i="7"/>
  <c r="I118" i="7"/>
  <c r="H119" i="7"/>
  <c r="I119" i="7"/>
  <c r="H120" i="7"/>
  <c r="I120" i="7"/>
  <c r="H121" i="7"/>
  <c r="I121" i="7"/>
  <c r="H122" i="7"/>
  <c r="I122" i="7"/>
  <c r="H123" i="7"/>
  <c r="I123" i="7"/>
  <c r="H124" i="7"/>
  <c r="I124" i="7"/>
  <c r="H125" i="7"/>
  <c r="I125" i="7"/>
  <c r="H126" i="7"/>
  <c r="I126" i="7"/>
  <c r="H127" i="7"/>
  <c r="I127" i="7"/>
  <c r="H128" i="7"/>
  <c r="I128" i="7"/>
  <c r="H129" i="7"/>
  <c r="I129" i="7"/>
  <c r="H130" i="7"/>
  <c r="I130" i="7"/>
  <c r="H131" i="7"/>
  <c r="I131" i="7"/>
  <c r="H132" i="7"/>
  <c r="I132" i="7"/>
  <c r="H133" i="7"/>
  <c r="I133" i="7"/>
  <c r="H134" i="7"/>
  <c r="I134" i="7"/>
  <c r="H135" i="7"/>
  <c r="I135" i="7"/>
  <c r="H136" i="7"/>
  <c r="I136" i="7"/>
  <c r="H137" i="7"/>
  <c r="I137" i="7"/>
  <c r="H143" i="7"/>
  <c r="I143" i="7"/>
  <c r="H144" i="7"/>
  <c r="I144" i="7"/>
  <c r="H145" i="7"/>
  <c r="I145" i="7"/>
  <c r="H146" i="7"/>
  <c r="I146" i="7"/>
  <c r="H147" i="7"/>
  <c r="I147" i="7"/>
  <c r="H148" i="7"/>
  <c r="I148" i="7"/>
  <c r="H149" i="7"/>
  <c r="I149" i="7"/>
  <c r="H150" i="7"/>
  <c r="I150" i="7"/>
  <c r="H151" i="7"/>
  <c r="I151" i="7"/>
  <c r="H152" i="7"/>
  <c r="I152" i="7"/>
  <c r="H153" i="7"/>
  <c r="I153" i="7"/>
  <c r="H154" i="7"/>
  <c r="I154" i="7"/>
  <c r="H155" i="7"/>
  <c r="I155" i="7"/>
  <c r="H156" i="7"/>
  <c r="I156" i="7"/>
  <c r="H157" i="7"/>
  <c r="I157" i="7"/>
  <c r="H158" i="7"/>
  <c r="I158" i="7"/>
  <c r="H159" i="7"/>
  <c r="I159" i="7"/>
  <c r="H160" i="7"/>
  <c r="I160" i="7"/>
  <c r="H161" i="7"/>
  <c r="I161" i="7"/>
  <c r="H162" i="7"/>
  <c r="I162" i="7"/>
  <c r="H163" i="7"/>
  <c r="I163" i="7"/>
  <c r="H164" i="7"/>
  <c r="I164" i="7"/>
  <c r="H165" i="7"/>
  <c r="I165" i="7"/>
  <c r="H166" i="7"/>
  <c r="I166" i="7"/>
  <c r="H167" i="7"/>
  <c r="I167" i="7"/>
  <c r="H168" i="7"/>
  <c r="I168" i="7"/>
  <c r="H169" i="7"/>
  <c r="I169" i="7"/>
  <c r="H170" i="7"/>
  <c r="I170" i="7"/>
  <c r="H171" i="7"/>
  <c r="I171" i="7"/>
  <c r="H172" i="7"/>
  <c r="I172" i="7"/>
  <c r="H173" i="7"/>
  <c r="I173" i="7"/>
  <c r="H178" i="7"/>
  <c r="I178" i="7"/>
  <c r="H179" i="7"/>
  <c r="I179" i="7"/>
  <c r="H180" i="7"/>
  <c r="I180" i="7"/>
  <c r="H181" i="7"/>
  <c r="I181" i="7"/>
  <c r="H182" i="7"/>
  <c r="I182" i="7"/>
  <c r="H183" i="7"/>
  <c r="I183" i="7"/>
  <c r="H184" i="7"/>
  <c r="I184" i="7"/>
  <c r="H185" i="7"/>
  <c r="I185" i="7"/>
  <c r="H186" i="7"/>
  <c r="I186" i="7"/>
  <c r="H187" i="7"/>
  <c r="I187" i="7"/>
  <c r="H188" i="7"/>
  <c r="I188" i="7"/>
  <c r="H189" i="7"/>
  <c r="I189" i="7"/>
  <c r="H190" i="7"/>
  <c r="I190" i="7"/>
  <c r="H191" i="7"/>
  <c r="I191" i="7"/>
  <c r="H192" i="7"/>
  <c r="I192" i="7"/>
  <c r="H193" i="7"/>
  <c r="I193" i="7"/>
  <c r="H194" i="7"/>
  <c r="I194" i="7"/>
  <c r="H195" i="7"/>
  <c r="I195" i="7"/>
  <c r="H196" i="7"/>
  <c r="I196" i="7"/>
  <c r="H197" i="7"/>
  <c r="I197" i="7"/>
  <c r="H198" i="7"/>
  <c r="I198" i="7"/>
  <c r="H199" i="7"/>
  <c r="I199" i="7"/>
  <c r="H200" i="7"/>
  <c r="I200" i="7"/>
  <c r="H201" i="7"/>
  <c r="I201" i="7"/>
  <c r="H202" i="7"/>
  <c r="I202" i="7"/>
  <c r="H203" i="7"/>
  <c r="I203" i="7"/>
  <c r="H204" i="7"/>
  <c r="I204" i="7"/>
  <c r="H205" i="7"/>
  <c r="I205" i="7"/>
  <c r="H206" i="7"/>
  <c r="I206" i="7"/>
  <c r="H207" i="7"/>
  <c r="I207" i="7"/>
  <c r="H213" i="7"/>
  <c r="I213" i="7"/>
  <c r="H214" i="7"/>
  <c r="I214" i="7"/>
  <c r="H215" i="7"/>
  <c r="I215" i="7"/>
  <c r="H216" i="7"/>
  <c r="I216" i="7"/>
  <c r="H217" i="7"/>
  <c r="I217" i="7"/>
  <c r="H218" i="7"/>
  <c r="I218" i="7"/>
  <c r="H219" i="7"/>
  <c r="I219" i="7"/>
  <c r="H220" i="7"/>
  <c r="I220" i="7"/>
  <c r="H221" i="7"/>
  <c r="I221" i="7"/>
  <c r="H222" i="7"/>
  <c r="I222" i="7"/>
  <c r="H223" i="7"/>
  <c r="I223" i="7"/>
  <c r="H224" i="7"/>
  <c r="I224" i="7"/>
  <c r="H225" i="7"/>
  <c r="I225" i="7"/>
  <c r="H226" i="7"/>
  <c r="I226" i="7"/>
  <c r="H227" i="7"/>
  <c r="I227" i="7"/>
  <c r="H228" i="7"/>
  <c r="I228" i="7"/>
  <c r="H229" i="7"/>
  <c r="I229" i="7"/>
  <c r="H230" i="7"/>
  <c r="I230" i="7"/>
  <c r="H231" i="7"/>
  <c r="I231" i="7"/>
  <c r="H232" i="7"/>
  <c r="I232" i="7"/>
  <c r="H233" i="7"/>
  <c r="I233" i="7"/>
  <c r="H234" i="7"/>
  <c r="I234" i="7"/>
  <c r="H235" i="7"/>
  <c r="I235" i="7"/>
  <c r="H236" i="7"/>
  <c r="I236" i="7"/>
  <c r="H237" i="7"/>
  <c r="I237" i="7"/>
  <c r="H238" i="7"/>
  <c r="I238" i="7"/>
  <c r="H239" i="7"/>
  <c r="I239" i="7"/>
  <c r="H240" i="7"/>
  <c r="I240" i="7"/>
  <c r="H241" i="7"/>
  <c r="I241" i="7"/>
  <c r="H242" i="7"/>
  <c r="I242" i="7"/>
  <c r="H243" i="7"/>
  <c r="I243" i="7"/>
  <c r="H248" i="7"/>
  <c r="I248" i="7"/>
  <c r="H249" i="7"/>
  <c r="I249" i="7"/>
  <c r="H250" i="7"/>
  <c r="I250" i="7"/>
  <c r="H251" i="7"/>
  <c r="I251" i="7"/>
  <c r="H252" i="7"/>
  <c r="I252" i="7"/>
  <c r="H253" i="7"/>
  <c r="I253" i="7"/>
  <c r="H254" i="7"/>
  <c r="I254" i="7"/>
  <c r="H255" i="7"/>
  <c r="I255" i="7"/>
  <c r="H256" i="7"/>
  <c r="I256" i="7"/>
  <c r="H257" i="7"/>
  <c r="I257" i="7"/>
  <c r="H258" i="7"/>
  <c r="I258" i="7"/>
  <c r="H259" i="7"/>
  <c r="I259" i="7"/>
  <c r="H260" i="7"/>
  <c r="I260" i="7"/>
  <c r="H261" i="7"/>
  <c r="I261" i="7"/>
  <c r="H262" i="7"/>
  <c r="I262" i="7"/>
  <c r="H263" i="7"/>
  <c r="I263" i="7"/>
  <c r="H264" i="7"/>
  <c r="I264" i="7"/>
  <c r="H265" i="7"/>
  <c r="I265" i="7"/>
  <c r="H266" i="7"/>
  <c r="I266" i="7"/>
  <c r="H267" i="7"/>
  <c r="I267" i="7"/>
  <c r="H268" i="7"/>
  <c r="I268" i="7"/>
  <c r="H269" i="7"/>
  <c r="I269" i="7"/>
  <c r="H270" i="7"/>
  <c r="I270" i="7"/>
  <c r="H271" i="7"/>
  <c r="I271" i="7"/>
  <c r="H272" i="7"/>
  <c r="I272" i="7"/>
  <c r="H273" i="7"/>
  <c r="I273" i="7"/>
  <c r="H274" i="7"/>
  <c r="I274" i="7"/>
  <c r="H275" i="7"/>
  <c r="I275" i="7"/>
  <c r="H276" i="7"/>
  <c r="I276" i="7"/>
  <c r="H277" i="7"/>
  <c r="I277" i="7"/>
  <c r="H278" i="7"/>
  <c r="I278" i="7"/>
  <c r="H283" i="7"/>
  <c r="I283" i="7"/>
  <c r="H284" i="7"/>
  <c r="I284" i="7"/>
  <c r="H285" i="7"/>
  <c r="I285" i="7"/>
  <c r="H286" i="7"/>
  <c r="I286" i="7"/>
  <c r="H287" i="7"/>
  <c r="I287" i="7"/>
  <c r="H288" i="7"/>
  <c r="I288" i="7"/>
  <c r="H289" i="7"/>
  <c r="I289" i="7"/>
  <c r="H290" i="7"/>
  <c r="I290" i="7"/>
  <c r="H291" i="7"/>
  <c r="I291" i="7"/>
  <c r="H292" i="7"/>
  <c r="I292" i="7"/>
  <c r="H293" i="7"/>
  <c r="I293" i="7"/>
  <c r="H294" i="7"/>
  <c r="I294" i="7"/>
  <c r="H295" i="7"/>
  <c r="I295" i="7"/>
  <c r="H296" i="7"/>
  <c r="I296" i="7"/>
  <c r="H297" i="7"/>
  <c r="I297" i="7"/>
  <c r="H298" i="7"/>
  <c r="I298" i="7"/>
  <c r="H299" i="7"/>
  <c r="I299" i="7"/>
  <c r="H300" i="7"/>
  <c r="I300" i="7"/>
  <c r="H301" i="7"/>
  <c r="I301" i="7"/>
  <c r="H302" i="7"/>
  <c r="I302" i="7"/>
  <c r="H303" i="7"/>
  <c r="I303" i="7"/>
  <c r="H304" i="7"/>
  <c r="I304" i="7"/>
  <c r="H305" i="7"/>
  <c r="I305" i="7"/>
  <c r="H306" i="7"/>
  <c r="I306" i="7"/>
  <c r="H307" i="7"/>
  <c r="I307" i="7"/>
  <c r="H308" i="7"/>
  <c r="I308" i="7"/>
  <c r="H309" i="7"/>
  <c r="I309" i="7"/>
  <c r="H310" i="7"/>
  <c r="I310" i="7"/>
  <c r="H311" i="7"/>
  <c r="I311" i="7"/>
  <c r="H312" i="7"/>
  <c r="I312" i="7"/>
  <c r="H318" i="7"/>
  <c r="I318" i="7"/>
  <c r="H319" i="7"/>
  <c r="I319" i="7"/>
  <c r="H320" i="7"/>
  <c r="I320" i="7"/>
  <c r="H321" i="7"/>
  <c r="I321" i="7"/>
  <c r="H322" i="7"/>
  <c r="I322" i="7"/>
  <c r="H323" i="7"/>
  <c r="I323" i="7"/>
  <c r="H324" i="7"/>
  <c r="I324" i="7"/>
  <c r="H325" i="7"/>
  <c r="I325" i="7"/>
  <c r="H326" i="7"/>
  <c r="I326" i="7"/>
  <c r="H327" i="7"/>
  <c r="I327" i="7"/>
  <c r="H328" i="7"/>
  <c r="I328" i="7"/>
  <c r="H329" i="7"/>
  <c r="I329" i="7"/>
  <c r="H330" i="7"/>
  <c r="I330" i="7"/>
  <c r="H331" i="7"/>
  <c r="I331" i="7"/>
  <c r="H332" i="7"/>
  <c r="I332" i="7"/>
  <c r="H333" i="7"/>
  <c r="I333" i="7"/>
  <c r="H334" i="7"/>
  <c r="I334" i="7"/>
  <c r="H335" i="7"/>
  <c r="I335" i="7"/>
  <c r="H336" i="7"/>
  <c r="I336" i="7"/>
  <c r="H337" i="7"/>
  <c r="I337" i="7"/>
  <c r="H338" i="7"/>
  <c r="I338" i="7"/>
  <c r="H339" i="7"/>
  <c r="I339" i="7"/>
  <c r="H340" i="7"/>
  <c r="I340" i="7"/>
  <c r="H341" i="7"/>
  <c r="I341" i="7"/>
  <c r="H342" i="7"/>
  <c r="I342" i="7"/>
  <c r="H343" i="7"/>
  <c r="I343" i="7"/>
  <c r="H344" i="7"/>
  <c r="I344" i="7"/>
  <c r="H345" i="7"/>
  <c r="I345" i="7"/>
  <c r="H346" i="7"/>
  <c r="I346" i="7"/>
  <c r="H347" i="7"/>
  <c r="I347" i="7"/>
  <c r="H348" i="7"/>
  <c r="I348" i="7"/>
  <c r="H353" i="7"/>
  <c r="I353" i="7"/>
  <c r="H354" i="7"/>
  <c r="I354" i="7"/>
  <c r="H355" i="7"/>
  <c r="I355" i="7"/>
  <c r="H356" i="7"/>
  <c r="I356" i="7"/>
  <c r="H357" i="7"/>
  <c r="I357" i="7"/>
  <c r="H358" i="7"/>
  <c r="I358" i="7"/>
  <c r="H359" i="7"/>
  <c r="I359" i="7"/>
  <c r="H360" i="7"/>
  <c r="I360" i="7"/>
  <c r="H361" i="7"/>
  <c r="I361" i="7"/>
  <c r="H362" i="7"/>
  <c r="I362" i="7"/>
  <c r="H363" i="7"/>
  <c r="I363" i="7"/>
  <c r="H364" i="7"/>
  <c r="I364" i="7"/>
  <c r="H365" i="7"/>
  <c r="I365" i="7"/>
  <c r="H366" i="7"/>
  <c r="I366" i="7"/>
  <c r="H367" i="7"/>
  <c r="I367" i="7"/>
  <c r="H368" i="7"/>
  <c r="I368" i="7"/>
  <c r="H369" i="7"/>
  <c r="I369" i="7"/>
  <c r="H370" i="7"/>
  <c r="I370" i="7"/>
  <c r="H371" i="7"/>
  <c r="I371" i="7"/>
  <c r="H372" i="7"/>
  <c r="I372" i="7"/>
  <c r="H373" i="7"/>
  <c r="I373" i="7"/>
  <c r="H374" i="7"/>
  <c r="I374" i="7"/>
  <c r="H375" i="7"/>
  <c r="I375" i="7"/>
  <c r="H376" i="7"/>
  <c r="I376" i="7"/>
  <c r="H377" i="7"/>
  <c r="I377" i="7"/>
  <c r="H378" i="7"/>
  <c r="I378" i="7"/>
  <c r="H379" i="7"/>
  <c r="I379" i="7"/>
  <c r="H380" i="7"/>
  <c r="I380" i="7"/>
  <c r="H381" i="7"/>
  <c r="I381" i="7"/>
  <c r="H382" i="7"/>
  <c r="I382" i="7"/>
  <c r="H388" i="7"/>
  <c r="I388" i="7"/>
  <c r="H389" i="7"/>
  <c r="I389" i="7"/>
  <c r="H390" i="7"/>
  <c r="I390" i="7"/>
  <c r="H391" i="7"/>
  <c r="I391" i="7"/>
  <c r="H392" i="7"/>
  <c r="I392" i="7"/>
  <c r="H393" i="7"/>
  <c r="I393" i="7"/>
  <c r="H394" i="7"/>
  <c r="I394" i="7"/>
  <c r="H395" i="7"/>
  <c r="I395" i="7"/>
  <c r="H396" i="7"/>
  <c r="I396" i="7"/>
  <c r="H397" i="7"/>
  <c r="I397" i="7"/>
  <c r="H398" i="7"/>
  <c r="I398" i="7"/>
  <c r="H399" i="7"/>
  <c r="I399" i="7"/>
  <c r="H400" i="7"/>
  <c r="I400" i="7"/>
  <c r="H401" i="7"/>
  <c r="I401" i="7"/>
  <c r="H402" i="7"/>
  <c r="I402" i="7"/>
  <c r="H403" i="7"/>
  <c r="I403" i="7"/>
  <c r="H404" i="7"/>
  <c r="I404" i="7"/>
  <c r="H405" i="7"/>
  <c r="I405" i="7"/>
  <c r="H406" i="7"/>
  <c r="I406" i="7"/>
  <c r="H407" i="7"/>
  <c r="I407" i="7"/>
  <c r="H408" i="7"/>
  <c r="I408" i="7"/>
  <c r="H409" i="7"/>
  <c r="I409" i="7"/>
  <c r="H410" i="7"/>
  <c r="I410" i="7"/>
  <c r="H411" i="7"/>
  <c r="I411" i="7"/>
  <c r="H412" i="7"/>
  <c r="I412" i="7"/>
  <c r="H413" i="7"/>
  <c r="I413" i="7"/>
  <c r="H414" i="7"/>
  <c r="I414" i="7"/>
  <c r="H415" i="7"/>
  <c r="I415" i="7"/>
  <c r="H416" i="7"/>
  <c r="I416" i="7"/>
  <c r="H417" i="7"/>
  <c r="I417" i="7"/>
  <c r="H418" i="7"/>
  <c r="I418" i="7"/>
  <c r="H4" i="7"/>
  <c r="I4" i="7"/>
  <c r="H5" i="7"/>
  <c r="I5" i="7"/>
  <c r="H6" i="7"/>
  <c r="I6" i="7"/>
  <c r="I3" i="7"/>
  <c r="H3" i="7"/>
  <c r="J167" i="7" l="1"/>
  <c r="J80" i="7"/>
  <c r="K151" i="7"/>
  <c r="K392" i="7"/>
  <c r="K287" i="7"/>
  <c r="K102" i="7"/>
  <c r="J287" i="7"/>
  <c r="K167" i="7"/>
  <c r="J392" i="7"/>
  <c r="J326" i="7"/>
  <c r="K118" i="7"/>
  <c r="J118" i="7"/>
  <c r="K250" i="7"/>
  <c r="J250" i="7"/>
  <c r="K225" i="7"/>
  <c r="J102" i="7"/>
  <c r="J225" i="7"/>
  <c r="K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3" i="7"/>
  <c r="J103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3" i="7"/>
  <c r="J173" i="7"/>
  <c r="K172" i="7"/>
  <c r="J172" i="7"/>
  <c r="K171" i="7"/>
  <c r="J171" i="7"/>
  <c r="K170" i="7"/>
  <c r="J170" i="7"/>
  <c r="K169" i="7"/>
  <c r="J169" i="7"/>
  <c r="K168" i="7"/>
  <c r="J168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249" i="7"/>
  <c r="J249" i="7"/>
  <c r="K248" i="7"/>
  <c r="J248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86" i="7"/>
  <c r="J286" i="7"/>
  <c r="K285" i="7"/>
  <c r="J285" i="7"/>
  <c r="K284" i="7"/>
  <c r="J284" i="7"/>
  <c r="K283" i="7"/>
  <c r="J283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356" i="7"/>
  <c r="J356" i="7"/>
  <c r="K355" i="7"/>
  <c r="J355" i="7"/>
  <c r="K354" i="7"/>
  <c r="J354" i="7"/>
  <c r="K353" i="7"/>
  <c r="J353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91" i="7"/>
  <c r="J391" i="7"/>
  <c r="K390" i="7"/>
  <c r="J390" i="7"/>
  <c r="K389" i="7"/>
  <c r="J389" i="7"/>
  <c r="K388" i="7"/>
  <c r="J388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417" i="7"/>
  <c r="J417" i="7"/>
  <c r="K416" i="7"/>
  <c r="J416" i="7"/>
  <c r="K415" i="7"/>
  <c r="J415" i="7"/>
  <c r="K414" i="7"/>
  <c r="J414" i="7"/>
  <c r="K413" i="7"/>
  <c r="J413" i="7"/>
  <c r="K412" i="7"/>
  <c r="J412" i="7"/>
  <c r="K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S368" i="10"/>
  <c r="T368" i="10"/>
  <c r="U368" i="10" s="1"/>
  <c r="FF3" i="15"/>
  <c r="K34" i="4" s="1"/>
  <c r="K3" i="7"/>
  <c r="E368" i="12"/>
  <c r="J3" i="7"/>
  <c r="D368" i="12"/>
  <c r="S99" i="10"/>
  <c r="S364" i="10"/>
  <c r="S360" i="10"/>
  <c r="S356" i="10"/>
  <c r="S352" i="10"/>
  <c r="S348" i="10"/>
  <c r="S344" i="10"/>
  <c r="S340" i="10"/>
  <c r="S336" i="10"/>
  <c r="S332" i="10"/>
  <c r="S328" i="10"/>
  <c r="S324" i="10"/>
  <c r="S320" i="10"/>
  <c r="S316" i="10"/>
  <c r="S312" i="10"/>
  <c r="S308" i="10"/>
  <c r="S304" i="10"/>
  <c r="S300" i="10"/>
  <c r="S296" i="10"/>
  <c r="S292" i="10"/>
  <c r="S288" i="10"/>
  <c r="S284" i="10"/>
  <c r="S280" i="10"/>
  <c r="S276" i="10"/>
  <c r="S272" i="10"/>
  <c r="S268" i="10"/>
  <c r="S264" i="10"/>
  <c r="S260" i="10"/>
  <c r="S256" i="10"/>
  <c r="S252" i="10"/>
  <c r="S248" i="10"/>
  <c r="S244" i="10"/>
  <c r="S240" i="10"/>
  <c r="S236" i="10"/>
  <c r="S232" i="10"/>
  <c r="S228" i="10"/>
  <c r="S224" i="10"/>
  <c r="S220" i="10"/>
  <c r="S216" i="10"/>
  <c r="S212" i="10"/>
  <c r="S208" i="10"/>
  <c r="S204" i="10"/>
  <c r="S200" i="10"/>
  <c r="S196" i="10"/>
  <c r="S192" i="10"/>
  <c r="S188" i="10"/>
  <c r="S184" i="10"/>
  <c r="S180" i="10"/>
  <c r="S176" i="10"/>
  <c r="S172" i="10"/>
  <c r="S168" i="10"/>
  <c r="S164" i="10"/>
  <c r="S160" i="10"/>
  <c r="S156" i="10"/>
  <c r="S152" i="10"/>
  <c r="S148" i="10"/>
  <c r="S144" i="10"/>
  <c r="S140" i="10"/>
  <c r="S136" i="10"/>
  <c r="S132" i="10"/>
  <c r="S128" i="10"/>
  <c r="S124" i="10"/>
  <c r="S120" i="10"/>
  <c r="S116" i="10"/>
  <c r="S112" i="10"/>
  <c r="S108" i="10"/>
  <c r="S104" i="10"/>
  <c r="S100" i="10"/>
  <c r="S98" i="10"/>
  <c r="S94" i="10"/>
  <c r="S90" i="10"/>
  <c r="S86" i="10"/>
  <c r="S82" i="10"/>
  <c r="S78" i="10"/>
  <c r="S74" i="10"/>
  <c r="S70" i="10"/>
  <c r="S66" i="10"/>
  <c r="S59" i="10"/>
  <c r="J62" i="4" s="1"/>
  <c r="S55" i="10"/>
  <c r="J58" i="4" s="1"/>
  <c r="S51" i="10"/>
  <c r="J54" i="4" s="1"/>
  <c r="S47" i="10"/>
  <c r="J50" i="4" s="1"/>
  <c r="S43" i="10"/>
  <c r="J46" i="4" s="1"/>
  <c r="S39" i="10"/>
  <c r="J42" i="4" s="1"/>
  <c r="S35" i="10"/>
  <c r="J38" i="4" s="1"/>
  <c r="S31" i="10"/>
  <c r="J30" i="4" s="1"/>
  <c r="S365" i="10"/>
  <c r="S361" i="10"/>
  <c r="S357" i="10"/>
  <c r="S353" i="10"/>
  <c r="S349" i="10"/>
  <c r="S345" i="10"/>
  <c r="S341" i="10"/>
  <c r="S337" i="10"/>
  <c r="S333" i="10"/>
  <c r="S329" i="10"/>
  <c r="S325" i="10"/>
  <c r="S321" i="10"/>
  <c r="S317" i="10"/>
  <c r="S313" i="10"/>
  <c r="S309" i="10"/>
  <c r="S305" i="10"/>
  <c r="S301" i="10"/>
  <c r="S297" i="10"/>
  <c r="S293" i="10"/>
  <c r="S289" i="10"/>
  <c r="S285" i="10"/>
  <c r="S281" i="10"/>
  <c r="S277" i="10"/>
  <c r="S273" i="10"/>
  <c r="S269" i="10"/>
  <c r="S265" i="10"/>
  <c r="S261" i="10"/>
  <c r="S257" i="10"/>
  <c r="S253" i="10"/>
  <c r="S249" i="10"/>
  <c r="S245" i="10"/>
  <c r="S241" i="10"/>
  <c r="S237" i="10"/>
  <c r="S233" i="10"/>
  <c r="S229" i="10"/>
  <c r="S225" i="10"/>
  <c r="S221" i="10"/>
  <c r="S217" i="10"/>
  <c r="S213" i="10"/>
  <c r="S209" i="10"/>
  <c r="S205" i="10"/>
  <c r="S201" i="10"/>
  <c r="S197" i="10"/>
  <c r="S193" i="10"/>
  <c r="S189" i="10"/>
  <c r="S185" i="10"/>
  <c r="S181" i="10"/>
  <c r="S177" i="10"/>
  <c r="S173" i="10"/>
  <c r="S169" i="10"/>
  <c r="S165" i="10"/>
  <c r="S161" i="10"/>
  <c r="S157" i="10"/>
  <c r="S153" i="10"/>
  <c r="S149" i="10"/>
  <c r="S145" i="10"/>
  <c r="S141" i="10"/>
  <c r="S137" i="10"/>
  <c r="S133" i="10"/>
  <c r="S129" i="10"/>
  <c r="S125" i="10"/>
  <c r="S121" i="10"/>
  <c r="S117" i="10"/>
  <c r="S113" i="10"/>
  <c r="S109" i="10"/>
  <c r="S105" i="10"/>
  <c r="S101" i="10"/>
  <c r="S95" i="10"/>
  <c r="S91" i="10"/>
  <c r="S87" i="10"/>
  <c r="S83" i="10"/>
  <c r="S79" i="10"/>
  <c r="S75" i="10"/>
  <c r="S71" i="10"/>
  <c r="S67" i="10"/>
  <c r="S63" i="10"/>
  <c r="S60" i="10"/>
  <c r="J63" i="4" s="1"/>
  <c r="S56" i="10"/>
  <c r="J59" i="4" s="1"/>
  <c r="S366" i="10"/>
  <c r="S362" i="10"/>
  <c r="S358" i="10"/>
  <c r="S354" i="10"/>
  <c r="S350" i="10"/>
  <c r="S346" i="10"/>
  <c r="S342" i="10"/>
  <c r="S338" i="10"/>
  <c r="S334" i="10"/>
  <c r="S330" i="10"/>
  <c r="S326" i="10"/>
  <c r="S322" i="10"/>
  <c r="S318" i="10"/>
  <c r="S314" i="10"/>
  <c r="S310" i="10"/>
  <c r="S306" i="10"/>
  <c r="S302" i="10"/>
  <c r="S298" i="10"/>
  <c r="S294" i="10"/>
  <c r="S290" i="10"/>
  <c r="S286" i="10"/>
  <c r="S282" i="10"/>
  <c r="S278" i="10"/>
  <c r="S274" i="10"/>
  <c r="S270" i="10"/>
  <c r="S266" i="10"/>
  <c r="S262" i="10"/>
  <c r="S258" i="10"/>
  <c r="S254" i="10"/>
  <c r="S250" i="10"/>
  <c r="S246" i="10"/>
  <c r="S242" i="10"/>
  <c r="S238" i="10"/>
  <c r="S234" i="10"/>
  <c r="S230" i="10"/>
  <c r="S226" i="10"/>
  <c r="S222" i="10"/>
  <c r="S218" i="10"/>
  <c r="S214" i="10"/>
  <c r="S210" i="10"/>
  <c r="S206" i="10"/>
  <c r="S202" i="10"/>
  <c r="S198" i="10"/>
  <c r="S194" i="10"/>
  <c r="S190" i="10"/>
  <c r="S186" i="10"/>
  <c r="S182" i="10"/>
  <c r="S178" i="10"/>
  <c r="S174" i="10"/>
  <c r="S170" i="10"/>
  <c r="S166" i="10"/>
  <c r="S162" i="10"/>
  <c r="S158" i="10"/>
  <c r="S154" i="10"/>
  <c r="S150" i="10"/>
  <c r="S146" i="10"/>
  <c r="S142" i="10"/>
  <c r="S138" i="10"/>
  <c r="S134" i="10"/>
  <c r="S130" i="10"/>
  <c r="S126" i="10"/>
  <c r="S122" i="10"/>
  <c r="S118" i="10"/>
  <c r="S114" i="10"/>
  <c r="S110" i="10"/>
  <c r="S106" i="10"/>
  <c r="S102" i="10"/>
  <c r="S96" i="10"/>
  <c r="S92" i="10"/>
  <c r="S88" i="10"/>
  <c r="S84" i="10"/>
  <c r="S80" i="10"/>
  <c r="S367" i="10"/>
  <c r="J418" i="4" s="1"/>
  <c r="S363" i="10"/>
  <c r="J414" i="4" s="1"/>
  <c r="S359" i="10"/>
  <c r="J410" i="4" s="1"/>
  <c r="S355" i="10"/>
  <c r="J406" i="4" s="1"/>
  <c r="S351" i="10"/>
  <c r="S347" i="10"/>
  <c r="S343" i="10"/>
  <c r="S339" i="10"/>
  <c r="S335" i="10"/>
  <c r="S331" i="10"/>
  <c r="S327" i="10"/>
  <c r="S323" i="10"/>
  <c r="S319" i="10"/>
  <c r="S315" i="10"/>
  <c r="S311" i="10"/>
  <c r="S307" i="10"/>
  <c r="S303" i="10"/>
  <c r="S299" i="10"/>
  <c r="J341" i="4" s="1"/>
  <c r="S295" i="10"/>
  <c r="J337" i="4" s="1"/>
  <c r="S291" i="10"/>
  <c r="J333" i="4" s="1"/>
  <c r="S287" i="10"/>
  <c r="S283" i="10"/>
  <c r="S279" i="10"/>
  <c r="S275" i="10"/>
  <c r="S271" i="10"/>
  <c r="S267" i="10"/>
  <c r="S263" i="10"/>
  <c r="S259" i="10"/>
  <c r="S255" i="10"/>
  <c r="S251" i="10"/>
  <c r="S247" i="10"/>
  <c r="S243" i="10"/>
  <c r="S239" i="10"/>
  <c r="S235" i="10"/>
  <c r="J268" i="4" s="1"/>
  <c r="S231" i="10"/>
  <c r="J264" i="4" s="1"/>
  <c r="S227" i="10"/>
  <c r="J260" i="4" s="1"/>
  <c r="S223" i="10"/>
  <c r="S219" i="10"/>
  <c r="S215" i="10"/>
  <c r="S211" i="10"/>
  <c r="S207" i="10"/>
  <c r="S203" i="10"/>
  <c r="S199" i="10"/>
  <c r="S195" i="10"/>
  <c r="S191" i="10"/>
  <c r="S187" i="10"/>
  <c r="S183" i="10"/>
  <c r="S179" i="10"/>
  <c r="S175" i="10"/>
  <c r="S171" i="10"/>
  <c r="J195" i="4" s="1"/>
  <c r="S167" i="10"/>
  <c r="J191" i="4" s="1"/>
  <c r="S163" i="10"/>
  <c r="J187" i="4" s="1"/>
  <c r="S159" i="10"/>
  <c r="S155" i="10"/>
  <c r="S151" i="10"/>
  <c r="S147" i="10"/>
  <c r="S143" i="10"/>
  <c r="S139" i="10"/>
  <c r="S135" i="10"/>
  <c r="S131" i="10"/>
  <c r="S127" i="10"/>
  <c r="S123" i="10"/>
  <c r="S119" i="10"/>
  <c r="S111" i="10"/>
  <c r="S68" i="10"/>
  <c r="S65" i="10"/>
  <c r="J76" i="4" s="1"/>
  <c r="S53" i="10"/>
  <c r="J56" i="4" s="1"/>
  <c r="S46" i="10"/>
  <c r="J49" i="4" s="1"/>
  <c r="S28" i="10"/>
  <c r="J27" i="4" s="1"/>
  <c r="S24" i="10"/>
  <c r="J23" i="4" s="1"/>
  <c r="S20" i="10"/>
  <c r="J19" i="4" s="1"/>
  <c r="S16" i="10"/>
  <c r="J15" i="4" s="1"/>
  <c r="S12" i="10"/>
  <c r="J11" i="4" s="1"/>
  <c r="S8" i="10"/>
  <c r="J7" i="4" s="1"/>
  <c r="S4" i="10"/>
  <c r="S5" i="10"/>
  <c r="J4" i="4" s="1"/>
  <c r="S81" i="10"/>
  <c r="S50" i="10"/>
  <c r="J53" i="4" s="1"/>
  <c r="S32" i="10"/>
  <c r="J31" i="4" s="1"/>
  <c r="S103" i="10"/>
  <c r="J118" i="4" s="1"/>
  <c r="S93" i="10"/>
  <c r="J108" i="4" s="1"/>
  <c r="S72" i="10"/>
  <c r="S69" i="10"/>
  <c r="J80" i="4" s="1"/>
  <c r="S57" i="10"/>
  <c r="J60" i="4" s="1"/>
  <c r="S54" i="10"/>
  <c r="J57" i="4" s="1"/>
  <c r="S36" i="10"/>
  <c r="J39" i="4" s="1"/>
  <c r="S29" i="10"/>
  <c r="J28" i="4" s="1"/>
  <c r="S25" i="10"/>
  <c r="J24" i="4" s="1"/>
  <c r="S21" i="10"/>
  <c r="J20" i="4" s="1"/>
  <c r="S17" i="10"/>
  <c r="J16" i="4" s="1"/>
  <c r="S13" i="10"/>
  <c r="J12" i="4" s="1"/>
  <c r="S9" i="10"/>
  <c r="J8" i="4" s="1"/>
  <c r="S115" i="10"/>
  <c r="S40" i="10"/>
  <c r="J43" i="4" s="1"/>
  <c r="S33" i="10"/>
  <c r="J32" i="4" s="1"/>
  <c r="S85" i="10"/>
  <c r="J96" i="4" s="1"/>
  <c r="S76" i="10"/>
  <c r="S73" i="10"/>
  <c r="J84" i="4" s="1"/>
  <c r="S61" i="10"/>
  <c r="J64" i="4" s="1"/>
  <c r="S58" i="10"/>
  <c r="J61" i="4" s="1"/>
  <c r="S44" i="10"/>
  <c r="J47" i="4" s="1"/>
  <c r="S37" i="10"/>
  <c r="J40" i="4" s="1"/>
  <c r="S30" i="10"/>
  <c r="J29" i="4" s="1"/>
  <c r="S26" i="10"/>
  <c r="J25" i="4" s="1"/>
  <c r="S22" i="10"/>
  <c r="J21" i="4" s="1"/>
  <c r="S18" i="10"/>
  <c r="J17" i="4" s="1"/>
  <c r="S14" i="10"/>
  <c r="J13" i="4" s="1"/>
  <c r="S10" i="10"/>
  <c r="J9" i="4" s="1"/>
  <c r="S6" i="10"/>
  <c r="J5" i="4" s="1"/>
  <c r="S107" i="10"/>
  <c r="J122" i="4" s="1"/>
  <c r="S97" i="10"/>
  <c r="S48" i="10"/>
  <c r="J51" i="4" s="1"/>
  <c r="S41" i="10"/>
  <c r="J44" i="4" s="1"/>
  <c r="S34" i="10"/>
  <c r="J33" i="4" s="1"/>
  <c r="S77" i="10"/>
  <c r="J88" i="4" s="1"/>
  <c r="S64" i="10"/>
  <c r="J75" i="4" s="1"/>
  <c r="S62" i="10"/>
  <c r="J65" i="4" s="1"/>
  <c r="S52" i="10"/>
  <c r="J55" i="4" s="1"/>
  <c r="S45" i="10"/>
  <c r="J48" i="4" s="1"/>
  <c r="S38" i="10"/>
  <c r="J41" i="4" s="1"/>
  <c r="S27" i="10"/>
  <c r="J26" i="4" s="1"/>
  <c r="S23" i="10"/>
  <c r="J22" i="4" s="1"/>
  <c r="S19" i="10"/>
  <c r="J18" i="4" s="1"/>
  <c r="S15" i="10"/>
  <c r="J14" i="4" s="1"/>
  <c r="S11" i="10"/>
  <c r="J10" i="4" s="1"/>
  <c r="S7" i="10"/>
  <c r="J6" i="4" s="1"/>
  <c r="T99" i="10"/>
  <c r="S89" i="10"/>
  <c r="S49" i="10"/>
  <c r="J52" i="4" s="1"/>
  <c r="S42" i="10"/>
  <c r="J45" i="4" s="1"/>
  <c r="AC78" i="3"/>
  <c r="V78" i="3"/>
  <c r="B122" i="19" s="1"/>
  <c r="O45" i="5"/>
  <c r="T6" i="10"/>
  <c r="U6" i="10" s="1"/>
  <c r="T14" i="10"/>
  <c r="U14" i="10" s="1"/>
  <c r="T22" i="10"/>
  <c r="U22" i="10" s="1"/>
  <c r="T30" i="10"/>
  <c r="U30" i="10" s="1"/>
  <c r="T38" i="10"/>
  <c r="U38" i="10" s="1"/>
  <c r="T46" i="10"/>
  <c r="U46" i="10" s="1"/>
  <c r="T54" i="10"/>
  <c r="U54" i="10" s="1"/>
  <c r="T62" i="10"/>
  <c r="U62" i="10" s="1"/>
  <c r="T68" i="10"/>
  <c r="U68" i="10" s="1"/>
  <c r="T76" i="10"/>
  <c r="U76" i="10" s="1"/>
  <c r="T84" i="10"/>
  <c r="U84" i="10" s="1"/>
  <c r="T92" i="10"/>
  <c r="U92" i="10" s="1"/>
  <c r="T100" i="10"/>
  <c r="U100" i="10" s="1"/>
  <c r="T108" i="10"/>
  <c r="U108" i="10" s="1"/>
  <c r="T116" i="10"/>
  <c r="U116" i="10" s="1"/>
  <c r="T124" i="10"/>
  <c r="U124" i="10" s="1"/>
  <c r="T132" i="10"/>
  <c r="U132" i="10" s="1"/>
  <c r="T140" i="10"/>
  <c r="U140" i="10" s="1"/>
  <c r="T148" i="10"/>
  <c r="U148" i="10" s="1"/>
  <c r="T156" i="10"/>
  <c r="U156" i="10" s="1"/>
  <c r="T164" i="10"/>
  <c r="U164" i="10" s="1"/>
  <c r="T172" i="10"/>
  <c r="U172" i="10" s="1"/>
  <c r="T180" i="10"/>
  <c r="U180" i="10" s="1"/>
  <c r="T188" i="10"/>
  <c r="U188" i="10" s="1"/>
  <c r="T196" i="10"/>
  <c r="U196" i="10" s="1"/>
  <c r="T204" i="10"/>
  <c r="U204" i="10" s="1"/>
  <c r="T212" i="10"/>
  <c r="U212" i="10" s="1"/>
  <c r="T220" i="10"/>
  <c r="U220" i="10" s="1"/>
  <c r="T228" i="10"/>
  <c r="U228" i="10" s="1"/>
  <c r="T236" i="10"/>
  <c r="U236" i="10" s="1"/>
  <c r="T244" i="10"/>
  <c r="U244" i="10" s="1"/>
  <c r="T252" i="10"/>
  <c r="U252" i="10" s="1"/>
  <c r="T260" i="10"/>
  <c r="U260" i="10" s="1"/>
  <c r="T268" i="10"/>
  <c r="U268" i="10" s="1"/>
  <c r="T276" i="10"/>
  <c r="U276" i="10" s="1"/>
  <c r="T284" i="10"/>
  <c r="U284" i="10" s="1"/>
  <c r="T292" i="10"/>
  <c r="U292" i="10" s="1"/>
  <c r="T300" i="10"/>
  <c r="U300" i="10" s="1"/>
  <c r="T308" i="10"/>
  <c r="U308" i="10" s="1"/>
  <c r="T316" i="10"/>
  <c r="U316" i="10" s="1"/>
  <c r="T324" i="10"/>
  <c r="U324" i="10" s="1"/>
  <c r="T332" i="10"/>
  <c r="U332" i="10" s="1"/>
  <c r="T340" i="10"/>
  <c r="U340" i="10" s="1"/>
  <c r="T348" i="10"/>
  <c r="U348" i="10" s="1"/>
  <c r="T356" i="10"/>
  <c r="U356" i="10" s="1"/>
  <c r="T364" i="10"/>
  <c r="U364" i="10" s="1"/>
  <c r="T7" i="10"/>
  <c r="U7" i="10" s="1"/>
  <c r="T15" i="10"/>
  <c r="U15" i="10" s="1"/>
  <c r="T23" i="10"/>
  <c r="U23" i="10" s="1"/>
  <c r="T31" i="10"/>
  <c r="U31" i="10" s="1"/>
  <c r="T39" i="10"/>
  <c r="U39" i="10" s="1"/>
  <c r="T47" i="10"/>
  <c r="U47" i="10" s="1"/>
  <c r="T55" i="10"/>
  <c r="U55" i="10" s="1"/>
  <c r="T69" i="10"/>
  <c r="U69" i="10" s="1"/>
  <c r="T77" i="10"/>
  <c r="U77" i="10" s="1"/>
  <c r="T85" i="10"/>
  <c r="U85" i="10" s="1"/>
  <c r="T93" i="10"/>
  <c r="U93" i="10" s="1"/>
  <c r="T101" i="10"/>
  <c r="U101" i="10" s="1"/>
  <c r="T109" i="10"/>
  <c r="U109" i="10" s="1"/>
  <c r="T117" i="10"/>
  <c r="U117" i="10" s="1"/>
  <c r="T125" i="10"/>
  <c r="U125" i="10" s="1"/>
  <c r="T133" i="10"/>
  <c r="U133" i="10" s="1"/>
  <c r="T141" i="10"/>
  <c r="U141" i="10" s="1"/>
  <c r="T149" i="10"/>
  <c r="U149" i="10" s="1"/>
  <c r="T157" i="10"/>
  <c r="U157" i="10" s="1"/>
  <c r="T165" i="10"/>
  <c r="U165" i="10" s="1"/>
  <c r="T173" i="10"/>
  <c r="U173" i="10" s="1"/>
  <c r="T181" i="10"/>
  <c r="U181" i="10" s="1"/>
  <c r="T189" i="10"/>
  <c r="U189" i="10" s="1"/>
  <c r="T197" i="10"/>
  <c r="U197" i="10" s="1"/>
  <c r="T205" i="10"/>
  <c r="U205" i="10" s="1"/>
  <c r="T213" i="10"/>
  <c r="U213" i="10" s="1"/>
  <c r="T221" i="10"/>
  <c r="U221" i="10" s="1"/>
  <c r="T229" i="10"/>
  <c r="U229" i="10" s="1"/>
  <c r="T237" i="10"/>
  <c r="U237" i="10" s="1"/>
  <c r="T245" i="10"/>
  <c r="U245" i="10" s="1"/>
  <c r="T253" i="10"/>
  <c r="U253" i="10" s="1"/>
  <c r="T261" i="10"/>
  <c r="U261" i="10" s="1"/>
  <c r="T269" i="10"/>
  <c r="U269" i="10" s="1"/>
  <c r="T277" i="10"/>
  <c r="U277" i="10" s="1"/>
  <c r="T285" i="10"/>
  <c r="U285" i="10" s="1"/>
  <c r="T293" i="10"/>
  <c r="U293" i="10" s="1"/>
  <c r="T301" i="10"/>
  <c r="U301" i="10" s="1"/>
  <c r="T309" i="10"/>
  <c r="U309" i="10" s="1"/>
  <c r="T317" i="10"/>
  <c r="U317" i="10" s="1"/>
  <c r="T325" i="10"/>
  <c r="U325" i="10" s="1"/>
  <c r="T333" i="10"/>
  <c r="U333" i="10" s="1"/>
  <c r="T341" i="10"/>
  <c r="U341" i="10" s="1"/>
  <c r="T349" i="10"/>
  <c r="U349" i="10" s="1"/>
  <c r="T357" i="10"/>
  <c r="U357" i="10" s="1"/>
  <c r="T365" i="10"/>
  <c r="U365" i="10" s="1"/>
  <c r="T8" i="10"/>
  <c r="U8" i="10" s="1"/>
  <c r="T16" i="10"/>
  <c r="U16" i="10" s="1"/>
  <c r="T24" i="10"/>
  <c r="U24" i="10" s="1"/>
  <c r="T32" i="10"/>
  <c r="U32" i="10" s="1"/>
  <c r="T40" i="10"/>
  <c r="U40" i="10" s="1"/>
  <c r="T48" i="10"/>
  <c r="U48" i="10" s="1"/>
  <c r="T56" i="10"/>
  <c r="U56" i="10" s="1"/>
  <c r="T70" i="10"/>
  <c r="U70" i="10" s="1"/>
  <c r="T78" i="10"/>
  <c r="U78" i="10" s="1"/>
  <c r="T86" i="10"/>
  <c r="U86" i="10" s="1"/>
  <c r="T94" i="10"/>
  <c r="U94" i="10" s="1"/>
  <c r="T102" i="10"/>
  <c r="U102" i="10" s="1"/>
  <c r="T110" i="10"/>
  <c r="U110" i="10" s="1"/>
  <c r="T118" i="10"/>
  <c r="U118" i="10" s="1"/>
  <c r="T126" i="10"/>
  <c r="U126" i="10" s="1"/>
  <c r="T134" i="10"/>
  <c r="U134" i="10" s="1"/>
  <c r="T142" i="10"/>
  <c r="U142" i="10" s="1"/>
  <c r="T150" i="10"/>
  <c r="U150" i="10" s="1"/>
  <c r="T158" i="10"/>
  <c r="U158" i="10" s="1"/>
  <c r="T166" i="10"/>
  <c r="U166" i="10" s="1"/>
  <c r="T174" i="10"/>
  <c r="U174" i="10" s="1"/>
  <c r="T182" i="10"/>
  <c r="U182" i="10" s="1"/>
  <c r="T190" i="10"/>
  <c r="U190" i="10" s="1"/>
  <c r="T198" i="10"/>
  <c r="U198" i="10" s="1"/>
  <c r="T206" i="10"/>
  <c r="U206" i="10" s="1"/>
  <c r="T214" i="10"/>
  <c r="U214" i="10" s="1"/>
  <c r="T222" i="10"/>
  <c r="U222" i="10" s="1"/>
  <c r="T230" i="10"/>
  <c r="U230" i="10" s="1"/>
  <c r="T238" i="10"/>
  <c r="U238" i="10" s="1"/>
  <c r="T246" i="10"/>
  <c r="U246" i="10" s="1"/>
  <c r="T254" i="10"/>
  <c r="U254" i="10" s="1"/>
  <c r="T262" i="10"/>
  <c r="U262" i="10" s="1"/>
  <c r="T9" i="10"/>
  <c r="U9" i="10" s="1"/>
  <c r="T17" i="10"/>
  <c r="U17" i="10" s="1"/>
  <c r="T25" i="10"/>
  <c r="U25" i="10" s="1"/>
  <c r="T33" i="10"/>
  <c r="U33" i="10" s="1"/>
  <c r="T41" i="10"/>
  <c r="U41" i="10" s="1"/>
  <c r="T49" i="10"/>
  <c r="U49" i="10" s="1"/>
  <c r="T57" i="10"/>
  <c r="U57" i="10" s="1"/>
  <c r="T63" i="10"/>
  <c r="U63" i="10" s="1"/>
  <c r="T71" i="10"/>
  <c r="U71" i="10" s="1"/>
  <c r="T79" i="10"/>
  <c r="U79" i="10" s="1"/>
  <c r="T87" i="10"/>
  <c r="U87" i="10" s="1"/>
  <c r="T95" i="10"/>
  <c r="U95" i="10" s="1"/>
  <c r="T103" i="10"/>
  <c r="U103" i="10" s="1"/>
  <c r="T111" i="10"/>
  <c r="U111" i="10" s="1"/>
  <c r="T119" i="10"/>
  <c r="U119" i="10" s="1"/>
  <c r="T127" i="10"/>
  <c r="U127" i="10" s="1"/>
  <c r="T135" i="10"/>
  <c r="U135" i="10" s="1"/>
  <c r="T143" i="10"/>
  <c r="U143" i="10" s="1"/>
  <c r="T151" i="10"/>
  <c r="U151" i="10" s="1"/>
  <c r="T159" i="10"/>
  <c r="U159" i="10" s="1"/>
  <c r="T167" i="10"/>
  <c r="U167" i="10" s="1"/>
  <c r="T175" i="10"/>
  <c r="U175" i="10" s="1"/>
  <c r="T183" i="10"/>
  <c r="U183" i="10" s="1"/>
  <c r="T191" i="10"/>
  <c r="U191" i="10" s="1"/>
  <c r="T199" i="10"/>
  <c r="U199" i="10" s="1"/>
  <c r="T207" i="10"/>
  <c r="U207" i="10" s="1"/>
  <c r="T215" i="10"/>
  <c r="U215" i="10" s="1"/>
  <c r="T223" i="10"/>
  <c r="U223" i="10" s="1"/>
  <c r="T231" i="10"/>
  <c r="U231" i="10" s="1"/>
  <c r="T239" i="10"/>
  <c r="U239" i="10" s="1"/>
  <c r="T247" i="10"/>
  <c r="U247" i="10" s="1"/>
  <c r="T255" i="10"/>
  <c r="U255" i="10" s="1"/>
  <c r="T263" i="10"/>
  <c r="U263" i="10" s="1"/>
  <c r="T271" i="10"/>
  <c r="U271" i="10" s="1"/>
  <c r="T279" i="10"/>
  <c r="U279" i="10" s="1"/>
  <c r="T287" i="10"/>
  <c r="U287" i="10" s="1"/>
  <c r="T295" i="10"/>
  <c r="U295" i="10" s="1"/>
  <c r="T303" i="10"/>
  <c r="U303" i="10" s="1"/>
  <c r="T311" i="10"/>
  <c r="U311" i="10" s="1"/>
  <c r="T319" i="10"/>
  <c r="U319" i="10" s="1"/>
  <c r="T327" i="10"/>
  <c r="U327" i="10" s="1"/>
  <c r="T335" i="10"/>
  <c r="U335" i="10" s="1"/>
  <c r="T343" i="10"/>
  <c r="U343" i="10" s="1"/>
  <c r="T351" i="10"/>
  <c r="U351" i="10" s="1"/>
  <c r="T359" i="10"/>
  <c r="U359" i="10" s="1"/>
  <c r="T367" i="10"/>
  <c r="U367" i="10" s="1"/>
  <c r="T10" i="10"/>
  <c r="U10" i="10" s="1"/>
  <c r="T18" i="10"/>
  <c r="U18" i="10" s="1"/>
  <c r="T26" i="10"/>
  <c r="U26" i="10" s="1"/>
  <c r="T34" i="10"/>
  <c r="U34" i="10" s="1"/>
  <c r="T42" i="10"/>
  <c r="U42" i="10" s="1"/>
  <c r="T50" i="10"/>
  <c r="U50" i="10" s="1"/>
  <c r="T58" i="10"/>
  <c r="U58" i="10" s="1"/>
  <c r="T64" i="10"/>
  <c r="U64" i="10" s="1"/>
  <c r="T72" i="10"/>
  <c r="U72" i="10" s="1"/>
  <c r="T80" i="10"/>
  <c r="U80" i="10" s="1"/>
  <c r="T88" i="10"/>
  <c r="U88" i="10" s="1"/>
  <c r="T96" i="10"/>
  <c r="U96" i="10" s="1"/>
  <c r="T104" i="10"/>
  <c r="U104" i="10" s="1"/>
  <c r="T112" i="10"/>
  <c r="U112" i="10" s="1"/>
  <c r="T120" i="10"/>
  <c r="U120" i="10" s="1"/>
  <c r="T128" i="10"/>
  <c r="U128" i="10" s="1"/>
  <c r="T136" i="10"/>
  <c r="U136" i="10" s="1"/>
  <c r="T144" i="10"/>
  <c r="U144" i="10" s="1"/>
  <c r="T152" i="10"/>
  <c r="U152" i="10" s="1"/>
  <c r="T160" i="10"/>
  <c r="U160" i="10" s="1"/>
  <c r="T168" i="10"/>
  <c r="U168" i="10" s="1"/>
  <c r="T176" i="10"/>
  <c r="U176" i="10" s="1"/>
  <c r="T184" i="10"/>
  <c r="U184" i="10" s="1"/>
  <c r="T192" i="10"/>
  <c r="U192" i="10" s="1"/>
  <c r="T200" i="10"/>
  <c r="U200" i="10" s="1"/>
  <c r="T208" i="10"/>
  <c r="U208" i="10" s="1"/>
  <c r="T216" i="10"/>
  <c r="U216" i="10" s="1"/>
  <c r="T224" i="10"/>
  <c r="U224" i="10" s="1"/>
  <c r="T232" i="10"/>
  <c r="U232" i="10" s="1"/>
  <c r="T240" i="10"/>
  <c r="U240" i="10" s="1"/>
  <c r="T248" i="10"/>
  <c r="U248" i="10" s="1"/>
  <c r="T256" i="10"/>
  <c r="U256" i="10" s="1"/>
  <c r="T264" i="10"/>
  <c r="U264" i="10" s="1"/>
  <c r="T272" i="10"/>
  <c r="U272" i="10" s="1"/>
  <c r="T280" i="10"/>
  <c r="U280" i="10" s="1"/>
  <c r="T288" i="10"/>
  <c r="U288" i="10" s="1"/>
  <c r="T296" i="10"/>
  <c r="U296" i="10" s="1"/>
  <c r="T304" i="10"/>
  <c r="U304" i="10" s="1"/>
  <c r="T312" i="10"/>
  <c r="U312" i="10" s="1"/>
  <c r="T320" i="10"/>
  <c r="U320" i="10" s="1"/>
  <c r="T11" i="10"/>
  <c r="U11" i="10" s="1"/>
  <c r="T19" i="10"/>
  <c r="U19" i="10" s="1"/>
  <c r="T27" i="10"/>
  <c r="U27" i="10" s="1"/>
  <c r="T35" i="10"/>
  <c r="U35" i="10" s="1"/>
  <c r="T43" i="10"/>
  <c r="U43" i="10" s="1"/>
  <c r="T51" i="10"/>
  <c r="U51" i="10" s="1"/>
  <c r="T59" i="10"/>
  <c r="U59" i="10" s="1"/>
  <c r="T65" i="10"/>
  <c r="U65" i="10" s="1"/>
  <c r="T73" i="10"/>
  <c r="U73" i="10" s="1"/>
  <c r="T81" i="10"/>
  <c r="U81" i="10" s="1"/>
  <c r="T89" i="10"/>
  <c r="U89" i="10" s="1"/>
  <c r="T97" i="10"/>
  <c r="U97" i="10" s="1"/>
  <c r="T105" i="10"/>
  <c r="U105" i="10" s="1"/>
  <c r="T113" i="10"/>
  <c r="U113" i="10" s="1"/>
  <c r="T121" i="10"/>
  <c r="U121" i="10" s="1"/>
  <c r="T129" i="10"/>
  <c r="U129" i="10" s="1"/>
  <c r="T137" i="10"/>
  <c r="U137" i="10" s="1"/>
  <c r="T145" i="10"/>
  <c r="U145" i="10" s="1"/>
  <c r="T153" i="10"/>
  <c r="U153" i="10" s="1"/>
  <c r="T161" i="10"/>
  <c r="U161" i="10" s="1"/>
  <c r="T169" i="10"/>
  <c r="U169" i="10" s="1"/>
  <c r="T177" i="10"/>
  <c r="U177" i="10" s="1"/>
  <c r="T185" i="10"/>
  <c r="U185" i="10" s="1"/>
  <c r="T193" i="10"/>
  <c r="U193" i="10" s="1"/>
  <c r="T201" i="10"/>
  <c r="U201" i="10" s="1"/>
  <c r="T209" i="10"/>
  <c r="U209" i="10" s="1"/>
  <c r="T217" i="10"/>
  <c r="U217" i="10" s="1"/>
  <c r="T225" i="10"/>
  <c r="U225" i="10" s="1"/>
  <c r="T233" i="10"/>
  <c r="U233" i="10" s="1"/>
  <c r="T241" i="10"/>
  <c r="U241" i="10" s="1"/>
  <c r="T249" i="10"/>
  <c r="U249" i="10" s="1"/>
  <c r="T257" i="10"/>
  <c r="U257" i="10" s="1"/>
  <c r="T265" i="10"/>
  <c r="U265" i="10" s="1"/>
  <c r="T273" i="10"/>
  <c r="U273" i="10" s="1"/>
  <c r="T281" i="10"/>
  <c r="U281" i="10" s="1"/>
  <c r="T289" i="10"/>
  <c r="U289" i="10" s="1"/>
  <c r="T297" i="10"/>
  <c r="U297" i="10" s="1"/>
  <c r="T305" i="10"/>
  <c r="U305" i="10" s="1"/>
  <c r="T313" i="10"/>
  <c r="U313" i="10" s="1"/>
  <c r="T321" i="10"/>
  <c r="U321" i="10" s="1"/>
  <c r="T36" i="10"/>
  <c r="U36" i="10" s="1"/>
  <c r="T66" i="10"/>
  <c r="U66" i="10" s="1"/>
  <c r="T98" i="10"/>
  <c r="U98" i="10" s="1"/>
  <c r="T130" i="10"/>
  <c r="U130" i="10" s="1"/>
  <c r="T162" i="10"/>
  <c r="U162" i="10" s="1"/>
  <c r="T194" i="10"/>
  <c r="U194" i="10" s="1"/>
  <c r="T226" i="10"/>
  <c r="U226" i="10" s="1"/>
  <c r="T258" i="10"/>
  <c r="U258" i="10" s="1"/>
  <c r="T282" i="10"/>
  <c r="U282" i="10" s="1"/>
  <c r="T302" i="10"/>
  <c r="U302" i="10" s="1"/>
  <c r="T323" i="10"/>
  <c r="U323" i="10" s="1"/>
  <c r="T337" i="10"/>
  <c r="U337" i="10" s="1"/>
  <c r="T350" i="10"/>
  <c r="U350" i="10" s="1"/>
  <c r="T362" i="10"/>
  <c r="U362" i="10" s="1"/>
  <c r="T5" i="10"/>
  <c r="U5" i="10" s="1"/>
  <c r="T37" i="10"/>
  <c r="U37" i="10" s="1"/>
  <c r="T67" i="10"/>
  <c r="U67" i="10" s="1"/>
  <c r="T131" i="10"/>
  <c r="U131" i="10" s="1"/>
  <c r="T163" i="10"/>
  <c r="U163" i="10" s="1"/>
  <c r="T195" i="10"/>
  <c r="U195" i="10" s="1"/>
  <c r="T227" i="10"/>
  <c r="U227" i="10" s="1"/>
  <c r="T259" i="10"/>
  <c r="U259" i="10" s="1"/>
  <c r="T283" i="10"/>
  <c r="U283" i="10" s="1"/>
  <c r="T306" i="10"/>
  <c r="U306" i="10" s="1"/>
  <c r="T326" i="10"/>
  <c r="U326" i="10" s="1"/>
  <c r="T338" i="10"/>
  <c r="U338" i="10" s="1"/>
  <c r="T352" i="10"/>
  <c r="U352" i="10" s="1"/>
  <c r="T363" i="10"/>
  <c r="U363" i="10" s="1"/>
  <c r="T12" i="10"/>
  <c r="U12" i="10" s="1"/>
  <c r="T44" i="10"/>
  <c r="U44" i="10" s="1"/>
  <c r="T74" i="10"/>
  <c r="U74" i="10" s="1"/>
  <c r="T106" i="10"/>
  <c r="U106" i="10" s="1"/>
  <c r="T138" i="10"/>
  <c r="U138" i="10" s="1"/>
  <c r="T170" i="10"/>
  <c r="U170" i="10" s="1"/>
  <c r="T202" i="10"/>
  <c r="U202" i="10" s="1"/>
  <c r="T234" i="10"/>
  <c r="U234" i="10" s="1"/>
  <c r="T266" i="10"/>
  <c r="U266" i="10" s="1"/>
  <c r="T286" i="10"/>
  <c r="U286" i="10" s="1"/>
  <c r="T307" i="10"/>
  <c r="U307" i="10" s="1"/>
  <c r="T328" i="10"/>
  <c r="U328" i="10" s="1"/>
  <c r="T339" i="10"/>
  <c r="U339" i="10" s="1"/>
  <c r="T353" i="10"/>
  <c r="U353" i="10" s="1"/>
  <c r="T366" i="10"/>
  <c r="U366" i="10" s="1"/>
  <c r="T4" i="10"/>
  <c r="T13" i="10"/>
  <c r="U13" i="10" s="1"/>
  <c r="T45" i="10"/>
  <c r="U45" i="10" s="1"/>
  <c r="T75" i="10"/>
  <c r="U75" i="10" s="1"/>
  <c r="T107" i="10"/>
  <c r="U107" i="10" s="1"/>
  <c r="T139" i="10"/>
  <c r="U139" i="10" s="1"/>
  <c r="T171" i="10"/>
  <c r="U171" i="10" s="1"/>
  <c r="T203" i="10"/>
  <c r="U203" i="10" s="1"/>
  <c r="T235" i="10"/>
  <c r="U235" i="10" s="1"/>
  <c r="T267" i="10"/>
  <c r="U267" i="10" s="1"/>
  <c r="T290" i="10"/>
  <c r="U290" i="10" s="1"/>
  <c r="T310" i="10"/>
  <c r="U310" i="10" s="1"/>
  <c r="T329" i="10"/>
  <c r="U329" i="10" s="1"/>
  <c r="T342" i="10"/>
  <c r="U342" i="10" s="1"/>
  <c r="T354" i="10"/>
  <c r="U354" i="10" s="1"/>
  <c r="T20" i="10"/>
  <c r="U20" i="10" s="1"/>
  <c r="T52" i="10"/>
  <c r="U52" i="10" s="1"/>
  <c r="T82" i="10"/>
  <c r="U82" i="10" s="1"/>
  <c r="T114" i="10"/>
  <c r="U114" i="10" s="1"/>
  <c r="T146" i="10"/>
  <c r="U146" i="10" s="1"/>
  <c r="T178" i="10"/>
  <c r="U178" i="10" s="1"/>
  <c r="T210" i="10"/>
  <c r="U210" i="10" s="1"/>
  <c r="T242" i="10"/>
  <c r="U242" i="10" s="1"/>
  <c r="T270" i="10"/>
  <c r="U270" i="10" s="1"/>
  <c r="T291" i="10"/>
  <c r="U291" i="10" s="1"/>
  <c r="T314" i="10"/>
  <c r="U314" i="10" s="1"/>
  <c r="T330" i="10"/>
  <c r="U330" i="10" s="1"/>
  <c r="T344" i="10"/>
  <c r="U344" i="10" s="1"/>
  <c r="T355" i="10"/>
  <c r="U355" i="10" s="1"/>
  <c r="T21" i="10"/>
  <c r="U21" i="10" s="1"/>
  <c r="T53" i="10"/>
  <c r="U53" i="10" s="1"/>
  <c r="T83" i="10"/>
  <c r="U83" i="10" s="1"/>
  <c r="T115" i="10"/>
  <c r="U115" i="10" s="1"/>
  <c r="T147" i="10"/>
  <c r="U147" i="10" s="1"/>
  <c r="T179" i="10"/>
  <c r="U179" i="10" s="1"/>
  <c r="T211" i="10"/>
  <c r="U211" i="10" s="1"/>
  <c r="T243" i="10"/>
  <c r="U243" i="10" s="1"/>
  <c r="T274" i="10"/>
  <c r="U274" i="10" s="1"/>
  <c r="T294" i="10"/>
  <c r="U294" i="10" s="1"/>
  <c r="T315" i="10"/>
  <c r="U315" i="10" s="1"/>
  <c r="T331" i="10"/>
  <c r="U331" i="10" s="1"/>
  <c r="T345" i="10"/>
  <c r="U345" i="10" s="1"/>
  <c r="T358" i="10"/>
  <c r="U358" i="10" s="1"/>
  <c r="T28" i="10"/>
  <c r="U28" i="10" s="1"/>
  <c r="T60" i="10"/>
  <c r="U60" i="10" s="1"/>
  <c r="T90" i="10"/>
  <c r="U90" i="10" s="1"/>
  <c r="T122" i="10"/>
  <c r="U122" i="10" s="1"/>
  <c r="T154" i="10"/>
  <c r="U154" i="10" s="1"/>
  <c r="T186" i="10"/>
  <c r="U186" i="10" s="1"/>
  <c r="T218" i="10"/>
  <c r="U218" i="10" s="1"/>
  <c r="T250" i="10"/>
  <c r="U250" i="10" s="1"/>
  <c r="T275" i="10"/>
  <c r="U275" i="10" s="1"/>
  <c r="T298" i="10"/>
  <c r="U298" i="10" s="1"/>
  <c r="T318" i="10"/>
  <c r="U318" i="10" s="1"/>
  <c r="T334" i="10"/>
  <c r="U334" i="10" s="1"/>
  <c r="T346" i="10"/>
  <c r="U346" i="10" s="1"/>
  <c r="T360" i="10"/>
  <c r="U360" i="10" s="1"/>
  <c r="T219" i="10"/>
  <c r="U219" i="10" s="1"/>
  <c r="T91" i="10"/>
  <c r="U91" i="10" s="1"/>
  <c r="T251" i="10"/>
  <c r="U251" i="10" s="1"/>
  <c r="T322" i="10"/>
  <c r="U322" i="10" s="1"/>
  <c r="T29" i="10"/>
  <c r="U29" i="10" s="1"/>
  <c r="T278" i="10"/>
  <c r="U278" i="10" s="1"/>
  <c r="T61" i="10"/>
  <c r="U61" i="10" s="1"/>
  <c r="T299" i="10"/>
  <c r="U299" i="10" s="1"/>
  <c r="T123" i="10"/>
  <c r="U123" i="10" s="1"/>
  <c r="T336" i="10"/>
  <c r="U336" i="10" s="1"/>
  <c r="T347" i="10"/>
  <c r="U347" i="10" s="1"/>
  <c r="T361" i="10"/>
  <c r="U361" i="10" s="1"/>
  <c r="T155" i="10"/>
  <c r="U155" i="10" s="1"/>
  <c r="T187" i="10"/>
  <c r="U187" i="10" s="1"/>
  <c r="V38" i="3"/>
  <c r="L88" i="3" s="1"/>
  <c r="I9" i="5" s="1"/>
  <c r="K279" i="4"/>
  <c r="K384" i="4"/>
  <c r="K314" i="4"/>
  <c r="K209" i="4"/>
  <c r="K139" i="4"/>
  <c r="K69" i="4"/>
  <c r="K419" i="4"/>
  <c r="K349" i="4"/>
  <c r="K244" i="4"/>
  <c r="B398" i="7"/>
  <c r="C398" i="7"/>
  <c r="B399" i="7"/>
  <c r="C399" i="7"/>
  <c r="B400" i="7"/>
  <c r="C400" i="7"/>
  <c r="B401" i="7"/>
  <c r="C401" i="7"/>
  <c r="B402" i="7"/>
  <c r="C402" i="7"/>
  <c r="B403" i="7"/>
  <c r="C403" i="7"/>
  <c r="B404" i="7"/>
  <c r="C404" i="7"/>
  <c r="B405" i="7"/>
  <c r="C405" i="7"/>
  <c r="B406" i="7"/>
  <c r="C406" i="7"/>
  <c r="B407" i="7"/>
  <c r="C407" i="7"/>
  <c r="B408" i="7"/>
  <c r="C408" i="7"/>
  <c r="B409" i="7"/>
  <c r="C409" i="7"/>
  <c r="B410" i="7"/>
  <c r="C410" i="7"/>
  <c r="B411" i="7"/>
  <c r="C411" i="7"/>
  <c r="B412" i="7"/>
  <c r="C412" i="7"/>
  <c r="B413" i="7"/>
  <c r="C413" i="7"/>
  <c r="B414" i="7"/>
  <c r="C414" i="7"/>
  <c r="B415" i="7"/>
  <c r="C415" i="7"/>
  <c r="B416" i="7"/>
  <c r="C416" i="7"/>
  <c r="B417" i="7"/>
  <c r="C417" i="7"/>
  <c r="B418" i="7"/>
  <c r="C418" i="7"/>
  <c r="B390" i="7"/>
  <c r="C390" i="7"/>
  <c r="B391" i="7"/>
  <c r="C391" i="7"/>
  <c r="B392" i="7"/>
  <c r="C392" i="7"/>
  <c r="B393" i="7"/>
  <c r="C393" i="7"/>
  <c r="B394" i="7"/>
  <c r="C394" i="7"/>
  <c r="B395" i="7"/>
  <c r="C395" i="7"/>
  <c r="B396" i="7"/>
  <c r="C396" i="7"/>
  <c r="B397" i="7"/>
  <c r="C397" i="7"/>
  <c r="B389" i="7"/>
  <c r="C389" i="7"/>
  <c r="C388" i="7"/>
  <c r="B388" i="7"/>
  <c r="B354" i="7"/>
  <c r="C354" i="7"/>
  <c r="B355" i="7"/>
  <c r="C355" i="7"/>
  <c r="B356" i="7"/>
  <c r="C356" i="7"/>
  <c r="B357" i="7"/>
  <c r="C357" i="7"/>
  <c r="B358" i="7"/>
  <c r="C358" i="7"/>
  <c r="B359" i="7"/>
  <c r="C359" i="7"/>
  <c r="B360" i="7"/>
  <c r="C360" i="7"/>
  <c r="B361" i="7"/>
  <c r="C361" i="7"/>
  <c r="B362" i="7"/>
  <c r="C362" i="7"/>
  <c r="B363" i="7"/>
  <c r="C363" i="7"/>
  <c r="B364" i="7"/>
  <c r="C364" i="7"/>
  <c r="B365" i="7"/>
  <c r="C365" i="7"/>
  <c r="B366" i="7"/>
  <c r="C366" i="7"/>
  <c r="B367" i="7"/>
  <c r="C367" i="7"/>
  <c r="B368" i="7"/>
  <c r="C368" i="7"/>
  <c r="B369" i="7"/>
  <c r="C369" i="7"/>
  <c r="B370" i="7"/>
  <c r="C370" i="7"/>
  <c r="B371" i="7"/>
  <c r="C371" i="7"/>
  <c r="B372" i="7"/>
  <c r="C372" i="7"/>
  <c r="B373" i="7"/>
  <c r="C373" i="7"/>
  <c r="B374" i="7"/>
  <c r="C374" i="7"/>
  <c r="B375" i="7"/>
  <c r="C375" i="7"/>
  <c r="B376" i="7"/>
  <c r="C376" i="7"/>
  <c r="B377" i="7"/>
  <c r="C377" i="7"/>
  <c r="B378" i="7"/>
  <c r="C378" i="7"/>
  <c r="B379" i="7"/>
  <c r="C379" i="7"/>
  <c r="B380" i="7"/>
  <c r="C380" i="7"/>
  <c r="B381" i="7"/>
  <c r="C381" i="7"/>
  <c r="B382" i="7"/>
  <c r="C382" i="7"/>
  <c r="C353" i="7"/>
  <c r="B353" i="7"/>
  <c r="B319" i="7"/>
  <c r="C319" i="7"/>
  <c r="B320" i="7"/>
  <c r="C320" i="7"/>
  <c r="B321" i="7"/>
  <c r="C321" i="7"/>
  <c r="B322" i="7"/>
  <c r="C322" i="7"/>
  <c r="B323" i="7"/>
  <c r="C323" i="7"/>
  <c r="B324" i="7"/>
  <c r="C324" i="7"/>
  <c r="B325" i="7"/>
  <c r="C325" i="7"/>
  <c r="B326" i="7"/>
  <c r="C326" i="7"/>
  <c r="B327" i="7"/>
  <c r="C327" i="7"/>
  <c r="B328" i="7"/>
  <c r="C328" i="7"/>
  <c r="B329" i="7"/>
  <c r="C329" i="7"/>
  <c r="B330" i="7"/>
  <c r="C330" i="7"/>
  <c r="B331" i="7"/>
  <c r="C331" i="7"/>
  <c r="B332" i="7"/>
  <c r="C332" i="7"/>
  <c r="B333" i="7"/>
  <c r="C333" i="7"/>
  <c r="B334" i="7"/>
  <c r="C334" i="7"/>
  <c r="B335" i="7"/>
  <c r="C335" i="7"/>
  <c r="B336" i="7"/>
  <c r="C336" i="7"/>
  <c r="B337" i="7"/>
  <c r="C337" i="7"/>
  <c r="B338" i="7"/>
  <c r="C338" i="7"/>
  <c r="B339" i="7"/>
  <c r="C339" i="7"/>
  <c r="B340" i="7"/>
  <c r="C340" i="7"/>
  <c r="B341" i="7"/>
  <c r="C341" i="7"/>
  <c r="B342" i="7"/>
  <c r="C342" i="7"/>
  <c r="B343" i="7"/>
  <c r="C343" i="7"/>
  <c r="B344" i="7"/>
  <c r="C344" i="7"/>
  <c r="B345" i="7"/>
  <c r="C345" i="7"/>
  <c r="B346" i="7"/>
  <c r="C346" i="7"/>
  <c r="B347" i="7"/>
  <c r="C347" i="7"/>
  <c r="B348" i="7"/>
  <c r="C348" i="7"/>
  <c r="C318" i="7"/>
  <c r="B318" i="7"/>
  <c r="B284" i="7"/>
  <c r="C284" i="7"/>
  <c r="B285" i="7"/>
  <c r="C285" i="7"/>
  <c r="B286" i="7"/>
  <c r="C286" i="7"/>
  <c r="B287" i="7"/>
  <c r="C287" i="7"/>
  <c r="B288" i="7"/>
  <c r="C288" i="7"/>
  <c r="B289" i="7"/>
  <c r="C289" i="7"/>
  <c r="B290" i="7"/>
  <c r="C290" i="7"/>
  <c r="B291" i="7"/>
  <c r="C291" i="7"/>
  <c r="B292" i="7"/>
  <c r="C292" i="7"/>
  <c r="B293" i="7"/>
  <c r="C293" i="7"/>
  <c r="B294" i="7"/>
  <c r="C294" i="7"/>
  <c r="B295" i="7"/>
  <c r="C295" i="7"/>
  <c r="B296" i="7"/>
  <c r="C296" i="7"/>
  <c r="B297" i="7"/>
  <c r="C297" i="7"/>
  <c r="B298" i="7"/>
  <c r="C298" i="7"/>
  <c r="B299" i="7"/>
  <c r="C299" i="7"/>
  <c r="B300" i="7"/>
  <c r="C300" i="7"/>
  <c r="B301" i="7"/>
  <c r="C301" i="7"/>
  <c r="B302" i="7"/>
  <c r="C302" i="7"/>
  <c r="B303" i="7"/>
  <c r="C303" i="7"/>
  <c r="B304" i="7"/>
  <c r="C304" i="7"/>
  <c r="B305" i="7"/>
  <c r="C305" i="7"/>
  <c r="B306" i="7"/>
  <c r="C306" i="7"/>
  <c r="B307" i="7"/>
  <c r="C307" i="7"/>
  <c r="B308" i="7"/>
  <c r="C308" i="7"/>
  <c r="B309" i="7"/>
  <c r="C309" i="7"/>
  <c r="B310" i="7"/>
  <c r="C310" i="7"/>
  <c r="B311" i="7"/>
  <c r="C311" i="7"/>
  <c r="B312" i="7"/>
  <c r="C312" i="7"/>
  <c r="C283" i="7"/>
  <c r="B283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C250" i="7"/>
  <c r="B250" i="7"/>
  <c r="C249" i="7"/>
  <c r="B249" i="7"/>
  <c r="C248" i="7"/>
  <c r="B248" i="7"/>
  <c r="B214" i="7"/>
  <c r="C214" i="7"/>
  <c r="B215" i="7"/>
  <c r="C215" i="7"/>
  <c r="B216" i="7"/>
  <c r="C216" i="7"/>
  <c r="B217" i="7"/>
  <c r="C217" i="7"/>
  <c r="B218" i="7"/>
  <c r="C218" i="7"/>
  <c r="B219" i="7"/>
  <c r="C219" i="7"/>
  <c r="B220" i="7"/>
  <c r="C220" i="7"/>
  <c r="B221" i="7"/>
  <c r="C221" i="7"/>
  <c r="B222" i="7"/>
  <c r="C222" i="7"/>
  <c r="B223" i="7"/>
  <c r="C223" i="7"/>
  <c r="B224" i="7"/>
  <c r="C224" i="7"/>
  <c r="B225" i="7"/>
  <c r="C225" i="7"/>
  <c r="B226" i="7"/>
  <c r="C226" i="7"/>
  <c r="B227" i="7"/>
  <c r="C227" i="7"/>
  <c r="B228" i="7"/>
  <c r="C228" i="7"/>
  <c r="B229" i="7"/>
  <c r="C229" i="7"/>
  <c r="B230" i="7"/>
  <c r="C230" i="7"/>
  <c r="B231" i="7"/>
  <c r="C231" i="7"/>
  <c r="B232" i="7"/>
  <c r="C232" i="7"/>
  <c r="B233" i="7"/>
  <c r="C233" i="7"/>
  <c r="B234" i="7"/>
  <c r="C234" i="7"/>
  <c r="B235" i="7"/>
  <c r="C235" i="7"/>
  <c r="B236" i="7"/>
  <c r="C236" i="7"/>
  <c r="B237" i="7"/>
  <c r="C237" i="7"/>
  <c r="B238" i="7"/>
  <c r="C238" i="7"/>
  <c r="B239" i="7"/>
  <c r="C239" i="7"/>
  <c r="B240" i="7"/>
  <c r="C240" i="7"/>
  <c r="B241" i="7"/>
  <c r="C241" i="7"/>
  <c r="B242" i="7"/>
  <c r="C242" i="7"/>
  <c r="B243" i="7"/>
  <c r="C243" i="7"/>
  <c r="C213" i="7"/>
  <c r="B213" i="7"/>
  <c r="B181" i="7"/>
  <c r="C181" i="7"/>
  <c r="B182" i="7"/>
  <c r="C182" i="7"/>
  <c r="B183" i="7"/>
  <c r="C183" i="7"/>
  <c r="B184" i="7"/>
  <c r="C184" i="7"/>
  <c r="B185" i="7"/>
  <c r="C185" i="7"/>
  <c r="B186" i="7"/>
  <c r="C186" i="7"/>
  <c r="B187" i="7"/>
  <c r="C187" i="7"/>
  <c r="B188" i="7"/>
  <c r="C188" i="7"/>
  <c r="B189" i="7"/>
  <c r="C189" i="7"/>
  <c r="B190" i="7"/>
  <c r="C190" i="7"/>
  <c r="B191" i="7"/>
  <c r="C191" i="7"/>
  <c r="B192" i="7"/>
  <c r="C192" i="7"/>
  <c r="B193" i="7"/>
  <c r="C193" i="7"/>
  <c r="B194" i="7"/>
  <c r="C194" i="7"/>
  <c r="B195" i="7"/>
  <c r="C195" i="7"/>
  <c r="B196" i="7"/>
  <c r="C196" i="7"/>
  <c r="B197" i="7"/>
  <c r="C197" i="7"/>
  <c r="B198" i="7"/>
  <c r="C198" i="7"/>
  <c r="B199" i="7"/>
  <c r="C199" i="7"/>
  <c r="B200" i="7"/>
  <c r="C200" i="7"/>
  <c r="B201" i="7"/>
  <c r="C201" i="7"/>
  <c r="B202" i="7"/>
  <c r="C202" i="7"/>
  <c r="B203" i="7"/>
  <c r="C203" i="7"/>
  <c r="B204" i="7"/>
  <c r="C204" i="7"/>
  <c r="B205" i="7"/>
  <c r="C205" i="7"/>
  <c r="B206" i="7"/>
  <c r="C206" i="7"/>
  <c r="B207" i="7"/>
  <c r="C207" i="7"/>
  <c r="B180" i="7"/>
  <c r="C180" i="7"/>
  <c r="B179" i="7"/>
  <c r="C179" i="7"/>
  <c r="C178" i="7"/>
  <c r="B178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B109" i="7"/>
  <c r="C109" i="7"/>
  <c r="B110" i="7"/>
  <c r="C110" i="7"/>
  <c r="B111" i="7"/>
  <c r="C111" i="7"/>
  <c r="B112" i="7"/>
  <c r="C112" i="7"/>
  <c r="B113" i="7"/>
  <c r="C113" i="7"/>
  <c r="B114" i="7"/>
  <c r="C114" i="7"/>
  <c r="B115" i="7"/>
  <c r="C115" i="7"/>
  <c r="B116" i="7"/>
  <c r="C116" i="7"/>
  <c r="B117" i="7"/>
  <c r="C117" i="7"/>
  <c r="B118" i="7"/>
  <c r="C118" i="7"/>
  <c r="B119" i="7"/>
  <c r="C119" i="7"/>
  <c r="B120" i="7"/>
  <c r="C120" i="7"/>
  <c r="B121" i="7"/>
  <c r="C121" i="7"/>
  <c r="B122" i="7"/>
  <c r="C122" i="7"/>
  <c r="B123" i="7"/>
  <c r="C123" i="7"/>
  <c r="B124" i="7"/>
  <c r="C124" i="7"/>
  <c r="B125" i="7"/>
  <c r="C125" i="7"/>
  <c r="B126" i="7"/>
  <c r="C126" i="7"/>
  <c r="B127" i="7"/>
  <c r="C127" i="7"/>
  <c r="B128" i="7"/>
  <c r="C128" i="7"/>
  <c r="B129" i="7"/>
  <c r="C129" i="7"/>
  <c r="B130" i="7"/>
  <c r="C130" i="7"/>
  <c r="B131" i="7"/>
  <c r="C131" i="7"/>
  <c r="B132" i="7"/>
  <c r="C132" i="7"/>
  <c r="B133" i="7"/>
  <c r="C133" i="7"/>
  <c r="B134" i="7"/>
  <c r="C134" i="7"/>
  <c r="B135" i="7"/>
  <c r="C135" i="7"/>
  <c r="B136" i="7"/>
  <c r="C136" i="7"/>
  <c r="B137" i="7"/>
  <c r="C137" i="7"/>
  <c r="C108" i="7"/>
  <c r="B108" i="7"/>
  <c r="B74" i="7"/>
  <c r="C74" i="7"/>
  <c r="B75" i="7"/>
  <c r="C75" i="7"/>
  <c r="B76" i="7"/>
  <c r="C76" i="7"/>
  <c r="B77" i="7"/>
  <c r="C77" i="7"/>
  <c r="B78" i="7"/>
  <c r="C78" i="7"/>
  <c r="B79" i="7"/>
  <c r="C79" i="7"/>
  <c r="B80" i="7"/>
  <c r="C80" i="7"/>
  <c r="B81" i="7"/>
  <c r="C81" i="7"/>
  <c r="B82" i="7"/>
  <c r="C82" i="7"/>
  <c r="B83" i="7"/>
  <c r="C83" i="7"/>
  <c r="B84" i="7"/>
  <c r="C84" i="7"/>
  <c r="B85" i="7"/>
  <c r="C85" i="7"/>
  <c r="B86" i="7"/>
  <c r="C86" i="7"/>
  <c r="B87" i="7"/>
  <c r="C87" i="7"/>
  <c r="B88" i="7"/>
  <c r="C88" i="7"/>
  <c r="B89" i="7"/>
  <c r="C89" i="7"/>
  <c r="B90" i="7"/>
  <c r="C90" i="7"/>
  <c r="B91" i="7"/>
  <c r="C91" i="7"/>
  <c r="B92" i="7"/>
  <c r="C92" i="7"/>
  <c r="B93" i="7"/>
  <c r="C93" i="7"/>
  <c r="B94" i="7"/>
  <c r="C94" i="7"/>
  <c r="B95" i="7"/>
  <c r="C95" i="7"/>
  <c r="B96" i="7"/>
  <c r="C96" i="7"/>
  <c r="B97" i="7"/>
  <c r="C97" i="7"/>
  <c r="B98" i="7"/>
  <c r="C98" i="7"/>
  <c r="B99" i="7"/>
  <c r="C99" i="7"/>
  <c r="B100" i="7"/>
  <c r="C100" i="7"/>
  <c r="B101" i="7"/>
  <c r="C101" i="7"/>
  <c r="B102" i="7"/>
  <c r="C102" i="7"/>
  <c r="B103" i="7"/>
  <c r="C103" i="7"/>
  <c r="C73" i="7"/>
  <c r="B73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B4" i="7"/>
  <c r="C4" i="7"/>
  <c r="B5" i="7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B32" i="7"/>
  <c r="C32" i="7"/>
  <c r="B33" i="7"/>
  <c r="C33" i="7"/>
  <c r="C3" i="7"/>
  <c r="B3" i="7"/>
  <c r="D3" i="7"/>
  <c r="D389" i="7"/>
  <c r="E389" i="7"/>
  <c r="D390" i="7"/>
  <c r="E390" i="7"/>
  <c r="D391" i="7"/>
  <c r="E391" i="7"/>
  <c r="D392" i="7"/>
  <c r="E392" i="7"/>
  <c r="D393" i="7"/>
  <c r="E393" i="7"/>
  <c r="D394" i="7"/>
  <c r="E394" i="7"/>
  <c r="D395" i="7"/>
  <c r="E395" i="7"/>
  <c r="D396" i="7"/>
  <c r="E396" i="7"/>
  <c r="D397" i="7"/>
  <c r="E397" i="7"/>
  <c r="D398" i="7"/>
  <c r="E398" i="7"/>
  <c r="D399" i="7"/>
  <c r="E399" i="7"/>
  <c r="D400" i="7"/>
  <c r="E400" i="7"/>
  <c r="D401" i="7"/>
  <c r="E401" i="7"/>
  <c r="D402" i="7"/>
  <c r="E402" i="7"/>
  <c r="D403" i="7"/>
  <c r="E403" i="7"/>
  <c r="D404" i="7"/>
  <c r="E404" i="7"/>
  <c r="D405" i="7"/>
  <c r="E405" i="7"/>
  <c r="D406" i="7"/>
  <c r="E406" i="7"/>
  <c r="D407" i="7"/>
  <c r="E407" i="7"/>
  <c r="D408" i="7"/>
  <c r="E408" i="7"/>
  <c r="D409" i="7"/>
  <c r="E409" i="7"/>
  <c r="D410" i="7"/>
  <c r="E410" i="7"/>
  <c r="D411" i="7"/>
  <c r="E411" i="7"/>
  <c r="D412" i="7"/>
  <c r="E412" i="7"/>
  <c r="D413" i="7"/>
  <c r="E413" i="7"/>
  <c r="D414" i="7"/>
  <c r="E414" i="7"/>
  <c r="D415" i="7"/>
  <c r="E415" i="7"/>
  <c r="D416" i="7"/>
  <c r="E416" i="7"/>
  <c r="D417" i="7"/>
  <c r="E417" i="7"/>
  <c r="D418" i="7"/>
  <c r="E418" i="7"/>
  <c r="E388" i="7"/>
  <c r="D388" i="7"/>
  <c r="D354" i="7"/>
  <c r="E354" i="7"/>
  <c r="D355" i="7"/>
  <c r="E355" i="7"/>
  <c r="D356" i="7"/>
  <c r="E356" i="7"/>
  <c r="D357" i="7"/>
  <c r="E357" i="7"/>
  <c r="D358" i="7"/>
  <c r="E358" i="7"/>
  <c r="D359" i="7"/>
  <c r="E359" i="7"/>
  <c r="D360" i="7"/>
  <c r="E360" i="7"/>
  <c r="D361" i="7"/>
  <c r="E361" i="7"/>
  <c r="D362" i="7"/>
  <c r="E362" i="7"/>
  <c r="D363" i="7"/>
  <c r="E363" i="7"/>
  <c r="D364" i="7"/>
  <c r="E364" i="7"/>
  <c r="D365" i="7"/>
  <c r="E365" i="7"/>
  <c r="D366" i="7"/>
  <c r="E366" i="7"/>
  <c r="D367" i="7"/>
  <c r="E367" i="7"/>
  <c r="D368" i="7"/>
  <c r="E368" i="7"/>
  <c r="D369" i="7"/>
  <c r="E369" i="7"/>
  <c r="D370" i="7"/>
  <c r="E370" i="7"/>
  <c r="D371" i="7"/>
  <c r="E371" i="7"/>
  <c r="D372" i="7"/>
  <c r="E372" i="7"/>
  <c r="D373" i="7"/>
  <c r="E373" i="7"/>
  <c r="D374" i="7"/>
  <c r="E374" i="7"/>
  <c r="D375" i="7"/>
  <c r="E375" i="7"/>
  <c r="D376" i="7"/>
  <c r="E376" i="7"/>
  <c r="D377" i="7"/>
  <c r="E377" i="7"/>
  <c r="D378" i="7"/>
  <c r="E378" i="7"/>
  <c r="D379" i="7"/>
  <c r="E379" i="7"/>
  <c r="D380" i="7"/>
  <c r="E380" i="7"/>
  <c r="D381" i="7"/>
  <c r="E381" i="7"/>
  <c r="D382" i="7"/>
  <c r="E382" i="7"/>
  <c r="E353" i="7"/>
  <c r="D353" i="7"/>
  <c r="D319" i="7"/>
  <c r="E319" i="7"/>
  <c r="D320" i="7"/>
  <c r="E320" i="7"/>
  <c r="D321" i="7"/>
  <c r="E321" i="7"/>
  <c r="D322" i="7"/>
  <c r="E322" i="7"/>
  <c r="D323" i="7"/>
  <c r="E323" i="7"/>
  <c r="D324" i="7"/>
  <c r="E324" i="7"/>
  <c r="D325" i="7"/>
  <c r="E325" i="7"/>
  <c r="D326" i="7"/>
  <c r="E326" i="7"/>
  <c r="D327" i="7"/>
  <c r="E327" i="7"/>
  <c r="D328" i="7"/>
  <c r="E328" i="7"/>
  <c r="D329" i="7"/>
  <c r="E329" i="7"/>
  <c r="D330" i="7"/>
  <c r="E330" i="7"/>
  <c r="D331" i="7"/>
  <c r="E331" i="7"/>
  <c r="D332" i="7"/>
  <c r="E332" i="7"/>
  <c r="D333" i="7"/>
  <c r="E333" i="7"/>
  <c r="D334" i="7"/>
  <c r="E334" i="7"/>
  <c r="D335" i="7"/>
  <c r="E335" i="7"/>
  <c r="D336" i="7"/>
  <c r="E336" i="7"/>
  <c r="D337" i="7"/>
  <c r="E337" i="7"/>
  <c r="D338" i="7"/>
  <c r="E338" i="7"/>
  <c r="D339" i="7"/>
  <c r="E339" i="7"/>
  <c r="D340" i="7"/>
  <c r="E340" i="7"/>
  <c r="D341" i="7"/>
  <c r="E341" i="7"/>
  <c r="D342" i="7"/>
  <c r="E342" i="7"/>
  <c r="D343" i="7"/>
  <c r="E343" i="7"/>
  <c r="D344" i="7"/>
  <c r="E344" i="7"/>
  <c r="D345" i="7"/>
  <c r="E345" i="7"/>
  <c r="D346" i="7"/>
  <c r="E346" i="7"/>
  <c r="D347" i="7"/>
  <c r="E347" i="7"/>
  <c r="D348" i="7"/>
  <c r="E348" i="7"/>
  <c r="E318" i="7"/>
  <c r="D318" i="7"/>
  <c r="D284" i="7"/>
  <c r="E284" i="7"/>
  <c r="D285" i="7"/>
  <c r="E285" i="7"/>
  <c r="D286" i="7"/>
  <c r="E286" i="7"/>
  <c r="D287" i="7"/>
  <c r="E287" i="7"/>
  <c r="D288" i="7"/>
  <c r="E288" i="7"/>
  <c r="D289" i="7"/>
  <c r="E289" i="7"/>
  <c r="D290" i="7"/>
  <c r="E290" i="7"/>
  <c r="D291" i="7"/>
  <c r="E291" i="7"/>
  <c r="D292" i="7"/>
  <c r="E292" i="7"/>
  <c r="D293" i="7"/>
  <c r="E293" i="7"/>
  <c r="D294" i="7"/>
  <c r="E294" i="7"/>
  <c r="D295" i="7"/>
  <c r="E295" i="7"/>
  <c r="D296" i="7"/>
  <c r="E296" i="7"/>
  <c r="D297" i="7"/>
  <c r="E297" i="7"/>
  <c r="D298" i="7"/>
  <c r="E298" i="7"/>
  <c r="D299" i="7"/>
  <c r="E299" i="7"/>
  <c r="D300" i="7"/>
  <c r="E300" i="7"/>
  <c r="D301" i="7"/>
  <c r="E301" i="7"/>
  <c r="D302" i="7"/>
  <c r="E302" i="7"/>
  <c r="D303" i="7"/>
  <c r="E303" i="7"/>
  <c r="D304" i="7"/>
  <c r="E304" i="7"/>
  <c r="D305" i="7"/>
  <c r="E305" i="7"/>
  <c r="D306" i="7"/>
  <c r="E306" i="7"/>
  <c r="D307" i="7"/>
  <c r="E307" i="7"/>
  <c r="D308" i="7"/>
  <c r="E308" i="7"/>
  <c r="D309" i="7"/>
  <c r="E309" i="7"/>
  <c r="D310" i="7"/>
  <c r="E310" i="7"/>
  <c r="D311" i="7"/>
  <c r="E311" i="7"/>
  <c r="D312" i="7"/>
  <c r="E312" i="7"/>
  <c r="E283" i="7"/>
  <c r="D283" i="7"/>
  <c r="D249" i="7"/>
  <c r="E249" i="7"/>
  <c r="D250" i="7"/>
  <c r="E250" i="7"/>
  <c r="D251" i="7"/>
  <c r="E251" i="7"/>
  <c r="D252" i="7"/>
  <c r="E252" i="7"/>
  <c r="D253" i="7"/>
  <c r="E253" i="7"/>
  <c r="D254" i="7"/>
  <c r="E254" i="7"/>
  <c r="D255" i="7"/>
  <c r="E255" i="7"/>
  <c r="D256" i="7"/>
  <c r="E256" i="7"/>
  <c r="D257" i="7"/>
  <c r="E257" i="7"/>
  <c r="D258" i="7"/>
  <c r="E258" i="7"/>
  <c r="D259" i="7"/>
  <c r="E259" i="7"/>
  <c r="D260" i="7"/>
  <c r="E260" i="7"/>
  <c r="D261" i="7"/>
  <c r="E261" i="7"/>
  <c r="D262" i="7"/>
  <c r="E262" i="7"/>
  <c r="D263" i="7"/>
  <c r="E263" i="7"/>
  <c r="D264" i="7"/>
  <c r="E264" i="7"/>
  <c r="D265" i="7"/>
  <c r="E265" i="7"/>
  <c r="D266" i="7"/>
  <c r="E266" i="7"/>
  <c r="D267" i="7"/>
  <c r="E267" i="7"/>
  <c r="D268" i="7"/>
  <c r="E268" i="7"/>
  <c r="D269" i="7"/>
  <c r="E269" i="7"/>
  <c r="D270" i="7"/>
  <c r="E270" i="7"/>
  <c r="D271" i="7"/>
  <c r="E271" i="7"/>
  <c r="D272" i="7"/>
  <c r="E272" i="7"/>
  <c r="D273" i="7"/>
  <c r="E273" i="7"/>
  <c r="D274" i="7"/>
  <c r="E274" i="7"/>
  <c r="D275" i="7"/>
  <c r="E275" i="7"/>
  <c r="D276" i="7"/>
  <c r="E276" i="7"/>
  <c r="D277" i="7"/>
  <c r="E277" i="7"/>
  <c r="D278" i="7"/>
  <c r="E278" i="7"/>
  <c r="E248" i="7"/>
  <c r="D248" i="7"/>
  <c r="D214" i="7"/>
  <c r="E214" i="7"/>
  <c r="D215" i="7"/>
  <c r="E215" i="7"/>
  <c r="D216" i="7"/>
  <c r="E216" i="7"/>
  <c r="D217" i="7"/>
  <c r="E217" i="7"/>
  <c r="D218" i="7"/>
  <c r="E218" i="7"/>
  <c r="D219" i="7"/>
  <c r="E219" i="7"/>
  <c r="D220" i="7"/>
  <c r="E220" i="7"/>
  <c r="D221" i="7"/>
  <c r="E221" i="7"/>
  <c r="D222" i="7"/>
  <c r="E222" i="7"/>
  <c r="D223" i="7"/>
  <c r="E223" i="7"/>
  <c r="D224" i="7"/>
  <c r="E224" i="7"/>
  <c r="D225" i="7"/>
  <c r="E225" i="7"/>
  <c r="D226" i="7"/>
  <c r="E226" i="7"/>
  <c r="D227" i="7"/>
  <c r="E227" i="7"/>
  <c r="D228" i="7"/>
  <c r="E228" i="7"/>
  <c r="D229" i="7"/>
  <c r="E229" i="7"/>
  <c r="D230" i="7"/>
  <c r="E230" i="7"/>
  <c r="D231" i="7"/>
  <c r="E231" i="7"/>
  <c r="D232" i="7"/>
  <c r="E232" i="7"/>
  <c r="D233" i="7"/>
  <c r="E233" i="7"/>
  <c r="D234" i="7"/>
  <c r="E234" i="7"/>
  <c r="D235" i="7"/>
  <c r="E235" i="7"/>
  <c r="D236" i="7"/>
  <c r="E236" i="7"/>
  <c r="D237" i="7"/>
  <c r="E237" i="7"/>
  <c r="D238" i="7"/>
  <c r="E238" i="7"/>
  <c r="D239" i="7"/>
  <c r="E239" i="7"/>
  <c r="D240" i="7"/>
  <c r="E240" i="7"/>
  <c r="D241" i="7"/>
  <c r="E241" i="7"/>
  <c r="D242" i="7"/>
  <c r="E242" i="7"/>
  <c r="D243" i="7"/>
  <c r="E243" i="7"/>
  <c r="E213" i="7"/>
  <c r="D213" i="7"/>
  <c r="D179" i="7"/>
  <c r="E179" i="7"/>
  <c r="D180" i="7"/>
  <c r="E180" i="7"/>
  <c r="D181" i="7"/>
  <c r="E181" i="7"/>
  <c r="D182" i="7"/>
  <c r="E182" i="7"/>
  <c r="D183" i="7"/>
  <c r="E183" i="7"/>
  <c r="D184" i="7"/>
  <c r="E184" i="7"/>
  <c r="D185" i="7"/>
  <c r="E185" i="7"/>
  <c r="D186" i="7"/>
  <c r="E186" i="7"/>
  <c r="D187" i="7"/>
  <c r="E187" i="7"/>
  <c r="D188" i="7"/>
  <c r="E188" i="7"/>
  <c r="D189" i="7"/>
  <c r="E189" i="7"/>
  <c r="D190" i="7"/>
  <c r="E190" i="7"/>
  <c r="D191" i="7"/>
  <c r="E191" i="7"/>
  <c r="D192" i="7"/>
  <c r="E192" i="7"/>
  <c r="D193" i="7"/>
  <c r="E193" i="7"/>
  <c r="D194" i="7"/>
  <c r="E194" i="7"/>
  <c r="D195" i="7"/>
  <c r="E195" i="7"/>
  <c r="D196" i="7"/>
  <c r="E196" i="7"/>
  <c r="D197" i="7"/>
  <c r="E197" i="7"/>
  <c r="D198" i="7"/>
  <c r="E198" i="7"/>
  <c r="D199" i="7"/>
  <c r="E199" i="7"/>
  <c r="D200" i="7"/>
  <c r="E200" i="7"/>
  <c r="D201" i="7"/>
  <c r="E201" i="7"/>
  <c r="D202" i="7"/>
  <c r="E202" i="7"/>
  <c r="D203" i="7"/>
  <c r="E203" i="7"/>
  <c r="D204" i="7"/>
  <c r="E204" i="7"/>
  <c r="D205" i="7"/>
  <c r="E205" i="7"/>
  <c r="D206" i="7"/>
  <c r="E206" i="7"/>
  <c r="D207" i="7"/>
  <c r="E207" i="7"/>
  <c r="E178" i="7"/>
  <c r="D178" i="7"/>
  <c r="D144" i="7"/>
  <c r="E144" i="7"/>
  <c r="D145" i="7"/>
  <c r="E145" i="7"/>
  <c r="D146" i="7"/>
  <c r="E146" i="7"/>
  <c r="D147" i="7"/>
  <c r="E147" i="7"/>
  <c r="D148" i="7"/>
  <c r="E148" i="7"/>
  <c r="D149" i="7"/>
  <c r="E149" i="7"/>
  <c r="D150" i="7"/>
  <c r="E150" i="7"/>
  <c r="D151" i="7"/>
  <c r="E151" i="7"/>
  <c r="D152" i="7"/>
  <c r="E152" i="7"/>
  <c r="D153" i="7"/>
  <c r="E153" i="7"/>
  <c r="D154" i="7"/>
  <c r="E154" i="7"/>
  <c r="D155" i="7"/>
  <c r="E155" i="7"/>
  <c r="D156" i="7"/>
  <c r="E156" i="7"/>
  <c r="D157" i="7"/>
  <c r="E157" i="7"/>
  <c r="D158" i="7"/>
  <c r="E158" i="7"/>
  <c r="D159" i="7"/>
  <c r="E159" i="7"/>
  <c r="D160" i="7"/>
  <c r="E160" i="7"/>
  <c r="D161" i="7"/>
  <c r="E161" i="7"/>
  <c r="D162" i="7"/>
  <c r="E162" i="7"/>
  <c r="D163" i="7"/>
  <c r="E163" i="7"/>
  <c r="D164" i="7"/>
  <c r="E164" i="7"/>
  <c r="D165" i="7"/>
  <c r="E165" i="7"/>
  <c r="D166" i="7"/>
  <c r="E166" i="7"/>
  <c r="D167" i="7"/>
  <c r="E167" i="7"/>
  <c r="D168" i="7"/>
  <c r="E168" i="7"/>
  <c r="D169" i="7"/>
  <c r="E169" i="7"/>
  <c r="D170" i="7"/>
  <c r="E170" i="7"/>
  <c r="D171" i="7"/>
  <c r="E171" i="7"/>
  <c r="D172" i="7"/>
  <c r="E172" i="7"/>
  <c r="D173" i="7"/>
  <c r="E173" i="7"/>
  <c r="E143" i="7"/>
  <c r="D143" i="7"/>
  <c r="D109" i="7"/>
  <c r="E109" i="7"/>
  <c r="D110" i="7"/>
  <c r="E110" i="7"/>
  <c r="D111" i="7"/>
  <c r="E111" i="7"/>
  <c r="D112" i="7"/>
  <c r="E112" i="7"/>
  <c r="D113" i="7"/>
  <c r="E113" i="7"/>
  <c r="D114" i="7"/>
  <c r="E114" i="7"/>
  <c r="D115" i="7"/>
  <c r="E115" i="7"/>
  <c r="D116" i="7"/>
  <c r="E116" i="7"/>
  <c r="D117" i="7"/>
  <c r="E117" i="7"/>
  <c r="D118" i="7"/>
  <c r="E118" i="7"/>
  <c r="D119" i="7"/>
  <c r="E119" i="7"/>
  <c r="D120" i="7"/>
  <c r="E120" i="7"/>
  <c r="D121" i="7"/>
  <c r="E121" i="7"/>
  <c r="D122" i="7"/>
  <c r="E122" i="7"/>
  <c r="D123" i="7"/>
  <c r="E123" i="7"/>
  <c r="D124" i="7"/>
  <c r="E124" i="7"/>
  <c r="D125" i="7"/>
  <c r="E125" i="7"/>
  <c r="D126" i="7"/>
  <c r="E126" i="7"/>
  <c r="D127" i="7"/>
  <c r="E127" i="7"/>
  <c r="D128" i="7"/>
  <c r="E128" i="7"/>
  <c r="D129" i="7"/>
  <c r="E129" i="7"/>
  <c r="D130" i="7"/>
  <c r="E130" i="7"/>
  <c r="D131" i="7"/>
  <c r="E131" i="7"/>
  <c r="D132" i="7"/>
  <c r="E132" i="7"/>
  <c r="D133" i="7"/>
  <c r="E133" i="7"/>
  <c r="D134" i="7"/>
  <c r="E134" i="7"/>
  <c r="D135" i="7"/>
  <c r="E135" i="7"/>
  <c r="D136" i="7"/>
  <c r="E136" i="7"/>
  <c r="D137" i="7"/>
  <c r="E137" i="7"/>
  <c r="E108" i="7"/>
  <c r="D108" i="7"/>
  <c r="D74" i="7"/>
  <c r="E74" i="7"/>
  <c r="D75" i="7"/>
  <c r="E75" i="7"/>
  <c r="D76" i="7"/>
  <c r="E76" i="7"/>
  <c r="D77" i="7"/>
  <c r="E77" i="7"/>
  <c r="D78" i="7"/>
  <c r="E78" i="7"/>
  <c r="D79" i="7"/>
  <c r="E79" i="7"/>
  <c r="D80" i="7"/>
  <c r="E80" i="7"/>
  <c r="D81" i="7"/>
  <c r="E81" i="7"/>
  <c r="D82" i="7"/>
  <c r="E82" i="7"/>
  <c r="D83" i="7"/>
  <c r="E83" i="7"/>
  <c r="D84" i="7"/>
  <c r="E84" i="7"/>
  <c r="D85" i="7"/>
  <c r="E85" i="7"/>
  <c r="D86" i="7"/>
  <c r="E86" i="7"/>
  <c r="D87" i="7"/>
  <c r="E87" i="7"/>
  <c r="D88" i="7"/>
  <c r="E88" i="7"/>
  <c r="D89" i="7"/>
  <c r="E89" i="7"/>
  <c r="D90" i="7"/>
  <c r="E90" i="7"/>
  <c r="D91" i="7"/>
  <c r="E91" i="7"/>
  <c r="D92" i="7"/>
  <c r="E92" i="7"/>
  <c r="D93" i="7"/>
  <c r="E93" i="7"/>
  <c r="D94" i="7"/>
  <c r="E94" i="7"/>
  <c r="D95" i="7"/>
  <c r="E95" i="7"/>
  <c r="D96" i="7"/>
  <c r="E96" i="7"/>
  <c r="D97" i="7"/>
  <c r="E97" i="7"/>
  <c r="D98" i="7"/>
  <c r="E98" i="7"/>
  <c r="D99" i="7"/>
  <c r="E99" i="7"/>
  <c r="D100" i="7"/>
  <c r="E100" i="7"/>
  <c r="D101" i="7"/>
  <c r="E101" i="7"/>
  <c r="D102" i="7"/>
  <c r="E102" i="7"/>
  <c r="D103" i="7"/>
  <c r="E103" i="7"/>
  <c r="E73" i="7"/>
  <c r="D73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E62" i="7"/>
  <c r="D63" i="7"/>
  <c r="E63" i="7"/>
  <c r="D64" i="7"/>
  <c r="E64" i="7"/>
  <c r="D65" i="7"/>
  <c r="E65" i="7"/>
  <c r="E38" i="7"/>
  <c r="D38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D31" i="7"/>
  <c r="E31" i="7"/>
  <c r="D32" i="7"/>
  <c r="E32" i="7"/>
  <c r="D33" i="7"/>
  <c r="E33" i="7"/>
  <c r="E3" i="7"/>
  <c r="F389" i="7"/>
  <c r="G389" i="7"/>
  <c r="F390" i="7"/>
  <c r="G390" i="7"/>
  <c r="F391" i="7"/>
  <c r="G391" i="7"/>
  <c r="F392" i="7"/>
  <c r="G392" i="7"/>
  <c r="F393" i="7"/>
  <c r="G393" i="7"/>
  <c r="F394" i="7"/>
  <c r="G394" i="7"/>
  <c r="F395" i="7"/>
  <c r="G395" i="7"/>
  <c r="F396" i="7"/>
  <c r="G396" i="7"/>
  <c r="F397" i="7"/>
  <c r="G397" i="7"/>
  <c r="F398" i="7"/>
  <c r="G398" i="7"/>
  <c r="F399" i="7"/>
  <c r="G399" i="7"/>
  <c r="F400" i="7"/>
  <c r="G400" i="7"/>
  <c r="F401" i="7"/>
  <c r="G401" i="7"/>
  <c r="F402" i="7"/>
  <c r="G402" i="7"/>
  <c r="F403" i="7"/>
  <c r="G403" i="7"/>
  <c r="F404" i="7"/>
  <c r="G404" i="7"/>
  <c r="F405" i="7"/>
  <c r="G405" i="7"/>
  <c r="F406" i="7"/>
  <c r="G406" i="7"/>
  <c r="F407" i="7"/>
  <c r="G407" i="7"/>
  <c r="F408" i="7"/>
  <c r="G408" i="7"/>
  <c r="F409" i="7"/>
  <c r="G409" i="7"/>
  <c r="F410" i="7"/>
  <c r="G410" i="7"/>
  <c r="F411" i="7"/>
  <c r="G411" i="7"/>
  <c r="F412" i="7"/>
  <c r="G412" i="7"/>
  <c r="F413" i="7"/>
  <c r="G413" i="7"/>
  <c r="F414" i="7"/>
  <c r="G414" i="7"/>
  <c r="F415" i="7"/>
  <c r="G415" i="7"/>
  <c r="F416" i="7"/>
  <c r="G416" i="7"/>
  <c r="F417" i="7"/>
  <c r="G417" i="7"/>
  <c r="F418" i="7"/>
  <c r="G418" i="7"/>
  <c r="G388" i="7"/>
  <c r="F388" i="7"/>
  <c r="F354" i="7"/>
  <c r="G354" i="7"/>
  <c r="F355" i="7"/>
  <c r="G355" i="7"/>
  <c r="F356" i="7"/>
  <c r="G356" i="7"/>
  <c r="F357" i="7"/>
  <c r="G357" i="7"/>
  <c r="F358" i="7"/>
  <c r="G358" i="7"/>
  <c r="F359" i="7"/>
  <c r="G359" i="7"/>
  <c r="F360" i="7"/>
  <c r="G360" i="7"/>
  <c r="F361" i="7"/>
  <c r="G361" i="7"/>
  <c r="F362" i="7"/>
  <c r="G362" i="7"/>
  <c r="F363" i="7"/>
  <c r="G363" i="7"/>
  <c r="F364" i="7"/>
  <c r="G364" i="7"/>
  <c r="F365" i="7"/>
  <c r="G365" i="7"/>
  <c r="F366" i="7"/>
  <c r="G366" i="7"/>
  <c r="F367" i="7"/>
  <c r="G367" i="7"/>
  <c r="F368" i="7"/>
  <c r="G368" i="7"/>
  <c r="F369" i="7"/>
  <c r="G369" i="7"/>
  <c r="F370" i="7"/>
  <c r="G370" i="7"/>
  <c r="F371" i="7"/>
  <c r="G371" i="7"/>
  <c r="F372" i="7"/>
  <c r="G372" i="7"/>
  <c r="F373" i="7"/>
  <c r="G373" i="7"/>
  <c r="F374" i="7"/>
  <c r="G374" i="7"/>
  <c r="F375" i="7"/>
  <c r="G375" i="7"/>
  <c r="F376" i="7"/>
  <c r="G376" i="7"/>
  <c r="F377" i="7"/>
  <c r="G377" i="7"/>
  <c r="F378" i="7"/>
  <c r="G378" i="7"/>
  <c r="F379" i="7"/>
  <c r="G379" i="7"/>
  <c r="F380" i="7"/>
  <c r="G380" i="7"/>
  <c r="F381" i="7"/>
  <c r="G381" i="7"/>
  <c r="F382" i="7"/>
  <c r="G382" i="7"/>
  <c r="G353" i="7"/>
  <c r="F353" i="7"/>
  <c r="F319" i="7"/>
  <c r="G319" i="7"/>
  <c r="F320" i="7"/>
  <c r="G320" i="7"/>
  <c r="F321" i="7"/>
  <c r="G321" i="7"/>
  <c r="F322" i="7"/>
  <c r="G322" i="7"/>
  <c r="F323" i="7"/>
  <c r="G323" i="7"/>
  <c r="F324" i="7"/>
  <c r="G324" i="7"/>
  <c r="F325" i="7"/>
  <c r="G325" i="7"/>
  <c r="F326" i="7"/>
  <c r="G326" i="7"/>
  <c r="F327" i="7"/>
  <c r="G327" i="7"/>
  <c r="F328" i="7"/>
  <c r="G328" i="7"/>
  <c r="F329" i="7"/>
  <c r="G329" i="7"/>
  <c r="F330" i="7"/>
  <c r="G330" i="7"/>
  <c r="F331" i="7"/>
  <c r="G331" i="7"/>
  <c r="F332" i="7"/>
  <c r="G332" i="7"/>
  <c r="F333" i="7"/>
  <c r="G333" i="7"/>
  <c r="F334" i="7"/>
  <c r="G334" i="7"/>
  <c r="F335" i="7"/>
  <c r="G335" i="7"/>
  <c r="F336" i="7"/>
  <c r="G336" i="7"/>
  <c r="F337" i="7"/>
  <c r="G337" i="7"/>
  <c r="F338" i="7"/>
  <c r="G338" i="7"/>
  <c r="F339" i="7"/>
  <c r="G339" i="7"/>
  <c r="F340" i="7"/>
  <c r="G340" i="7"/>
  <c r="F341" i="7"/>
  <c r="G341" i="7"/>
  <c r="F342" i="7"/>
  <c r="G342" i="7"/>
  <c r="F343" i="7"/>
  <c r="G343" i="7"/>
  <c r="F344" i="7"/>
  <c r="G344" i="7"/>
  <c r="F345" i="7"/>
  <c r="G345" i="7"/>
  <c r="F346" i="7"/>
  <c r="G346" i="7"/>
  <c r="F347" i="7"/>
  <c r="G347" i="7"/>
  <c r="F348" i="7"/>
  <c r="G348" i="7"/>
  <c r="G318" i="7"/>
  <c r="F318" i="7"/>
  <c r="F284" i="7"/>
  <c r="G284" i="7"/>
  <c r="F285" i="7"/>
  <c r="G285" i="7"/>
  <c r="F286" i="7"/>
  <c r="G286" i="7"/>
  <c r="F287" i="7"/>
  <c r="G287" i="7"/>
  <c r="F288" i="7"/>
  <c r="G288" i="7"/>
  <c r="F289" i="7"/>
  <c r="G289" i="7"/>
  <c r="F290" i="7"/>
  <c r="G290" i="7"/>
  <c r="F291" i="7"/>
  <c r="G291" i="7"/>
  <c r="F292" i="7"/>
  <c r="G292" i="7"/>
  <c r="F293" i="7"/>
  <c r="G293" i="7"/>
  <c r="F294" i="7"/>
  <c r="G294" i="7"/>
  <c r="F295" i="7"/>
  <c r="G295" i="7"/>
  <c r="F296" i="7"/>
  <c r="G296" i="7"/>
  <c r="F297" i="7"/>
  <c r="G297" i="7"/>
  <c r="F298" i="7"/>
  <c r="G298" i="7"/>
  <c r="F299" i="7"/>
  <c r="G299" i="7"/>
  <c r="F300" i="7"/>
  <c r="G300" i="7"/>
  <c r="F301" i="7"/>
  <c r="G301" i="7"/>
  <c r="F302" i="7"/>
  <c r="G302" i="7"/>
  <c r="F303" i="7"/>
  <c r="G303" i="7"/>
  <c r="F304" i="7"/>
  <c r="G304" i="7"/>
  <c r="F305" i="7"/>
  <c r="G305" i="7"/>
  <c r="F306" i="7"/>
  <c r="G306" i="7"/>
  <c r="F307" i="7"/>
  <c r="G307" i="7"/>
  <c r="F308" i="7"/>
  <c r="G308" i="7"/>
  <c r="F309" i="7"/>
  <c r="G309" i="7"/>
  <c r="F310" i="7"/>
  <c r="G310" i="7"/>
  <c r="F311" i="7"/>
  <c r="G311" i="7"/>
  <c r="F312" i="7"/>
  <c r="G312" i="7"/>
  <c r="G283" i="7"/>
  <c r="F283" i="7"/>
  <c r="F249" i="7"/>
  <c r="G249" i="7"/>
  <c r="F250" i="7"/>
  <c r="G250" i="7"/>
  <c r="F251" i="7"/>
  <c r="G251" i="7"/>
  <c r="F252" i="7"/>
  <c r="G252" i="7"/>
  <c r="F253" i="7"/>
  <c r="G253" i="7"/>
  <c r="F254" i="7"/>
  <c r="G254" i="7"/>
  <c r="F255" i="7"/>
  <c r="G255" i="7"/>
  <c r="F256" i="7"/>
  <c r="G256" i="7"/>
  <c r="F257" i="7"/>
  <c r="G257" i="7"/>
  <c r="F258" i="7"/>
  <c r="G258" i="7"/>
  <c r="F259" i="7"/>
  <c r="G259" i="7"/>
  <c r="F260" i="7"/>
  <c r="G260" i="7"/>
  <c r="F261" i="7"/>
  <c r="G261" i="7"/>
  <c r="F262" i="7"/>
  <c r="G262" i="7"/>
  <c r="F263" i="7"/>
  <c r="G263" i="7"/>
  <c r="F264" i="7"/>
  <c r="G264" i="7"/>
  <c r="F265" i="7"/>
  <c r="G265" i="7"/>
  <c r="F266" i="7"/>
  <c r="G266" i="7"/>
  <c r="F267" i="7"/>
  <c r="G267" i="7"/>
  <c r="F268" i="7"/>
  <c r="G268" i="7"/>
  <c r="F269" i="7"/>
  <c r="G269" i="7"/>
  <c r="F270" i="7"/>
  <c r="G270" i="7"/>
  <c r="F271" i="7"/>
  <c r="G271" i="7"/>
  <c r="F272" i="7"/>
  <c r="G272" i="7"/>
  <c r="F273" i="7"/>
  <c r="G273" i="7"/>
  <c r="F274" i="7"/>
  <c r="G274" i="7"/>
  <c r="F275" i="7"/>
  <c r="G275" i="7"/>
  <c r="F276" i="7"/>
  <c r="G276" i="7"/>
  <c r="F277" i="7"/>
  <c r="G277" i="7"/>
  <c r="F278" i="7"/>
  <c r="G278" i="7"/>
  <c r="G248" i="7"/>
  <c r="F248" i="7"/>
  <c r="F214" i="7"/>
  <c r="G214" i="7"/>
  <c r="F215" i="7"/>
  <c r="G215" i="7"/>
  <c r="F216" i="7"/>
  <c r="G216" i="7"/>
  <c r="F217" i="7"/>
  <c r="G217" i="7"/>
  <c r="F218" i="7"/>
  <c r="G218" i="7"/>
  <c r="F219" i="7"/>
  <c r="G219" i="7"/>
  <c r="F220" i="7"/>
  <c r="G220" i="7"/>
  <c r="F221" i="7"/>
  <c r="G221" i="7"/>
  <c r="F222" i="7"/>
  <c r="G222" i="7"/>
  <c r="F223" i="7"/>
  <c r="G223" i="7"/>
  <c r="F224" i="7"/>
  <c r="G224" i="7"/>
  <c r="F225" i="7"/>
  <c r="G225" i="7"/>
  <c r="F226" i="7"/>
  <c r="G226" i="7"/>
  <c r="F227" i="7"/>
  <c r="G227" i="7"/>
  <c r="F228" i="7"/>
  <c r="G228" i="7"/>
  <c r="F229" i="7"/>
  <c r="G229" i="7"/>
  <c r="F230" i="7"/>
  <c r="G230" i="7"/>
  <c r="F231" i="7"/>
  <c r="G231" i="7"/>
  <c r="F232" i="7"/>
  <c r="G232" i="7"/>
  <c r="F233" i="7"/>
  <c r="G233" i="7"/>
  <c r="F234" i="7"/>
  <c r="G234" i="7"/>
  <c r="F235" i="7"/>
  <c r="G235" i="7"/>
  <c r="F236" i="7"/>
  <c r="G236" i="7"/>
  <c r="F237" i="7"/>
  <c r="G237" i="7"/>
  <c r="F238" i="7"/>
  <c r="G238" i="7"/>
  <c r="F239" i="7"/>
  <c r="G239" i="7"/>
  <c r="F240" i="7"/>
  <c r="G240" i="7"/>
  <c r="F241" i="7"/>
  <c r="G241" i="7"/>
  <c r="F242" i="7"/>
  <c r="G242" i="7"/>
  <c r="F243" i="7"/>
  <c r="G243" i="7"/>
  <c r="G213" i="7"/>
  <c r="F213" i="7"/>
  <c r="F179" i="7"/>
  <c r="G179" i="7"/>
  <c r="F180" i="7"/>
  <c r="G180" i="7"/>
  <c r="F181" i="7"/>
  <c r="G181" i="7"/>
  <c r="F182" i="7"/>
  <c r="G182" i="7"/>
  <c r="F183" i="7"/>
  <c r="G183" i="7"/>
  <c r="F184" i="7"/>
  <c r="G184" i="7"/>
  <c r="F185" i="7"/>
  <c r="G185" i="7"/>
  <c r="F186" i="7"/>
  <c r="G186" i="7"/>
  <c r="F187" i="7"/>
  <c r="G187" i="7"/>
  <c r="F188" i="7"/>
  <c r="G188" i="7"/>
  <c r="F189" i="7"/>
  <c r="G189" i="7"/>
  <c r="F190" i="7"/>
  <c r="G190" i="7"/>
  <c r="F191" i="7"/>
  <c r="G191" i="7"/>
  <c r="F192" i="7"/>
  <c r="G192" i="7"/>
  <c r="F193" i="7"/>
  <c r="G193" i="7"/>
  <c r="F194" i="7"/>
  <c r="G194" i="7"/>
  <c r="F195" i="7"/>
  <c r="G195" i="7"/>
  <c r="F196" i="7"/>
  <c r="G196" i="7"/>
  <c r="F197" i="7"/>
  <c r="G197" i="7"/>
  <c r="F198" i="7"/>
  <c r="G198" i="7"/>
  <c r="F199" i="7"/>
  <c r="G199" i="7"/>
  <c r="F200" i="7"/>
  <c r="G200" i="7"/>
  <c r="F201" i="7"/>
  <c r="G201" i="7"/>
  <c r="F202" i="7"/>
  <c r="G202" i="7"/>
  <c r="F203" i="7"/>
  <c r="G203" i="7"/>
  <c r="F204" i="7"/>
  <c r="G204" i="7"/>
  <c r="F205" i="7"/>
  <c r="G205" i="7"/>
  <c r="F206" i="7"/>
  <c r="G206" i="7"/>
  <c r="F207" i="7"/>
  <c r="G207" i="7"/>
  <c r="G178" i="7"/>
  <c r="F178" i="7"/>
  <c r="F144" i="7"/>
  <c r="G144" i="7"/>
  <c r="F145" i="7"/>
  <c r="G145" i="7"/>
  <c r="F146" i="7"/>
  <c r="G146" i="7"/>
  <c r="F147" i="7"/>
  <c r="G147" i="7"/>
  <c r="F148" i="7"/>
  <c r="G148" i="7"/>
  <c r="F149" i="7"/>
  <c r="G149" i="7"/>
  <c r="F150" i="7"/>
  <c r="G150" i="7"/>
  <c r="F151" i="7"/>
  <c r="G151" i="7"/>
  <c r="F152" i="7"/>
  <c r="G152" i="7"/>
  <c r="F153" i="7"/>
  <c r="G153" i="7"/>
  <c r="F154" i="7"/>
  <c r="G154" i="7"/>
  <c r="F155" i="7"/>
  <c r="G155" i="7"/>
  <c r="F156" i="7"/>
  <c r="G156" i="7"/>
  <c r="F157" i="7"/>
  <c r="G157" i="7"/>
  <c r="F158" i="7"/>
  <c r="G158" i="7"/>
  <c r="F159" i="7"/>
  <c r="G159" i="7"/>
  <c r="F160" i="7"/>
  <c r="G160" i="7"/>
  <c r="F161" i="7"/>
  <c r="G161" i="7"/>
  <c r="F162" i="7"/>
  <c r="G162" i="7"/>
  <c r="F163" i="7"/>
  <c r="G163" i="7"/>
  <c r="F164" i="7"/>
  <c r="G164" i="7"/>
  <c r="F165" i="7"/>
  <c r="G165" i="7"/>
  <c r="F166" i="7"/>
  <c r="G166" i="7"/>
  <c r="F167" i="7"/>
  <c r="G167" i="7"/>
  <c r="F168" i="7"/>
  <c r="G168" i="7"/>
  <c r="F169" i="7"/>
  <c r="G169" i="7"/>
  <c r="F170" i="7"/>
  <c r="G170" i="7"/>
  <c r="F171" i="7"/>
  <c r="G171" i="7"/>
  <c r="F172" i="7"/>
  <c r="G172" i="7"/>
  <c r="F173" i="7"/>
  <c r="G173" i="7"/>
  <c r="G143" i="7"/>
  <c r="F143" i="7"/>
  <c r="F109" i="7"/>
  <c r="G109" i="7"/>
  <c r="F110" i="7"/>
  <c r="G110" i="7"/>
  <c r="F111" i="7"/>
  <c r="G111" i="7"/>
  <c r="F112" i="7"/>
  <c r="G112" i="7"/>
  <c r="F113" i="7"/>
  <c r="G113" i="7"/>
  <c r="F114" i="7"/>
  <c r="G114" i="7"/>
  <c r="F115" i="7"/>
  <c r="G115" i="7"/>
  <c r="F116" i="7"/>
  <c r="G116" i="7"/>
  <c r="F117" i="7"/>
  <c r="G117" i="7"/>
  <c r="F118" i="7"/>
  <c r="G118" i="7"/>
  <c r="F119" i="7"/>
  <c r="G119" i="7"/>
  <c r="F120" i="7"/>
  <c r="G120" i="7"/>
  <c r="F121" i="7"/>
  <c r="G121" i="7"/>
  <c r="F122" i="7"/>
  <c r="G122" i="7"/>
  <c r="F123" i="7"/>
  <c r="G123" i="7"/>
  <c r="F124" i="7"/>
  <c r="G124" i="7"/>
  <c r="F125" i="7"/>
  <c r="G125" i="7"/>
  <c r="F126" i="7"/>
  <c r="G126" i="7"/>
  <c r="F127" i="7"/>
  <c r="G127" i="7"/>
  <c r="F128" i="7"/>
  <c r="G128" i="7"/>
  <c r="F129" i="7"/>
  <c r="G129" i="7"/>
  <c r="F130" i="7"/>
  <c r="G130" i="7"/>
  <c r="F131" i="7"/>
  <c r="G131" i="7"/>
  <c r="F132" i="7"/>
  <c r="G132" i="7"/>
  <c r="F133" i="7"/>
  <c r="G133" i="7"/>
  <c r="F134" i="7"/>
  <c r="G134" i="7"/>
  <c r="F135" i="7"/>
  <c r="G135" i="7"/>
  <c r="F136" i="7"/>
  <c r="G136" i="7"/>
  <c r="F137" i="7"/>
  <c r="G137" i="7"/>
  <c r="G108" i="7"/>
  <c r="F108" i="7"/>
  <c r="F74" i="7"/>
  <c r="G74" i="7"/>
  <c r="F75" i="7"/>
  <c r="G75" i="7"/>
  <c r="F76" i="7"/>
  <c r="G76" i="7"/>
  <c r="F77" i="7"/>
  <c r="G77" i="7"/>
  <c r="F78" i="7"/>
  <c r="G78" i="7"/>
  <c r="F79" i="7"/>
  <c r="G79" i="7"/>
  <c r="F80" i="7"/>
  <c r="G80" i="7"/>
  <c r="F81" i="7"/>
  <c r="G81" i="7"/>
  <c r="F82" i="7"/>
  <c r="G82" i="7"/>
  <c r="F83" i="7"/>
  <c r="G83" i="7"/>
  <c r="F84" i="7"/>
  <c r="G84" i="7"/>
  <c r="F85" i="7"/>
  <c r="G85" i="7"/>
  <c r="F86" i="7"/>
  <c r="G86" i="7"/>
  <c r="F87" i="7"/>
  <c r="G87" i="7"/>
  <c r="F88" i="7"/>
  <c r="G88" i="7"/>
  <c r="F89" i="7"/>
  <c r="G89" i="7"/>
  <c r="F90" i="7"/>
  <c r="G90" i="7"/>
  <c r="F91" i="7"/>
  <c r="G91" i="7"/>
  <c r="F92" i="7"/>
  <c r="G92" i="7"/>
  <c r="F93" i="7"/>
  <c r="G93" i="7"/>
  <c r="F94" i="7"/>
  <c r="G94" i="7"/>
  <c r="F95" i="7"/>
  <c r="G95" i="7"/>
  <c r="F96" i="7"/>
  <c r="G96" i="7"/>
  <c r="F97" i="7"/>
  <c r="G97" i="7"/>
  <c r="F98" i="7"/>
  <c r="G98" i="7"/>
  <c r="F99" i="7"/>
  <c r="G99" i="7"/>
  <c r="F100" i="7"/>
  <c r="G100" i="7"/>
  <c r="F101" i="7"/>
  <c r="G101" i="7"/>
  <c r="F102" i="7"/>
  <c r="G102" i="7"/>
  <c r="F103" i="7"/>
  <c r="G103" i="7"/>
  <c r="G73" i="7"/>
  <c r="F73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F50" i="7"/>
  <c r="G50" i="7"/>
  <c r="F51" i="7"/>
  <c r="G51" i="7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G60" i="7"/>
  <c r="F61" i="7"/>
  <c r="G61" i="7"/>
  <c r="F62" i="7"/>
  <c r="G62" i="7"/>
  <c r="F63" i="7"/>
  <c r="G63" i="7"/>
  <c r="F64" i="7"/>
  <c r="G64" i="7"/>
  <c r="F65" i="7"/>
  <c r="G65" i="7"/>
  <c r="G38" i="7"/>
  <c r="F38" i="7"/>
  <c r="F4" i="7"/>
  <c r="G4" i="7"/>
  <c r="F5" i="7"/>
  <c r="G5" i="7"/>
  <c r="F6" i="7"/>
  <c r="G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F32" i="7"/>
  <c r="G32" i="7"/>
  <c r="F33" i="7"/>
  <c r="G33" i="7"/>
  <c r="G3" i="7"/>
  <c r="F3" i="7"/>
  <c r="J199" i="4" l="1"/>
  <c r="J272" i="4"/>
  <c r="J345" i="4"/>
  <c r="J100" i="4"/>
  <c r="J126" i="4"/>
  <c r="J203" i="4"/>
  <c r="J276" i="4"/>
  <c r="J353" i="4"/>
  <c r="J130" i="4"/>
  <c r="J113" i="4"/>
  <c r="J112" i="4"/>
  <c r="J207" i="4"/>
  <c r="J288" i="4"/>
  <c r="J147" i="4"/>
  <c r="J365" i="4"/>
  <c r="J296" i="4"/>
  <c r="J155" i="4"/>
  <c r="J300" i="4"/>
  <c r="J232" i="4"/>
  <c r="J377" i="4"/>
  <c r="J308" i="4"/>
  <c r="J240" i="4"/>
  <c r="J390" i="4"/>
  <c r="J171" i="4"/>
  <c r="J248" i="4"/>
  <c r="J321" i="4"/>
  <c r="J394" i="4"/>
  <c r="J134" i="4"/>
  <c r="J357" i="4"/>
  <c r="J143" i="4"/>
  <c r="J361" i="4"/>
  <c r="J92" i="4"/>
  <c r="J292" i="4"/>
  <c r="J151" i="4"/>
  <c r="J369" i="4"/>
  <c r="J228" i="4"/>
  <c r="J373" i="4"/>
  <c r="J159" i="4"/>
  <c r="J304" i="4"/>
  <c r="J163" i="4"/>
  <c r="J381" i="4"/>
  <c r="J167" i="4"/>
  <c r="J312" i="4"/>
  <c r="J179" i="4"/>
  <c r="J252" i="4"/>
  <c r="J325" i="4"/>
  <c r="J398" i="4"/>
  <c r="J284" i="4"/>
  <c r="J216" i="4"/>
  <c r="J220" i="4"/>
  <c r="J224" i="4"/>
  <c r="J236" i="4"/>
  <c r="J183" i="4"/>
  <c r="J256" i="4"/>
  <c r="J329" i="4"/>
  <c r="J402" i="4"/>
  <c r="J3" i="4"/>
  <c r="J35" i="4" s="1"/>
  <c r="J33" i="5" s="1"/>
  <c r="S369" i="10"/>
  <c r="J91" i="4"/>
  <c r="J103" i="4"/>
  <c r="J121" i="4"/>
  <c r="J133" i="4"/>
  <c r="J150" i="4"/>
  <c r="J162" i="4"/>
  <c r="J178" i="4"/>
  <c r="J190" i="4"/>
  <c r="J202" i="4"/>
  <c r="J219" i="4"/>
  <c r="J231" i="4"/>
  <c r="J243" i="4"/>
  <c r="J259" i="4"/>
  <c r="J271" i="4"/>
  <c r="J287" i="4"/>
  <c r="J299" i="4"/>
  <c r="J311" i="4"/>
  <c r="J328" i="4"/>
  <c r="J340" i="4"/>
  <c r="J356" i="4"/>
  <c r="J368" i="4"/>
  <c r="J380" i="4"/>
  <c r="J397" i="4"/>
  <c r="J409" i="4"/>
  <c r="J78" i="4"/>
  <c r="J90" i="4"/>
  <c r="J102" i="4"/>
  <c r="J120" i="4"/>
  <c r="J132" i="4"/>
  <c r="J149" i="4"/>
  <c r="J161" i="4"/>
  <c r="J173" i="4"/>
  <c r="J189" i="4"/>
  <c r="J201" i="4"/>
  <c r="J218" i="4"/>
  <c r="J230" i="4"/>
  <c r="J242" i="4"/>
  <c r="J258" i="4"/>
  <c r="J270" i="4"/>
  <c r="J286" i="4"/>
  <c r="J298" i="4"/>
  <c r="J310" i="4"/>
  <c r="J327" i="4"/>
  <c r="J339" i="4"/>
  <c r="J355" i="4"/>
  <c r="J367" i="4"/>
  <c r="J379" i="4"/>
  <c r="J396" i="4"/>
  <c r="J408" i="4"/>
  <c r="J77" i="4"/>
  <c r="J89" i="4"/>
  <c r="J101" i="4"/>
  <c r="J115" i="4"/>
  <c r="J127" i="4"/>
  <c r="J144" i="4"/>
  <c r="J156" i="4"/>
  <c r="J168" i="4"/>
  <c r="J184" i="4"/>
  <c r="J196" i="4"/>
  <c r="J213" i="4"/>
  <c r="J225" i="4"/>
  <c r="J237" i="4"/>
  <c r="J253" i="4"/>
  <c r="J265" i="4"/>
  <c r="J277" i="4"/>
  <c r="J293" i="4"/>
  <c r="J305" i="4"/>
  <c r="J322" i="4"/>
  <c r="J334" i="4"/>
  <c r="J346" i="4"/>
  <c r="J362" i="4"/>
  <c r="J374" i="4"/>
  <c r="J79" i="4"/>
  <c r="J95" i="4"/>
  <c r="J111" i="4"/>
  <c r="J125" i="4"/>
  <c r="J137" i="4"/>
  <c r="J154" i="4"/>
  <c r="J166" i="4"/>
  <c r="J182" i="4"/>
  <c r="J194" i="4"/>
  <c r="J206" i="4"/>
  <c r="J223" i="4"/>
  <c r="J235" i="4"/>
  <c r="J251" i="4"/>
  <c r="J263" i="4"/>
  <c r="J275" i="4"/>
  <c r="J291" i="4"/>
  <c r="J303" i="4"/>
  <c r="J320" i="4"/>
  <c r="J332" i="4"/>
  <c r="J344" i="4"/>
  <c r="J360" i="4"/>
  <c r="J372" i="4"/>
  <c r="J389" i="4"/>
  <c r="J401" i="4"/>
  <c r="J413" i="4"/>
  <c r="J82" i="4"/>
  <c r="J94" i="4"/>
  <c r="J110" i="4"/>
  <c r="J124" i="4"/>
  <c r="J136" i="4"/>
  <c r="J153" i="4"/>
  <c r="J165" i="4"/>
  <c r="J181" i="4"/>
  <c r="J193" i="4"/>
  <c r="J205" i="4"/>
  <c r="J222" i="4"/>
  <c r="J234" i="4"/>
  <c r="J250" i="4"/>
  <c r="J262" i="4"/>
  <c r="J274" i="4"/>
  <c r="J290" i="4"/>
  <c r="J302" i="4"/>
  <c r="J319" i="4"/>
  <c r="J331" i="4"/>
  <c r="J343" i="4"/>
  <c r="J359" i="4"/>
  <c r="J371" i="4"/>
  <c r="J388" i="4"/>
  <c r="J400" i="4"/>
  <c r="J412" i="4"/>
  <c r="J81" i="4"/>
  <c r="J93" i="4"/>
  <c r="J109" i="4"/>
  <c r="J119" i="4"/>
  <c r="J131" i="4"/>
  <c r="J148" i="4"/>
  <c r="J160" i="4"/>
  <c r="J172" i="4"/>
  <c r="J188" i="4"/>
  <c r="J200" i="4"/>
  <c r="J217" i="4"/>
  <c r="J229" i="4"/>
  <c r="J241" i="4"/>
  <c r="J257" i="4"/>
  <c r="J269" i="4"/>
  <c r="J285" i="4"/>
  <c r="J297" i="4"/>
  <c r="J309" i="4"/>
  <c r="J326" i="4"/>
  <c r="J338" i="4"/>
  <c r="J354" i="4"/>
  <c r="J366" i="4"/>
  <c r="J378" i="4"/>
  <c r="U4" i="10"/>
  <c r="T369" i="10"/>
  <c r="K114" i="4"/>
  <c r="U99" i="10"/>
  <c r="K113" i="4" s="1"/>
  <c r="J87" i="4"/>
  <c r="J83" i="4"/>
  <c r="J99" i="4"/>
  <c r="J117" i="4"/>
  <c r="J129" i="4"/>
  <c r="J146" i="4"/>
  <c r="J158" i="4"/>
  <c r="J170" i="4"/>
  <c r="J186" i="4"/>
  <c r="J198" i="4"/>
  <c r="J215" i="4"/>
  <c r="J227" i="4"/>
  <c r="J239" i="4"/>
  <c r="J255" i="4"/>
  <c r="J267" i="4"/>
  <c r="J283" i="4"/>
  <c r="J295" i="4"/>
  <c r="J307" i="4"/>
  <c r="J324" i="4"/>
  <c r="J336" i="4"/>
  <c r="J348" i="4"/>
  <c r="J364" i="4"/>
  <c r="J376" i="4"/>
  <c r="J393" i="4"/>
  <c r="J405" i="4"/>
  <c r="J417" i="4"/>
  <c r="J74" i="4"/>
  <c r="J86" i="4"/>
  <c r="J98" i="4"/>
  <c r="J116" i="4"/>
  <c r="J128" i="4"/>
  <c r="J145" i="4"/>
  <c r="J157" i="4"/>
  <c r="J169" i="4"/>
  <c r="J185" i="4"/>
  <c r="J197" i="4"/>
  <c r="J214" i="4"/>
  <c r="J226" i="4"/>
  <c r="J238" i="4"/>
  <c r="J254" i="4"/>
  <c r="J266" i="4"/>
  <c r="J278" i="4"/>
  <c r="J294" i="4"/>
  <c r="J306" i="4"/>
  <c r="J323" i="4"/>
  <c r="J335" i="4"/>
  <c r="J347" i="4"/>
  <c r="J363" i="4"/>
  <c r="J375" i="4"/>
  <c r="J392" i="4"/>
  <c r="J404" i="4"/>
  <c r="J416" i="4"/>
  <c r="J73" i="4"/>
  <c r="J85" i="4"/>
  <c r="J97" i="4"/>
  <c r="J123" i="4"/>
  <c r="J135" i="4"/>
  <c r="J152" i="4"/>
  <c r="J164" i="4"/>
  <c r="J180" i="4"/>
  <c r="J192" i="4"/>
  <c r="J204" i="4"/>
  <c r="J221" i="4"/>
  <c r="J233" i="4"/>
  <c r="J249" i="4"/>
  <c r="J261" i="4"/>
  <c r="J273" i="4"/>
  <c r="J289" i="4"/>
  <c r="J301" i="4"/>
  <c r="J318" i="4"/>
  <c r="J330" i="4"/>
  <c r="J342" i="4"/>
  <c r="J358" i="4"/>
  <c r="J370" i="4"/>
  <c r="J382" i="4"/>
  <c r="J391" i="4"/>
  <c r="J395" i="4"/>
  <c r="J399" i="4"/>
  <c r="J403" i="4"/>
  <c r="J407" i="4"/>
  <c r="J411" i="4"/>
  <c r="J415" i="4"/>
  <c r="J114" i="4"/>
  <c r="K341" i="4"/>
  <c r="K411" i="4"/>
  <c r="K215" i="4"/>
  <c r="K377" i="4"/>
  <c r="K130" i="4"/>
  <c r="K333" i="4"/>
  <c r="K55" i="4"/>
  <c r="K268" i="4"/>
  <c r="K267" i="4"/>
  <c r="K414" i="4"/>
  <c r="K224" i="4"/>
  <c r="K401" i="4"/>
  <c r="K186" i="4"/>
  <c r="K339" i="4"/>
  <c r="K266" i="4"/>
  <c r="K193" i="4"/>
  <c r="K120" i="4"/>
  <c r="K46" i="4"/>
  <c r="K338" i="4"/>
  <c r="K265" i="4"/>
  <c r="K192" i="4"/>
  <c r="K119" i="4"/>
  <c r="K45" i="4"/>
  <c r="K394" i="4"/>
  <c r="K321" i="4"/>
  <c r="K248" i="4"/>
  <c r="K171" i="4"/>
  <c r="K98" i="4"/>
  <c r="K24" i="4"/>
  <c r="K255" i="4"/>
  <c r="K182" i="4"/>
  <c r="K109" i="4"/>
  <c r="K31" i="4"/>
  <c r="K379" i="4"/>
  <c r="K306" i="4"/>
  <c r="K234" i="4"/>
  <c r="K161" i="4"/>
  <c r="K88" i="4"/>
  <c r="K6" i="4"/>
  <c r="K354" i="4"/>
  <c r="K277" i="4"/>
  <c r="K204" i="4"/>
  <c r="K131" i="4"/>
  <c r="K57" i="4"/>
  <c r="K64" i="4"/>
  <c r="K397" i="4"/>
  <c r="K178" i="4"/>
  <c r="K361" i="4"/>
  <c r="K94" i="4"/>
  <c r="K307" i="4"/>
  <c r="K19" i="4"/>
  <c r="K232" i="4"/>
  <c r="K417" i="4"/>
  <c r="K231" i="4"/>
  <c r="K403" i="4"/>
  <c r="K187" i="4"/>
  <c r="K388" i="4"/>
  <c r="K150" i="4"/>
  <c r="K331" i="4"/>
  <c r="K258" i="4"/>
  <c r="K185" i="4"/>
  <c r="K112" i="4"/>
  <c r="K38" i="4"/>
  <c r="K330" i="4"/>
  <c r="K257" i="4"/>
  <c r="K184" i="4"/>
  <c r="K111" i="4"/>
  <c r="K33" i="4"/>
  <c r="K381" i="4"/>
  <c r="K308" i="4"/>
  <c r="K236" i="4"/>
  <c r="K163" i="4"/>
  <c r="K90" i="4"/>
  <c r="K16" i="4"/>
  <c r="K243" i="4"/>
  <c r="K170" i="4"/>
  <c r="K97" i="4"/>
  <c r="K23" i="4"/>
  <c r="K371" i="4"/>
  <c r="K298" i="4"/>
  <c r="K226" i="4"/>
  <c r="K153" i="4"/>
  <c r="K80" i="4"/>
  <c r="K415" i="4"/>
  <c r="K342" i="4"/>
  <c r="K269" i="4"/>
  <c r="K196" i="4"/>
  <c r="K123" i="4"/>
  <c r="K49" i="4"/>
  <c r="K216" i="4"/>
  <c r="K320" i="4"/>
  <c r="K380" i="4"/>
  <c r="K137" i="4"/>
  <c r="K336" i="4"/>
  <c r="K56" i="4"/>
  <c r="K275" i="4"/>
  <c r="K405" i="4"/>
  <c r="K195" i="4"/>
  <c r="K404" i="4"/>
  <c r="K194" i="4"/>
  <c r="K389" i="4"/>
  <c r="K151" i="4"/>
  <c r="K369" i="4"/>
  <c r="K323" i="4"/>
  <c r="K250" i="4"/>
  <c r="K173" i="4"/>
  <c r="K100" i="4"/>
  <c r="K26" i="4"/>
  <c r="K322" i="4"/>
  <c r="K249" i="4"/>
  <c r="K172" i="4"/>
  <c r="K99" i="4"/>
  <c r="K25" i="4"/>
  <c r="K373" i="4"/>
  <c r="K300" i="4"/>
  <c r="K228" i="4"/>
  <c r="K155" i="4"/>
  <c r="K82" i="4"/>
  <c r="K8" i="4"/>
  <c r="K235" i="4"/>
  <c r="K162" i="4"/>
  <c r="K89" i="4"/>
  <c r="K15" i="4"/>
  <c r="K363" i="4"/>
  <c r="K290" i="4"/>
  <c r="K218" i="4"/>
  <c r="K145" i="4"/>
  <c r="K58" i="4"/>
  <c r="K407" i="4"/>
  <c r="K334" i="4"/>
  <c r="K261" i="4"/>
  <c r="K188" i="4"/>
  <c r="K115" i="4"/>
  <c r="K41" i="4"/>
  <c r="K179" i="4"/>
  <c r="K28" i="4"/>
  <c r="K364" i="4"/>
  <c r="K101" i="4"/>
  <c r="K311" i="4"/>
  <c r="K20" i="4"/>
  <c r="K239" i="4"/>
  <c r="K393" i="4"/>
  <c r="K159" i="4"/>
  <c r="K390" i="4"/>
  <c r="K158" i="4"/>
  <c r="K372" i="4"/>
  <c r="K344" i="4"/>
  <c r="K77" i="4"/>
  <c r="K310" i="4"/>
  <c r="K238" i="4"/>
  <c r="K165" i="4"/>
  <c r="K92" i="4"/>
  <c r="K18" i="4"/>
  <c r="K309" i="4"/>
  <c r="K237" i="4"/>
  <c r="K164" i="4"/>
  <c r="K91" i="4"/>
  <c r="K17" i="4"/>
  <c r="K365" i="4"/>
  <c r="K292" i="4"/>
  <c r="K220" i="4"/>
  <c r="K147" i="4"/>
  <c r="K74" i="4"/>
  <c r="K299" i="4"/>
  <c r="K227" i="4"/>
  <c r="K154" i="4"/>
  <c r="K81" i="4"/>
  <c r="K7" i="4"/>
  <c r="K355" i="4"/>
  <c r="K278" i="4"/>
  <c r="K205" i="4"/>
  <c r="K132" i="4"/>
  <c r="K50" i="4"/>
  <c r="K399" i="4"/>
  <c r="K326" i="4"/>
  <c r="K253" i="4"/>
  <c r="K180" i="4"/>
  <c r="K103" i="4"/>
  <c r="K29" i="4"/>
  <c r="K412" i="4"/>
  <c r="K368" i="4"/>
  <c r="K340" i="4"/>
  <c r="K63" i="4"/>
  <c r="K276" i="4"/>
  <c r="K406" i="4"/>
  <c r="K202" i="4"/>
  <c r="K375" i="4"/>
  <c r="K122" i="4"/>
  <c r="K374" i="4"/>
  <c r="K121" i="4"/>
  <c r="K348" i="4"/>
  <c r="K78" i="4"/>
  <c r="K324" i="4"/>
  <c r="K39" i="4"/>
  <c r="K302" i="4"/>
  <c r="K230" i="4"/>
  <c r="K157" i="4"/>
  <c r="K84" i="4"/>
  <c r="K10" i="4"/>
  <c r="K301" i="4"/>
  <c r="K229" i="4"/>
  <c r="K156" i="4"/>
  <c r="K83" i="4"/>
  <c r="K9" i="4"/>
  <c r="K357" i="4"/>
  <c r="K284" i="4"/>
  <c r="K207" i="4"/>
  <c r="K134" i="4"/>
  <c r="K60" i="4"/>
  <c r="K291" i="4"/>
  <c r="K219" i="4"/>
  <c r="K146" i="4"/>
  <c r="K73" i="4"/>
  <c r="K416" i="4"/>
  <c r="K343" i="4"/>
  <c r="K270" i="4"/>
  <c r="K197" i="4"/>
  <c r="K124" i="4"/>
  <c r="K42" i="4"/>
  <c r="K391" i="4"/>
  <c r="K318" i="4"/>
  <c r="K241" i="4"/>
  <c r="K168" i="4"/>
  <c r="K95" i="4"/>
  <c r="K21" i="4"/>
  <c r="K398" i="4"/>
  <c r="K288" i="4"/>
  <c r="K312" i="4"/>
  <c r="K27" i="4"/>
  <c r="K240" i="4"/>
  <c r="K395" i="4"/>
  <c r="K166" i="4"/>
  <c r="K356" i="4"/>
  <c r="K86" i="4"/>
  <c r="K353" i="4"/>
  <c r="K85" i="4"/>
  <c r="K325" i="4"/>
  <c r="K40" i="4"/>
  <c r="K295" i="4"/>
  <c r="K367" i="4"/>
  <c r="K294" i="4"/>
  <c r="K222" i="4"/>
  <c r="K149" i="4"/>
  <c r="K76" i="4"/>
  <c r="K366" i="4"/>
  <c r="K293" i="4"/>
  <c r="K221" i="4"/>
  <c r="K148" i="4"/>
  <c r="K75" i="4"/>
  <c r="K418" i="4"/>
  <c r="K345" i="4"/>
  <c r="K272" i="4"/>
  <c r="K199" i="4"/>
  <c r="K126" i="4"/>
  <c r="K52" i="4"/>
  <c r="K283" i="4"/>
  <c r="K206" i="4"/>
  <c r="K133" i="4"/>
  <c r="K59" i="4"/>
  <c r="K408" i="4"/>
  <c r="K335" i="4"/>
  <c r="K262" i="4"/>
  <c r="K189" i="4"/>
  <c r="K116" i="4"/>
  <c r="K30" i="4"/>
  <c r="K378" i="4"/>
  <c r="K305" i="4"/>
  <c r="K233" i="4"/>
  <c r="K160" i="4"/>
  <c r="K87" i="4"/>
  <c r="K13" i="4"/>
  <c r="K382" i="4"/>
  <c r="K102" i="4"/>
  <c r="K287" i="4"/>
  <c r="K409" i="4"/>
  <c r="K203" i="4"/>
  <c r="K376" i="4"/>
  <c r="K129" i="4"/>
  <c r="K332" i="4"/>
  <c r="K48" i="4"/>
  <c r="K328" i="4"/>
  <c r="K47" i="4"/>
  <c r="K296" i="4"/>
  <c r="K4" i="4"/>
  <c r="K259" i="4"/>
  <c r="K359" i="4"/>
  <c r="K286" i="4"/>
  <c r="K214" i="4"/>
  <c r="K136" i="4"/>
  <c r="K62" i="4"/>
  <c r="K358" i="4"/>
  <c r="K285" i="4"/>
  <c r="K213" i="4"/>
  <c r="K135" i="4"/>
  <c r="K61" i="4"/>
  <c r="K410" i="4"/>
  <c r="K337" i="4"/>
  <c r="K264" i="4"/>
  <c r="K191" i="4"/>
  <c r="K118" i="4"/>
  <c r="K44" i="4"/>
  <c r="K271" i="4"/>
  <c r="K198" i="4"/>
  <c r="K125" i="4"/>
  <c r="K51" i="4"/>
  <c r="K400" i="4"/>
  <c r="K327" i="4"/>
  <c r="K254" i="4"/>
  <c r="K181" i="4"/>
  <c r="K108" i="4"/>
  <c r="K22" i="4"/>
  <c r="K370" i="4"/>
  <c r="K297" i="4"/>
  <c r="K225" i="4"/>
  <c r="K152" i="4"/>
  <c r="K79" i="4"/>
  <c r="K5" i="4"/>
  <c r="K143" i="4"/>
  <c r="K252" i="4"/>
  <c r="K251" i="4"/>
  <c r="K396" i="4"/>
  <c r="K167" i="4"/>
  <c r="K360" i="4"/>
  <c r="K93" i="4"/>
  <c r="K304" i="4"/>
  <c r="K12" i="4"/>
  <c r="K303" i="4"/>
  <c r="K11" i="4"/>
  <c r="K260" i="4"/>
  <c r="K413" i="4"/>
  <c r="K223" i="4"/>
  <c r="K347" i="4"/>
  <c r="K274" i="4"/>
  <c r="K201" i="4"/>
  <c r="K128" i="4"/>
  <c r="K54" i="4"/>
  <c r="K346" i="4"/>
  <c r="K273" i="4"/>
  <c r="K200" i="4"/>
  <c r="K127" i="4"/>
  <c r="K53" i="4"/>
  <c r="K402" i="4"/>
  <c r="K329" i="4"/>
  <c r="K256" i="4"/>
  <c r="K183" i="4"/>
  <c r="K110" i="4"/>
  <c r="K32" i="4"/>
  <c r="K263" i="4"/>
  <c r="K190" i="4"/>
  <c r="K117" i="4"/>
  <c r="K43" i="4"/>
  <c r="K392" i="4"/>
  <c r="K319" i="4"/>
  <c r="K242" i="4"/>
  <c r="K169" i="4"/>
  <c r="K96" i="4"/>
  <c r="K14" i="4"/>
  <c r="K362" i="4"/>
  <c r="K289" i="4"/>
  <c r="K217" i="4"/>
  <c r="K144" i="4"/>
  <c r="K65" i="4"/>
  <c r="J105" i="4" l="1"/>
  <c r="J175" i="4"/>
  <c r="U369" i="10"/>
  <c r="K3" i="4"/>
  <c r="K175" i="4"/>
  <c r="K105" i="4"/>
  <c r="O39" i="4" l="1"/>
  <c r="N38" i="4" l="1"/>
  <c r="M420" i="7" l="1"/>
  <c r="M76" i="5" s="1"/>
  <c r="L420" i="7"/>
  <c r="L76" i="5" s="1"/>
  <c r="K420" i="7"/>
  <c r="K76" i="5" s="1"/>
  <c r="J420" i="7"/>
  <c r="J76" i="5" s="1"/>
  <c r="I420" i="7"/>
  <c r="I76" i="5" s="1"/>
  <c r="H420" i="7"/>
  <c r="H76" i="5" s="1"/>
  <c r="G420" i="7"/>
  <c r="G76" i="5" s="1"/>
  <c r="F420" i="7"/>
  <c r="F76" i="5" s="1"/>
  <c r="E420" i="7"/>
  <c r="E76" i="5" s="1"/>
  <c r="D420" i="7"/>
  <c r="D76" i="5" s="1"/>
  <c r="C420" i="7"/>
  <c r="B420" i="7"/>
  <c r="M385" i="7"/>
  <c r="M75" i="5" s="1"/>
  <c r="L385" i="7"/>
  <c r="L75" i="5" s="1"/>
  <c r="K385" i="7"/>
  <c r="K75" i="5" s="1"/>
  <c r="J385" i="7"/>
  <c r="J75" i="5" s="1"/>
  <c r="I385" i="7"/>
  <c r="I75" i="5" s="1"/>
  <c r="H385" i="7"/>
  <c r="H75" i="5" s="1"/>
  <c r="G385" i="7"/>
  <c r="G75" i="5" s="1"/>
  <c r="F385" i="7"/>
  <c r="F75" i="5" s="1"/>
  <c r="E385" i="7"/>
  <c r="E75" i="5" s="1"/>
  <c r="D385" i="7"/>
  <c r="D75" i="5" s="1"/>
  <c r="C385" i="7"/>
  <c r="B385" i="7"/>
  <c r="M350" i="7"/>
  <c r="M74" i="5" s="1"/>
  <c r="L350" i="7"/>
  <c r="L74" i="5" s="1"/>
  <c r="K350" i="7"/>
  <c r="K74" i="5" s="1"/>
  <c r="J350" i="7"/>
  <c r="J74" i="5" s="1"/>
  <c r="I350" i="7"/>
  <c r="I74" i="5" s="1"/>
  <c r="H350" i="7"/>
  <c r="H74" i="5" s="1"/>
  <c r="G350" i="7"/>
  <c r="G74" i="5" s="1"/>
  <c r="F350" i="7"/>
  <c r="F74" i="5" s="1"/>
  <c r="E350" i="7"/>
  <c r="E74" i="5" s="1"/>
  <c r="D350" i="7"/>
  <c r="D74" i="5" s="1"/>
  <c r="C350" i="7"/>
  <c r="B350" i="7"/>
  <c r="M315" i="7"/>
  <c r="L315" i="7"/>
  <c r="K315" i="7"/>
  <c r="K73" i="5" s="1"/>
  <c r="J315" i="7"/>
  <c r="J73" i="5" s="1"/>
  <c r="I315" i="7"/>
  <c r="I73" i="5" s="1"/>
  <c r="H315" i="7"/>
  <c r="H73" i="5" s="1"/>
  <c r="G315" i="7"/>
  <c r="G73" i="5" s="1"/>
  <c r="F315" i="7"/>
  <c r="F73" i="5" s="1"/>
  <c r="E315" i="7"/>
  <c r="E73" i="5" s="1"/>
  <c r="D315" i="7"/>
  <c r="D73" i="5" s="1"/>
  <c r="C315" i="7"/>
  <c r="C73" i="5" s="1"/>
  <c r="B315" i="7"/>
  <c r="B73" i="5" s="1"/>
  <c r="M280" i="7"/>
  <c r="M72" i="5" s="1"/>
  <c r="L280" i="7"/>
  <c r="L72" i="5" s="1"/>
  <c r="K280" i="7"/>
  <c r="K72" i="5" s="1"/>
  <c r="J280" i="7"/>
  <c r="J72" i="5" s="1"/>
  <c r="I280" i="7"/>
  <c r="I72" i="5" s="1"/>
  <c r="H280" i="7"/>
  <c r="H72" i="5" s="1"/>
  <c r="G280" i="7"/>
  <c r="G72" i="5" s="1"/>
  <c r="F280" i="7"/>
  <c r="F72" i="5" s="1"/>
  <c r="E280" i="7"/>
  <c r="E72" i="5" s="1"/>
  <c r="D280" i="7"/>
  <c r="D72" i="5" s="1"/>
  <c r="C280" i="7"/>
  <c r="B280" i="7"/>
  <c r="M245" i="7"/>
  <c r="M71" i="5" s="1"/>
  <c r="L245" i="7"/>
  <c r="L71" i="5" s="1"/>
  <c r="K245" i="7"/>
  <c r="K71" i="5" s="1"/>
  <c r="J245" i="7"/>
  <c r="J71" i="5" s="1"/>
  <c r="I245" i="7"/>
  <c r="I71" i="5" s="1"/>
  <c r="H245" i="7"/>
  <c r="H71" i="5" s="1"/>
  <c r="G245" i="7"/>
  <c r="G71" i="5" s="1"/>
  <c r="F245" i="7"/>
  <c r="F71" i="5" s="1"/>
  <c r="E245" i="7"/>
  <c r="E71" i="5" s="1"/>
  <c r="D245" i="7"/>
  <c r="D71" i="5" s="1"/>
  <c r="C245" i="7"/>
  <c r="B245" i="7"/>
  <c r="M210" i="7"/>
  <c r="M70" i="5" s="1"/>
  <c r="L210" i="7"/>
  <c r="L70" i="5" s="1"/>
  <c r="K210" i="7"/>
  <c r="K70" i="5" s="1"/>
  <c r="J210" i="7"/>
  <c r="J70" i="5" s="1"/>
  <c r="I210" i="7"/>
  <c r="I70" i="5" s="1"/>
  <c r="H210" i="7"/>
  <c r="H70" i="5" s="1"/>
  <c r="G210" i="7"/>
  <c r="G70" i="5" s="1"/>
  <c r="F210" i="7"/>
  <c r="F70" i="5" s="1"/>
  <c r="E210" i="7"/>
  <c r="E70" i="5" s="1"/>
  <c r="D210" i="7"/>
  <c r="D70" i="5" s="1"/>
  <c r="C210" i="7"/>
  <c r="B210" i="7"/>
  <c r="M175" i="7"/>
  <c r="M69" i="5" s="1"/>
  <c r="L175" i="7"/>
  <c r="L69" i="5" s="1"/>
  <c r="K175" i="7"/>
  <c r="K69" i="5" s="1"/>
  <c r="J175" i="7"/>
  <c r="J69" i="5" s="1"/>
  <c r="I175" i="7"/>
  <c r="I69" i="5" s="1"/>
  <c r="H175" i="7"/>
  <c r="H69" i="5" s="1"/>
  <c r="G175" i="7"/>
  <c r="G69" i="5" s="1"/>
  <c r="F175" i="7"/>
  <c r="F69" i="5" s="1"/>
  <c r="E175" i="7"/>
  <c r="E69" i="5" s="1"/>
  <c r="D175" i="7"/>
  <c r="D69" i="5" s="1"/>
  <c r="C175" i="7"/>
  <c r="B175" i="7"/>
  <c r="M140" i="7"/>
  <c r="M68" i="5" s="1"/>
  <c r="L140" i="7"/>
  <c r="L68" i="5" s="1"/>
  <c r="K140" i="7"/>
  <c r="K68" i="5" s="1"/>
  <c r="J140" i="7"/>
  <c r="J68" i="5" s="1"/>
  <c r="I140" i="7"/>
  <c r="I68" i="5" s="1"/>
  <c r="H140" i="7"/>
  <c r="H68" i="5" s="1"/>
  <c r="G140" i="7"/>
  <c r="G68" i="5" s="1"/>
  <c r="F140" i="7"/>
  <c r="F68" i="5" s="1"/>
  <c r="E140" i="7"/>
  <c r="E68" i="5" s="1"/>
  <c r="D140" i="7"/>
  <c r="D68" i="5" s="1"/>
  <c r="C140" i="7"/>
  <c r="B140" i="7"/>
  <c r="M105" i="7"/>
  <c r="M67" i="5" s="1"/>
  <c r="L105" i="7"/>
  <c r="L67" i="5" s="1"/>
  <c r="K105" i="7"/>
  <c r="K67" i="5" s="1"/>
  <c r="J105" i="7"/>
  <c r="J67" i="5" s="1"/>
  <c r="I105" i="7"/>
  <c r="I67" i="5" s="1"/>
  <c r="H105" i="7"/>
  <c r="H67" i="5" s="1"/>
  <c r="G105" i="7"/>
  <c r="G67" i="5" s="1"/>
  <c r="F105" i="7"/>
  <c r="F67" i="5" s="1"/>
  <c r="E105" i="7"/>
  <c r="E67" i="5" s="1"/>
  <c r="D105" i="7"/>
  <c r="D67" i="5" s="1"/>
  <c r="C105" i="7"/>
  <c r="B105" i="7"/>
  <c r="C70" i="7"/>
  <c r="B70" i="7"/>
  <c r="M70" i="7"/>
  <c r="M66" i="5" s="1"/>
  <c r="L70" i="7"/>
  <c r="L66" i="5" s="1"/>
  <c r="K70" i="7"/>
  <c r="K66" i="5" s="1"/>
  <c r="J70" i="7"/>
  <c r="J66" i="5" s="1"/>
  <c r="I70" i="7"/>
  <c r="I66" i="5" s="1"/>
  <c r="H70" i="7"/>
  <c r="H66" i="5" s="1"/>
  <c r="G70" i="7"/>
  <c r="G66" i="5" s="1"/>
  <c r="F70" i="7"/>
  <c r="F66" i="5" s="1"/>
  <c r="E70" i="7"/>
  <c r="E66" i="5" s="1"/>
  <c r="D70" i="7"/>
  <c r="D66" i="5" s="1"/>
  <c r="O384" i="7"/>
  <c r="N384" i="7"/>
  <c r="O382" i="7"/>
  <c r="N382" i="7"/>
  <c r="O381" i="7"/>
  <c r="N381" i="7"/>
  <c r="O380" i="7"/>
  <c r="N380" i="7"/>
  <c r="O379" i="7"/>
  <c r="N379" i="7"/>
  <c r="O378" i="7"/>
  <c r="N378" i="7"/>
  <c r="O377" i="7"/>
  <c r="N377" i="7"/>
  <c r="O376" i="7"/>
  <c r="N376" i="7"/>
  <c r="O375" i="7"/>
  <c r="N375" i="7"/>
  <c r="O374" i="7"/>
  <c r="N374" i="7"/>
  <c r="O373" i="7"/>
  <c r="N373" i="7"/>
  <c r="O372" i="7"/>
  <c r="N372" i="7"/>
  <c r="O371" i="7"/>
  <c r="N371" i="7"/>
  <c r="O370" i="7"/>
  <c r="N370" i="7"/>
  <c r="O369" i="7"/>
  <c r="N369" i="7"/>
  <c r="O368" i="7"/>
  <c r="N368" i="7"/>
  <c r="O367" i="7"/>
  <c r="N367" i="7"/>
  <c r="O366" i="7"/>
  <c r="N366" i="7"/>
  <c r="O365" i="7"/>
  <c r="N365" i="7"/>
  <c r="O364" i="7"/>
  <c r="N364" i="7"/>
  <c r="O363" i="7"/>
  <c r="N363" i="7"/>
  <c r="O362" i="7"/>
  <c r="N362" i="7"/>
  <c r="O361" i="7"/>
  <c r="N361" i="7"/>
  <c r="O360" i="7"/>
  <c r="N360" i="7"/>
  <c r="O359" i="7"/>
  <c r="N359" i="7"/>
  <c r="O358" i="7"/>
  <c r="N358" i="7"/>
  <c r="O357" i="7"/>
  <c r="N357" i="7"/>
  <c r="O356" i="7"/>
  <c r="N356" i="7"/>
  <c r="O355" i="7"/>
  <c r="N355" i="7"/>
  <c r="O354" i="7"/>
  <c r="N354" i="7"/>
  <c r="O353" i="7"/>
  <c r="N353" i="7"/>
  <c r="O314" i="7"/>
  <c r="N314" i="7"/>
  <c r="O312" i="7"/>
  <c r="N312" i="7"/>
  <c r="O311" i="7"/>
  <c r="N311" i="7"/>
  <c r="O310" i="7"/>
  <c r="N310" i="7"/>
  <c r="O309" i="7"/>
  <c r="N309" i="7"/>
  <c r="O308" i="7"/>
  <c r="N308" i="7"/>
  <c r="O307" i="7"/>
  <c r="N307" i="7"/>
  <c r="O306" i="7"/>
  <c r="N306" i="7"/>
  <c r="O305" i="7"/>
  <c r="N305" i="7"/>
  <c r="O304" i="7"/>
  <c r="N304" i="7"/>
  <c r="O303" i="7"/>
  <c r="N303" i="7"/>
  <c r="O302" i="7"/>
  <c r="N302" i="7"/>
  <c r="O301" i="7"/>
  <c r="N301" i="7"/>
  <c r="O300" i="7"/>
  <c r="N300" i="7"/>
  <c r="O299" i="7"/>
  <c r="N299" i="7"/>
  <c r="O298" i="7"/>
  <c r="N298" i="7"/>
  <c r="O297" i="7"/>
  <c r="N297" i="7"/>
  <c r="O296" i="7"/>
  <c r="N296" i="7"/>
  <c r="O295" i="7"/>
  <c r="N295" i="7"/>
  <c r="O294" i="7"/>
  <c r="N294" i="7"/>
  <c r="O293" i="7"/>
  <c r="N293" i="7"/>
  <c r="O292" i="7"/>
  <c r="N292" i="7"/>
  <c r="O291" i="7"/>
  <c r="N291" i="7"/>
  <c r="O290" i="7"/>
  <c r="N290" i="7"/>
  <c r="O289" i="7"/>
  <c r="N289" i="7"/>
  <c r="O288" i="7"/>
  <c r="N288" i="7"/>
  <c r="O287" i="7"/>
  <c r="N287" i="7"/>
  <c r="O286" i="7"/>
  <c r="N286" i="7"/>
  <c r="O285" i="7"/>
  <c r="N285" i="7"/>
  <c r="O284" i="7"/>
  <c r="N284" i="7"/>
  <c r="O283" i="7"/>
  <c r="N283" i="7"/>
  <c r="O209" i="7"/>
  <c r="N209" i="7"/>
  <c r="O207" i="7"/>
  <c r="N207" i="7"/>
  <c r="O206" i="7"/>
  <c r="N206" i="7"/>
  <c r="O205" i="7"/>
  <c r="N205" i="7"/>
  <c r="O204" i="7"/>
  <c r="N204" i="7"/>
  <c r="O203" i="7"/>
  <c r="N203" i="7"/>
  <c r="O202" i="7"/>
  <c r="N202" i="7"/>
  <c r="O201" i="7"/>
  <c r="N201" i="7"/>
  <c r="O200" i="7"/>
  <c r="N200" i="7"/>
  <c r="O199" i="7"/>
  <c r="N199" i="7"/>
  <c r="O198" i="7"/>
  <c r="N198" i="7"/>
  <c r="O197" i="7"/>
  <c r="N197" i="7"/>
  <c r="O196" i="7"/>
  <c r="N196" i="7"/>
  <c r="O195" i="7"/>
  <c r="N195" i="7"/>
  <c r="O194" i="7"/>
  <c r="N194" i="7"/>
  <c r="O193" i="7"/>
  <c r="N193" i="7"/>
  <c r="O192" i="7"/>
  <c r="N192" i="7"/>
  <c r="O191" i="7"/>
  <c r="N191" i="7"/>
  <c r="O190" i="7"/>
  <c r="N190" i="7"/>
  <c r="O189" i="7"/>
  <c r="N189" i="7"/>
  <c r="O188" i="7"/>
  <c r="N188" i="7"/>
  <c r="O187" i="7"/>
  <c r="N187" i="7"/>
  <c r="O186" i="7"/>
  <c r="N186" i="7"/>
  <c r="O185" i="7"/>
  <c r="N185" i="7"/>
  <c r="O184" i="7"/>
  <c r="N184" i="7"/>
  <c r="O183" i="7"/>
  <c r="N183" i="7"/>
  <c r="O182" i="7"/>
  <c r="N182" i="7"/>
  <c r="O181" i="7"/>
  <c r="N181" i="7"/>
  <c r="O180" i="7"/>
  <c r="N180" i="7"/>
  <c r="O179" i="7"/>
  <c r="N179" i="7"/>
  <c r="O178" i="7"/>
  <c r="N178" i="7"/>
  <c r="O139" i="7"/>
  <c r="N139" i="7"/>
  <c r="O137" i="7"/>
  <c r="N137" i="7"/>
  <c r="O136" i="7"/>
  <c r="N136" i="7"/>
  <c r="O135" i="7"/>
  <c r="N135" i="7"/>
  <c r="O134" i="7"/>
  <c r="N134" i="7"/>
  <c r="O133" i="7"/>
  <c r="N133" i="7"/>
  <c r="O132" i="7"/>
  <c r="N132" i="7"/>
  <c r="O131" i="7"/>
  <c r="N131" i="7"/>
  <c r="O130" i="7"/>
  <c r="N130" i="7"/>
  <c r="O129" i="7"/>
  <c r="N129" i="7"/>
  <c r="O128" i="7"/>
  <c r="N128" i="7"/>
  <c r="O127" i="7"/>
  <c r="N127" i="7"/>
  <c r="O126" i="7"/>
  <c r="N126" i="7"/>
  <c r="O125" i="7"/>
  <c r="N125" i="7"/>
  <c r="O124" i="7"/>
  <c r="N124" i="7"/>
  <c r="O123" i="7"/>
  <c r="N123" i="7"/>
  <c r="O122" i="7"/>
  <c r="N122" i="7"/>
  <c r="O121" i="7"/>
  <c r="N121" i="7"/>
  <c r="O120" i="7"/>
  <c r="N120" i="7"/>
  <c r="O119" i="7"/>
  <c r="N119" i="7"/>
  <c r="O118" i="7"/>
  <c r="N118" i="7"/>
  <c r="O117" i="7"/>
  <c r="N117" i="7"/>
  <c r="O116" i="7"/>
  <c r="N116" i="7"/>
  <c r="O115" i="7"/>
  <c r="N115" i="7"/>
  <c r="O114" i="7"/>
  <c r="N114" i="7"/>
  <c r="O113" i="7"/>
  <c r="N113" i="7"/>
  <c r="O112" i="7"/>
  <c r="N112" i="7"/>
  <c r="O111" i="7"/>
  <c r="N111" i="7"/>
  <c r="O110" i="7"/>
  <c r="N110" i="7"/>
  <c r="O109" i="7"/>
  <c r="N109" i="7"/>
  <c r="O108" i="7"/>
  <c r="N108" i="7"/>
  <c r="O69" i="7"/>
  <c r="N69" i="7"/>
  <c r="O65" i="7"/>
  <c r="N65" i="7"/>
  <c r="O64" i="7"/>
  <c r="N64" i="7"/>
  <c r="O63" i="7"/>
  <c r="N63" i="7"/>
  <c r="O62" i="7"/>
  <c r="N62" i="7"/>
  <c r="O61" i="7"/>
  <c r="N61" i="7"/>
  <c r="O60" i="7"/>
  <c r="N60" i="7"/>
  <c r="O59" i="7"/>
  <c r="N59" i="7"/>
  <c r="O58" i="7"/>
  <c r="N58" i="7"/>
  <c r="O57" i="7"/>
  <c r="N57" i="7"/>
  <c r="O56" i="7"/>
  <c r="N56" i="7"/>
  <c r="O55" i="7"/>
  <c r="N55" i="7"/>
  <c r="O54" i="7"/>
  <c r="N54" i="7"/>
  <c r="O53" i="7"/>
  <c r="N53" i="7"/>
  <c r="O52" i="7"/>
  <c r="N52" i="7"/>
  <c r="O51" i="7"/>
  <c r="N51" i="7"/>
  <c r="O50" i="7"/>
  <c r="N50" i="7"/>
  <c r="O49" i="7"/>
  <c r="N49" i="7"/>
  <c r="O48" i="7"/>
  <c r="N48" i="7"/>
  <c r="O47" i="7"/>
  <c r="N47" i="7"/>
  <c r="O46" i="7"/>
  <c r="N46" i="7"/>
  <c r="O45" i="7"/>
  <c r="N45" i="7"/>
  <c r="O44" i="7"/>
  <c r="N44" i="7"/>
  <c r="O43" i="7"/>
  <c r="N43" i="7"/>
  <c r="O42" i="7"/>
  <c r="N42" i="7"/>
  <c r="O41" i="7"/>
  <c r="N41" i="7"/>
  <c r="O40" i="7"/>
  <c r="N40" i="7"/>
  <c r="O39" i="7"/>
  <c r="N39" i="7"/>
  <c r="O38" i="7"/>
  <c r="N38" i="7"/>
  <c r="O419" i="7"/>
  <c r="N419" i="7"/>
  <c r="O418" i="7"/>
  <c r="N418" i="7"/>
  <c r="O417" i="7"/>
  <c r="N417" i="7"/>
  <c r="O416" i="7"/>
  <c r="N416" i="7"/>
  <c r="O415" i="7"/>
  <c r="N415" i="7"/>
  <c r="O414" i="7"/>
  <c r="N414" i="7"/>
  <c r="O413" i="7"/>
  <c r="N413" i="7"/>
  <c r="O412" i="7"/>
  <c r="N412" i="7"/>
  <c r="O411" i="7"/>
  <c r="N411" i="7"/>
  <c r="O410" i="7"/>
  <c r="N410" i="7"/>
  <c r="O409" i="7"/>
  <c r="N409" i="7"/>
  <c r="O408" i="7"/>
  <c r="N408" i="7"/>
  <c r="O407" i="7"/>
  <c r="N407" i="7"/>
  <c r="O406" i="7"/>
  <c r="N406" i="7"/>
  <c r="O405" i="7"/>
  <c r="N405" i="7"/>
  <c r="O404" i="7"/>
  <c r="N404" i="7"/>
  <c r="O403" i="7"/>
  <c r="N403" i="7"/>
  <c r="O402" i="7"/>
  <c r="N402" i="7"/>
  <c r="O401" i="7"/>
  <c r="N401" i="7"/>
  <c r="O400" i="7"/>
  <c r="N400" i="7"/>
  <c r="O399" i="7"/>
  <c r="N399" i="7"/>
  <c r="O398" i="7"/>
  <c r="N398" i="7"/>
  <c r="O397" i="7"/>
  <c r="N397" i="7"/>
  <c r="O396" i="7"/>
  <c r="N396" i="7"/>
  <c r="O395" i="7"/>
  <c r="N395" i="7"/>
  <c r="O394" i="7"/>
  <c r="N394" i="7"/>
  <c r="O393" i="7"/>
  <c r="N393" i="7"/>
  <c r="O392" i="7"/>
  <c r="N392" i="7"/>
  <c r="O391" i="7"/>
  <c r="N391" i="7"/>
  <c r="O390" i="7"/>
  <c r="N390" i="7"/>
  <c r="O389" i="7"/>
  <c r="N389" i="7"/>
  <c r="O388" i="7"/>
  <c r="N388" i="7"/>
  <c r="O349" i="7"/>
  <c r="N349" i="7"/>
  <c r="O348" i="7"/>
  <c r="N348" i="7"/>
  <c r="O347" i="7"/>
  <c r="N347" i="7"/>
  <c r="O346" i="7"/>
  <c r="N346" i="7"/>
  <c r="O345" i="7"/>
  <c r="N345" i="7"/>
  <c r="O344" i="7"/>
  <c r="N344" i="7"/>
  <c r="O343" i="7"/>
  <c r="N343" i="7"/>
  <c r="O342" i="7"/>
  <c r="N342" i="7"/>
  <c r="O341" i="7"/>
  <c r="N341" i="7"/>
  <c r="O340" i="7"/>
  <c r="N340" i="7"/>
  <c r="O339" i="7"/>
  <c r="N339" i="7"/>
  <c r="O338" i="7"/>
  <c r="N338" i="7"/>
  <c r="O337" i="7"/>
  <c r="N337" i="7"/>
  <c r="O336" i="7"/>
  <c r="N336" i="7"/>
  <c r="O335" i="7"/>
  <c r="N335" i="7"/>
  <c r="O334" i="7"/>
  <c r="N334" i="7"/>
  <c r="O333" i="7"/>
  <c r="N333" i="7"/>
  <c r="O332" i="7"/>
  <c r="N332" i="7"/>
  <c r="O331" i="7"/>
  <c r="N331" i="7"/>
  <c r="O330" i="7"/>
  <c r="N330" i="7"/>
  <c r="O329" i="7"/>
  <c r="N329" i="7"/>
  <c r="O328" i="7"/>
  <c r="N328" i="7"/>
  <c r="O327" i="7"/>
  <c r="N327" i="7"/>
  <c r="O326" i="7"/>
  <c r="N326" i="7"/>
  <c r="O325" i="7"/>
  <c r="N325" i="7"/>
  <c r="O324" i="7"/>
  <c r="N324" i="7"/>
  <c r="O323" i="7"/>
  <c r="N323" i="7"/>
  <c r="O322" i="7"/>
  <c r="N322" i="7"/>
  <c r="O321" i="7"/>
  <c r="N321" i="7"/>
  <c r="O320" i="7"/>
  <c r="N320" i="7"/>
  <c r="O319" i="7"/>
  <c r="N319" i="7"/>
  <c r="O318" i="7"/>
  <c r="N318" i="7"/>
  <c r="O279" i="7"/>
  <c r="N279" i="7"/>
  <c r="O278" i="7"/>
  <c r="N278" i="7"/>
  <c r="O277" i="7"/>
  <c r="N277" i="7"/>
  <c r="O276" i="7"/>
  <c r="N276" i="7"/>
  <c r="O275" i="7"/>
  <c r="N275" i="7"/>
  <c r="O274" i="7"/>
  <c r="N274" i="7"/>
  <c r="O273" i="7"/>
  <c r="N273" i="7"/>
  <c r="O272" i="7"/>
  <c r="N272" i="7"/>
  <c r="O271" i="7"/>
  <c r="N271" i="7"/>
  <c r="O270" i="7"/>
  <c r="N270" i="7"/>
  <c r="O269" i="7"/>
  <c r="N269" i="7"/>
  <c r="O268" i="7"/>
  <c r="N268" i="7"/>
  <c r="O267" i="7"/>
  <c r="N267" i="7"/>
  <c r="O266" i="7"/>
  <c r="N266" i="7"/>
  <c r="O265" i="7"/>
  <c r="N265" i="7"/>
  <c r="O264" i="7"/>
  <c r="N264" i="7"/>
  <c r="O263" i="7"/>
  <c r="N263" i="7"/>
  <c r="O262" i="7"/>
  <c r="N262" i="7"/>
  <c r="O261" i="7"/>
  <c r="N261" i="7"/>
  <c r="O260" i="7"/>
  <c r="N260" i="7"/>
  <c r="O259" i="7"/>
  <c r="N259" i="7"/>
  <c r="O258" i="7"/>
  <c r="N258" i="7"/>
  <c r="O257" i="7"/>
  <c r="N257" i="7"/>
  <c r="O256" i="7"/>
  <c r="N256" i="7"/>
  <c r="O255" i="7"/>
  <c r="N255" i="7"/>
  <c r="O254" i="7"/>
  <c r="N254" i="7"/>
  <c r="O253" i="7"/>
  <c r="N253" i="7"/>
  <c r="O252" i="7"/>
  <c r="N252" i="7"/>
  <c r="O251" i="7"/>
  <c r="N251" i="7"/>
  <c r="O250" i="7"/>
  <c r="N250" i="7"/>
  <c r="O249" i="7"/>
  <c r="N249" i="7"/>
  <c r="O248" i="7"/>
  <c r="N248" i="7"/>
  <c r="O244" i="7"/>
  <c r="N244" i="7"/>
  <c r="O243" i="7"/>
  <c r="N243" i="7"/>
  <c r="O242" i="7"/>
  <c r="N242" i="7"/>
  <c r="O241" i="7"/>
  <c r="N241" i="7"/>
  <c r="O240" i="7"/>
  <c r="N240" i="7"/>
  <c r="O239" i="7"/>
  <c r="N239" i="7"/>
  <c r="O238" i="7"/>
  <c r="N238" i="7"/>
  <c r="O237" i="7"/>
  <c r="N237" i="7"/>
  <c r="O236" i="7"/>
  <c r="N236" i="7"/>
  <c r="O235" i="7"/>
  <c r="N235" i="7"/>
  <c r="O234" i="7"/>
  <c r="N234" i="7"/>
  <c r="O233" i="7"/>
  <c r="N233" i="7"/>
  <c r="O232" i="7"/>
  <c r="N232" i="7"/>
  <c r="O231" i="7"/>
  <c r="N231" i="7"/>
  <c r="O230" i="7"/>
  <c r="N230" i="7"/>
  <c r="O229" i="7"/>
  <c r="N229" i="7"/>
  <c r="O228" i="7"/>
  <c r="N228" i="7"/>
  <c r="O227" i="7"/>
  <c r="N227" i="7"/>
  <c r="O226" i="7"/>
  <c r="N226" i="7"/>
  <c r="O225" i="7"/>
  <c r="N225" i="7"/>
  <c r="O224" i="7"/>
  <c r="N224" i="7"/>
  <c r="O223" i="7"/>
  <c r="N223" i="7"/>
  <c r="O222" i="7"/>
  <c r="N222" i="7"/>
  <c r="O221" i="7"/>
  <c r="N221" i="7"/>
  <c r="O220" i="7"/>
  <c r="N220" i="7"/>
  <c r="O219" i="7"/>
  <c r="N219" i="7"/>
  <c r="O218" i="7"/>
  <c r="N218" i="7"/>
  <c r="O217" i="7"/>
  <c r="N217" i="7"/>
  <c r="O216" i="7"/>
  <c r="N216" i="7"/>
  <c r="O215" i="7"/>
  <c r="N215" i="7"/>
  <c r="O214" i="7"/>
  <c r="N214" i="7"/>
  <c r="O213" i="7"/>
  <c r="N213" i="7"/>
  <c r="O174" i="7"/>
  <c r="N174" i="7"/>
  <c r="O173" i="7"/>
  <c r="N173" i="7"/>
  <c r="O172" i="7"/>
  <c r="N172" i="7"/>
  <c r="O171" i="7"/>
  <c r="N171" i="7"/>
  <c r="O170" i="7"/>
  <c r="N170" i="7"/>
  <c r="O169" i="7"/>
  <c r="N169" i="7"/>
  <c r="O168" i="7"/>
  <c r="N168" i="7"/>
  <c r="O167" i="7"/>
  <c r="N167" i="7"/>
  <c r="O166" i="7"/>
  <c r="N166" i="7"/>
  <c r="O165" i="7"/>
  <c r="N165" i="7"/>
  <c r="O164" i="7"/>
  <c r="N164" i="7"/>
  <c r="O163" i="7"/>
  <c r="N163" i="7"/>
  <c r="O162" i="7"/>
  <c r="N162" i="7"/>
  <c r="O161" i="7"/>
  <c r="N161" i="7"/>
  <c r="O160" i="7"/>
  <c r="N160" i="7"/>
  <c r="O159" i="7"/>
  <c r="N159" i="7"/>
  <c r="O158" i="7"/>
  <c r="N158" i="7"/>
  <c r="O157" i="7"/>
  <c r="N157" i="7"/>
  <c r="O156" i="7"/>
  <c r="N156" i="7"/>
  <c r="O155" i="7"/>
  <c r="N155" i="7"/>
  <c r="O154" i="7"/>
  <c r="N154" i="7"/>
  <c r="O153" i="7"/>
  <c r="N153" i="7"/>
  <c r="O152" i="7"/>
  <c r="N152" i="7"/>
  <c r="O151" i="7"/>
  <c r="N151" i="7"/>
  <c r="O150" i="7"/>
  <c r="N150" i="7"/>
  <c r="O149" i="7"/>
  <c r="N149" i="7"/>
  <c r="O148" i="7"/>
  <c r="N148" i="7"/>
  <c r="O147" i="7"/>
  <c r="N147" i="7"/>
  <c r="O146" i="7"/>
  <c r="N146" i="7"/>
  <c r="O145" i="7"/>
  <c r="N145" i="7"/>
  <c r="O144" i="7"/>
  <c r="N144" i="7"/>
  <c r="O143" i="7"/>
  <c r="N143" i="7"/>
  <c r="O103" i="7"/>
  <c r="N103" i="7"/>
  <c r="O102" i="7"/>
  <c r="N102" i="7"/>
  <c r="O101" i="7"/>
  <c r="N101" i="7"/>
  <c r="O100" i="7"/>
  <c r="N100" i="7"/>
  <c r="O99" i="7"/>
  <c r="N99" i="7"/>
  <c r="O98" i="7"/>
  <c r="N98" i="7"/>
  <c r="O97" i="7"/>
  <c r="N97" i="7"/>
  <c r="O96" i="7"/>
  <c r="N96" i="7"/>
  <c r="O95" i="7"/>
  <c r="N95" i="7"/>
  <c r="O94" i="7"/>
  <c r="N94" i="7"/>
  <c r="O93" i="7"/>
  <c r="N93" i="7"/>
  <c r="O92" i="7"/>
  <c r="N92" i="7"/>
  <c r="O91" i="7"/>
  <c r="N91" i="7"/>
  <c r="O90" i="7"/>
  <c r="N90" i="7"/>
  <c r="O89" i="7"/>
  <c r="N89" i="7"/>
  <c r="O88" i="7"/>
  <c r="N88" i="7"/>
  <c r="O87" i="7"/>
  <c r="N87" i="7"/>
  <c r="O86" i="7"/>
  <c r="N86" i="7"/>
  <c r="O85" i="7"/>
  <c r="N85" i="7"/>
  <c r="O84" i="7"/>
  <c r="N84" i="7"/>
  <c r="O83" i="7"/>
  <c r="N83" i="7"/>
  <c r="O82" i="7"/>
  <c r="N82" i="7"/>
  <c r="O81" i="7"/>
  <c r="N81" i="7"/>
  <c r="O80" i="7"/>
  <c r="N80" i="7"/>
  <c r="O79" i="7"/>
  <c r="N79" i="7"/>
  <c r="O78" i="7"/>
  <c r="N78" i="7"/>
  <c r="O77" i="7"/>
  <c r="N77" i="7"/>
  <c r="O76" i="7"/>
  <c r="N76" i="7"/>
  <c r="O75" i="7"/>
  <c r="N75" i="7"/>
  <c r="O74" i="7"/>
  <c r="N74" i="7"/>
  <c r="O73" i="7"/>
  <c r="N73" i="7"/>
  <c r="M35" i="7"/>
  <c r="M65" i="5" s="1"/>
  <c r="L35" i="7"/>
  <c r="L65" i="5" s="1"/>
  <c r="K35" i="7"/>
  <c r="K65" i="5" s="1"/>
  <c r="J35" i="7"/>
  <c r="J65" i="5" s="1"/>
  <c r="I35" i="7"/>
  <c r="I65" i="5" s="1"/>
  <c r="H35" i="7"/>
  <c r="H65" i="5" s="1"/>
  <c r="G35" i="7"/>
  <c r="G65" i="5" s="1"/>
  <c r="F35" i="7"/>
  <c r="F65" i="5" s="1"/>
  <c r="E35" i="7"/>
  <c r="E65" i="5" s="1"/>
  <c r="D35" i="7"/>
  <c r="D65" i="5" s="1"/>
  <c r="C35" i="7"/>
  <c r="B35" i="7"/>
  <c r="O34" i="7"/>
  <c r="N34" i="7"/>
  <c r="O33" i="7"/>
  <c r="N33" i="7"/>
  <c r="O32" i="7"/>
  <c r="N32" i="7"/>
  <c r="O31" i="7"/>
  <c r="N31" i="7"/>
  <c r="O30" i="7"/>
  <c r="N30" i="7"/>
  <c r="O29" i="7"/>
  <c r="N29" i="7"/>
  <c r="O28" i="7"/>
  <c r="N28" i="7"/>
  <c r="O27" i="7"/>
  <c r="N27" i="7"/>
  <c r="O26" i="7"/>
  <c r="N26" i="7"/>
  <c r="O25" i="7"/>
  <c r="N25" i="7"/>
  <c r="O24" i="7"/>
  <c r="N24" i="7"/>
  <c r="O23" i="7"/>
  <c r="N23" i="7"/>
  <c r="O22" i="7"/>
  <c r="N22" i="7"/>
  <c r="O21" i="7"/>
  <c r="N21" i="7"/>
  <c r="O20" i="7"/>
  <c r="N20" i="7"/>
  <c r="O19" i="7"/>
  <c r="N19" i="7"/>
  <c r="O18" i="7"/>
  <c r="N18" i="7"/>
  <c r="O17" i="7"/>
  <c r="N17" i="7"/>
  <c r="O16" i="7"/>
  <c r="N16" i="7"/>
  <c r="O15" i="7"/>
  <c r="N15" i="7"/>
  <c r="O14" i="7"/>
  <c r="N14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O5" i="7"/>
  <c r="N5" i="7"/>
  <c r="O4" i="7"/>
  <c r="N4" i="7"/>
  <c r="O3" i="7"/>
  <c r="N3" i="7"/>
  <c r="K385" i="4"/>
  <c r="J385" i="4"/>
  <c r="I385" i="4"/>
  <c r="I43" i="5" s="1"/>
  <c r="H385" i="4"/>
  <c r="H43" i="5" s="1"/>
  <c r="M385" i="4"/>
  <c r="M43" i="5" s="1"/>
  <c r="L385" i="4"/>
  <c r="L43" i="5" s="1"/>
  <c r="G385" i="4"/>
  <c r="G43" i="5" s="1"/>
  <c r="F385" i="4"/>
  <c r="F43" i="5" s="1"/>
  <c r="E385" i="4"/>
  <c r="E43" i="5" s="1"/>
  <c r="D385" i="4"/>
  <c r="D43" i="5" s="1"/>
  <c r="C385" i="4"/>
  <c r="C43" i="5" s="1"/>
  <c r="B385" i="4"/>
  <c r="B43" i="5" s="1"/>
  <c r="O384" i="4"/>
  <c r="N384" i="4"/>
  <c r="O382" i="4"/>
  <c r="N382" i="4"/>
  <c r="O381" i="4"/>
  <c r="N381" i="4"/>
  <c r="O380" i="4"/>
  <c r="N380" i="4"/>
  <c r="O379" i="4"/>
  <c r="N379" i="4"/>
  <c r="O378" i="4"/>
  <c r="N378" i="4"/>
  <c r="O377" i="4"/>
  <c r="N377" i="4"/>
  <c r="O376" i="4"/>
  <c r="N376" i="4"/>
  <c r="O375" i="4"/>
  <c r="N375" i="4"/>
  <c r="O374" i="4"/>
  <c r="N374" i="4"/>
  <c r="O373" i="4"/>
  <c r="N373" i="4"/>
  <c r="O372" i="4"/>
  <c r="N372" i="4"/>
  <c r="O371" i="4"/>
  <c r="N371" i="4"/>
  <c r="O370" i="4"/>
  <c r="N370" i="4"/>
  <c r="O369" i="4"/>
  <c r="N369" i="4"/>
  <c r="O368" i="4"/>
  <c r="N368" i="4"/>
  <c r="O367" i="4"/>
  <c r="N367" i="4"/>
  <c r="O366" i="4"/>
  <c r="N366" i="4"/>
  <c r="O365" i="4"/>
  <c r="N365" i="4"/>
  <c r="O364" i="4"/>
  <c r="N364" i="4"/>
  <c r="O363" i="4"/>
  <c r="N363" i="4"/>
  <c r="O362" i="4"/>
  <c r="N362" i="4"/>
  <c r="O361" i="4"/>
  <c r="N361" i="4"/>
  <c r="O360" i="4"/>
  <c r="N360" i="4"/>
  <c r="O359" i="4"/>
  <c r="N359" i="4"/>
  <c r="O358" i="4"/>
  <c r="N358" i="4"/>
  <c r="O357" i="4"/>
  <c r="N357" i="4"/>
  <c r="O356" i="4"/>
  <c r="N356" i="4"/>
  <c r="O355" i="4"/>
  <c r="N355" i="4"/>
  <c r="O354" i="4"/>
  <c r="N354" i="4"/>
  <c r="O353" i="4"/>
  <c r="N353" i="4"/>
  <c r="K315" i="4"/>
  <c r="J315" i="4"/>
  <c r="I315" i="4"/>
  <c r="I41" i="5" s="1"/>
  <c r="H315" i="4"/>
  <c r="H41" i="5" s="1"/>
  <c r="M315" i="4"/>
  <c r="M41" i="5" s="1"/>
  <c r="L315" i="4"/>
  <c r="L41" i="5" s="1"/>
  <c r="G315" i="4"/>
  <c r="G41" i="5" s="1"/>
  <c r="F315" i="4"/>
  <c r="F41" i="5" s="1"/>
  <c r="E315" i="4"/>
  <c r="E41" i="5" s="1"/>
  <c r="D315" i="4"/>
  <c r="D41" i="5" s="1"/>
  <c r="C315" i="4"/>
  <c r="C41" i="5" s="1"/>
  <c r="B315" i="4"/>
  <c r="B41" i="5" s="1"/>
  <c r="O314" i="4"/>
  <c r="N314" i="4"/>
  <c r="O312" i="4"/>
  <c r="N312" i="4"/>
  <c r="O311" i="4"/>
  <c r="N311" i="4"/>
  <c r="O310" i="4"/>
  <c r="N310" i="4"/>
  <c r="O309" i="4"/>
  <c r="N309" i="4"/>
  <c r="O308" i="4"/>
  <c r="N308" i="4"/>
  <c r="O307" i="4"/>
  <c r="N307" i="4"/>
  <c r="O306" i="4"/>
  <c r="N306" i="4"/>
  <c r="O305" i="4"/>
  <c r="N305" i="4"/>
  <c r="O304" i="4"/>
  <c r="N304" i="4"/>
  <c r="O303" i="4"/>
  <c r="N303" i="4"/>
  <c r="O302" i="4"/>
  <c r="N302" i="4"/>
  <c r="O301" i="4"/>
  <c r="N301" i="4"/>
  <c r="O300" i="4"/>
  <c r="N300" i="4"/>
  <c r="O299" i="4"/>
  <c r="N299" i="4"/>
  <c r="O298" i="4"/>
  <c r="N298" i="4"/>
  <c r="O297" i="4"/>
  <c r="N297" i="4"/>
  <c r="O296" i="4"/>
  <c r="N296" i="4"/>
  <c r="O295" i="4"/>
  <c r="N295" i="4"/>
  <c r="O294" i="4"/>
  <c r="N294" i="4"/>
  <c r="O293" i="4"/>
  <c r="N293" i="4"/>
  <c r="O292" i="4"/>
  <c r="N292" i="4"/>
  <c r="O291" i="4"/>
  <c r="N291" i="4"/>
  <c r="O290" i="4"/>
  <c r="N290" i="4"/>
  <c r="O289" i="4"/>
  <c r="N289" i="4"/>
  <c r="O288" i="4"/>
  <c r="N288" i="4"/>
  <c r="O287" i="4"/>
  <c r="N287" i="4"/>
  <c r="O286" i="4"/>
  <c r="N286" i="4"/>
  <c r="O285" i="4"/>
  <c r="N285" i="4"/>
  <c r="O284" i="4"/>
  <c r="N284" i="4"/>
  <c r="O283" i="4"/>
  <c r="N283" i="4"/>
  <c r="K210" i="4"/>
  <c r="J210" i="4"/>
  <c r="I210" i="4"/>
  <c r="I38" i="5" s="1"/>
  <c r="H210" i="4"/>
  <c r="H38" i="5" s="1"/>
  <c r="M210" i="4"/>
  <c r="M38" i="5" s="1"/>
  <c r="L210" i="4"/>
  <c r="L38" i="5" s="1"/>
  <c r="G210" i="4"/>
  <c r="G38" i="5" s="1"/>
  <c r="F210" i="4"/>
  <c r="F38" i="5" s="1"/>
  <c r="E210" i="4"/>
  <c r="E38" i="5" s="1"/>
  <c r="D210" i="4"/>
  <c r="D38" i="5" s="1"/>
  <c r="C210" i="4"/>
  <c r="C38" i="5" s="1"/>
  <c r="B210" i="4"/>
  <c r="B38" i="5" s="1"/>
  <c r="O209" i="4"/>
  <c r="N209" i="4"/>
  <c r="O207" i="4"/>
  <c r="N207" i="4"/>
  <c r="O206" i="4"/>
  <c r="N206" i="4"/>
  <c r="O205" i="4"/>
  <c r="N205" i="4"/>
  <c r="O204" i="4"/>
  <c r="N204" i="4"/>
  <c r="O203" i="4"/>
  <c r="N203" i="4"/>
  <c r="O202" i="4"/>
  <c r="N202" i="4"/>
  <c r="O201" i="4"/>
  <c r="N201" i="4"/>
  <c r="O200" i="4"/>
  <c r="N200" i="4"/>
  <c r="O199" i="4"/>
  <c r="N199" i="4"/>
  <c r="O198" i="4"/>
  <c r="N198" i="4"/>
  <c r="O197" i="4"/>
  <c r="N197" i="4"/>
  <c r="O196" i="4"/>
  <c r="N196" i="4"/>
  <c r="O195" i="4"/>
  <c r="N195" i="4"/>
  <c r="O194" i="4"/>
  <c r="N194" i="4"/>
  <c r="O193" i="4"/>
  <c r="N193" i="4"/>
  <c r="O192" i="4"/>
  <c r="N192" i="4"/>
  <c r="O191" i="4"/>
  <c r="N191" i="4"/>
  <c r="O190" i="4"/>
  <c r="N190" i="4"/>
  <c r="O189" i="4"/>
  <c r="N189" i="4"/>
  <c r="O188" i="4"/>
  <c r="N188" i="4"/>
  <c r="O187" i="4"/>
  <c r="N187" i="4"/>
  <c r="O186" i="4"/>
  <c r="N186" i="4"/>
  <c r="O185" i="4"/>
  <c r="N185" i="4"/>
  <c r="O184" i="4"/>
  <c r="N184" i="4"/>
  <c r="O183" i="4"/>
  <c r="N183" i="4"/>
  <c r="O182" i="4"/>
  <c r="N182" i="4"/>
  <c r="O181" i="4"/>
  <c r="N181" i="4"/>
  <c r="O180" i="4"/>
  <c r="N180" i="4"/>
  <c r="O179" i="4"/>
  <c r="N179" i="4"/>
  <c r="O178" i="4"/>
  <c r="N178" i="4"/>
  <c r="K140" i="4"/>
  <c r="J140" i="4"/>
  <c r="I140" i="4"/>
  <c r="I36" i="5" s="1"/>
  <c r="H140" i="4"/>
  <c r="H36" i="5" s="1"/>
  <c r="M140" i="4"/>
  <c r="M36" i="5" s="1"/>
  <c r="L140" i="4"/>
  <c r="L36" i="5" s="1"/>
  <c r="G140" i="4"/>
  <c r="G36" i="5" s="1"/>
  <c r="F140" i="4"/>
  <c r="F36" i="5" s="1"/>
  <c r="E140" i="4"/>
  <c r="E36" i="5" s="1"/>
  <c r="D140" i="4"/>
  <c r="D36" i="5" s="1"/>
  <c r="C140" i="4"/>
  <c r="C36" i="5" s="1"/>
  <c r="B140" i="4"/>
  <c r="B36" i="5" s="1"/>
  <c r="O139" i="4"/>
  <c r="N139" i="4"/>
  <c r="O137" i="4"/>
  <c r="N137" i="4"/>
  <c r="O136" i="4"/>
  <c r="N136" i="4"/>
  <c r="O135" i="4"/>
  <c r="N135" i="4"/>
  <c r="O134" i="4"/>
  <c r="N134" i="4"/>
  <c r="O133" i="4"/>
  <c r="N133" i="4"/>
  <c r="O132" i="4"/>
  <c r="N132" i="4"/>
  <c r="O131" i="4"/>
  <c r="N131" i="4"/>
  <c r="O130" i="4"/>
  <c r="N130" i="4"/>
  <c r="O129" i="4"/>
  <c r="N129" i="4"/>
  <c r="O128" i="4"/>
  <c r="N128" i="4"/>
  <c r="O127" i="4"/>
  <c r="N127" i="4"/>
  <c r="O126" i="4"/>
  <c r="N126" i="4"/>
  <c r="O125" i="4"/>
  <c r="N125" i="4"/>
  <c r="O124" i="4"/>
  <c r="N124" i="4"/>
  <c r="O123" i="4"/>
  <c r="N123" i="4"/>
  <c r="O122" i="4"/>
  <c r="N122" i="4"/>
  <c r="O121" i="4"/>
  <c r="N121" i="4"/>
  <c r="O120" i="4"/>
  <c r="N120" i="4"/>
  <c r="O119" i="4"/>
  <c r="N119" i="4"/>
  <c r="O118" i="4"/>
  <c r="N118" i="4"/>
  <c r="O117" i="4"/>
  <c r="N117" i="4"/>
  <c r="O116" i="4"/>
  <c r="N116" i="4"/>
  <c r="O115" i="4"/>
  <c r="N115" i="4"/>
  <c r="O114" i="4"/>
  <c r="N114" i="4"/>
  <c r="O113" i="4"/>
  <c r="N113" i="4"/>
  <c r="O112" i="4"/>
  <c r="N112" i="4"/>
  <c r="O111" i="4"/>
  <c r="N111" i="4"/>
  <c r="O110" i="4"/>
  <c r="N110" i="4"/>
  <c r="O109" i="4"/>
  <c r="N109" i="4"/>
  <c r="O108" i="4"/>
  <c r="N108" i="4"/>
  <c r="K420" i="4"/>
  <c r="J420" i="4"/>
  <c r="I420" i="4"/>
  <c r="I44" i="5" s="1"/>
  <c r="H420" i="4"/>
  <c r="H44" i="5" s="1"/>
  <c r="M420" i="4"/>
  <c r="M44" i="5" s="1"/>
  <c r="L420" i="4"/>
  <c r="L44" i="5" s="1"/>
  <c r="G420" i="4"/>
  <c r="G44" i="5" s="1"/>
  <c r="F420" i="4"/>
  <c r="F44" i="5" s="1"/>
  <c r="E420" i="4"/>
  <c r="E44" i="5" s="1"/>
  <c r="D420" i="4"/>
  <c r="D44" i="5" s="1"/>
  <c r="C420" i="4"/>
  <c r="C44" i="5" s="1"/>
  <c r="B420" i="4"/>
  <c r="B44" i="5" s="1"/>
  <c r="O419" i="4"/>
  <c r="N419" i="4"/>
  <c r="O418" i="4"/>
  <c r="N418" i="4"/>
  <c r="O417" i="4"/>
  <c r="N417" i="4"/>
  <c r="O416" i="4"/>
  <c r="N416" i="4"/>
  <c r="O415" i="4"/>
  <c r="N415" i="4"/>
  <c r="O414" i="4"/>
  <c r="N414" i="4"/>
  <c r="O413" i="4"/>
  <c r="N413" i="4"/>
  <c r="O412" i="4"/>
  <c r="N412" i="4"/>
  <c r="O411" i="4"/>
  <c r="N411" i="4"/>
  <c r="O410" i="4"/>
  <c r="N410" i="4"/>
  <c r="O409" i="4"/>
  <c r="N409" i="4"/>
  <c r="O408" i="4"/>
  <c r="N408" i="4"/>
  <c r="O407" i="4"/>
  <c r="N407" i="4"/>
  <c r="O406" i="4"/>
  <c r="N406" i="4"/>
  <c r="O405" i="4"/>
  <c r="N405" i="4"/>
  <c r="O404" i="4"/>
  <c r="N404" i="4"/>
  <c r="O403" i="4"/>
  <c r="N403" i="4"/>
  <c r="O402" i="4"/>
  <c r="N402" i="4"/>
  <c r="O401" i="4"/>
  <c r="N401" i="4"/>
  <c r="O400" i="4"/>
  <c r="N400" i="4"/>
  <c r="O399" i="4"/>
  <c r="N399" i="4"/>
  <c r="O398" i="4"/>
  <c r="N398" i="4"/>
  <c r="O397" i="4"/>
  <c r="N397" i="4"/>
  <c r="O396" i="4"/>
  <c r="N396" i="4"/>
  <c r="O395" i="4"/>
  <c r="N395" i="4"/>
  <c r="O394" i="4"/>
  <c r="N394" i="4"/>
  <c r="O393" i="4"/>
  <c r="N393" i="4"/>
  <c r="O392" i="4"/>
  <c r="N392" i="4"/>
  <c r="O391" i="4"/>
  <c r="N391" i="4"/>
  <c r="O390" i="4"/>
  <c r="N390" i="4"/>
  <c r="O389" i="4"/>
  <c r="N389" i="4"/>
  <c r="O388" i="4"/>
  <c r="N388" i="4"/>
  <c r="K350" i="4"/>
  <c r="J350" i="4"/>
  <c r="I350" i="4"/>
  <c r="I42" i="5" s="1"/>
  <c r="H350" i="4"/>
  <c r="H42" i="5" s="1"/>
  <c r="M350" i="4"/>
  <c r="M42" i="5" s="1"/>
  <c r="L350" i="4"/>
  <c r="L42" i="5" s="1"/>
  <c r="G350" i="4"/>
  <c r="G42" i="5" s="1"/>
  <c r="F350" i="4"/>
  <c r="F42" i="5" s="1"/>
  <c r="E350" i="4"/>
  <c r="E42" i="5" s="1"/>
  <c r="D350" i="4"/>
  <c r="D42" i="5" s="1"/>
  <c r="C350" i="4"/>
  <c r="C42" i="5" s="1"/>
  <c r="B350" i="4"/>
  <c r="B42" i="5" s="1"/>
  <c r="O349" i="4"/>
  <c r="N349" i="4"/>
  <c r="O348" i="4"/>
  <c r="N348" i="4"/>
  <c r="O347" i="4"/>
  <c r="N347" i="4"/>
  <c r="O346" i="4"/>
  <c r="N346" i="4"/>
  <c r="O345" i="4"/>
  <c r="N345" i="4"/>
  <c r="O344" i="4"/>
  <c r="N344" i="4"/>
  <c r="O343" i="4"/>
  <c r="N343" i="4"/>
  <c r="O342" i="4"/>
  <c r="N342" i="4"/>
  <c r="O341" i="4"/>
  <c r="N341" i="4"/>
  <c r="O340" i="4"/>
  <c r="N340" i="4"/>
  <c r="O339" i="4"/>
  <c r="N339" i="4"/>
  <c r="O338" i="4"/>
  <c r="N338" i="4"/>
  <c r="O337" i="4"/>
  <c r="N337" i="4"/>
  <c r="O336" i="4"/>
  <c r="N336" i="4"/>
  <c r="O335" i="4"/>
  <c r="N335" i="4"/>
  <c r="O334" i="4"/>
  <c r="N334" i="4"/>
  <c r="O333" i="4"/>
  <c r="N333" i="4"/>
  <c r="O332" i="4"/>
  <c r="N332" i="4"/>
  <c r="O331" i="4"/>
  <c r="N331" i="4"/>
  <c r="O330" i="4"/>
  <c r="N330" i="4"/>
  <c r="O329" i="4"/>
  <c r="N329" i="4"/>
  <c r="O328" i="4"/>
  <c r="N328" i="4"/>
  <c r="O327" i="4"/>
  <c r="N327" i="4"/>
  <c r="O326" i="4"/>
  <c r="N326" i="4"/>
  <c r="O325" i="4"/>
  <c r="N325" i="4"/>
  <c r="O324" i="4"/>
  <c r="N324" i="4"/>
  <c r="O323" i="4"/>
  <c r="N323" i="4"/>
  <c r="O322" i="4"/>
  <c r="N322" i="4"/>
  <c r="O321" i="4"/>
  <c r="N321" i="4"/>
  <c r="O320" i="4"/>
  <c r="N320" i="4"/>
  <c r="O319" i="4"/>
  <c r="N319" i="4"/>
  <c r="O318" i="4"/>
  <c r="N318" i="4"/>
  <c r="K280" i="4"/>
  <c r="J280" i="4"/>
  <c r="I280" i="4"/>
  <c r="I40" i="5" s="1"/>
  <c r="H280" i="4"/>
  <c r="H40" i="5" s="1"/>
  <c r="M280" i="4"/>
  <c r="M40" i="5" s="1"/>
  <c r="L280" i="4"/>
  <c r="L40" i="5" s="1"/>
  <c r="G280" i="4"/>
  <c r="G40" i="5" s="1"/>
  <c r="F280" i="4"/>
  <c r="F40" i="5" s="1"/>
  <c r="E280" i="4"/>
  <c r="E40" i="5" s="1"/>
  <c r="D280" i="4"/>
  <c r="D40" i="5" s="1"/>
  <c r="C280" i="4"/>
  <c r="C40" i="5" s="1"/>
  <c r="B280" i="4"/>
  <c r="B40" i="5" s="1"/>
  <c r="O279" i="4"/>
  <c r="N279" i="4"/>
  <c r="O278" i="4"/>
  <c r="N278" i="4"/>
  <c r="O277" i="4"/>
  <c r="N277" i="4"/>
  <c r="O276" i="4"/>
  <c r="N276" i="4"/>
  <c r="O275" i="4"/>
  <c r="N275" i="4"/>
  <c r="O274" i="4"/>
  <c r="N274" i="4"/>
  <c r="O273" i="4"/>
  <c r="N273" i="4"/>
  <c r="O272" i="4"/>
  <c r="N272" i="4"/>
  <c r="O271" i="4"/>
  <c r="N271" i="4"/>
  <c r="O270" i="4"/>
  <c r="N270" i="4"/>
  <c r="O269" i="4"/>
  <c r="N269" i="4"/>
  <c r="O268" i="4"/>
  <c r="N268" i="4"/>
  <c r="O267" i="4"/>
  <c r="N267" i="4"/>
  <c r="O266" i="4"/>
  <c r="N266" i="4"/>
  <c r="O265" i="4"/>
  <c r="N265" i="4"/>
  <c r="O264" i="4"/>
  <c r="N264" i="4"/>
  <c r="O263" i="4"/>
  <c r="N263" i="4"/>
  <c r="O262" i="4"/>
  <c r="N262" i="4"/>
  <c r="O261" i="4"/>
  <c r="N261" i="4"/>
  <c r="O260" i="4"/>
  <c r="N260" i="4"/>
  <c r="O259" i="4"/>
  <c r="N259" i="4"/>
  <c r="O258" i="4"/>
  <c r="N258" i="4"/>
  <c r="O257" i="4"/>
  <c r="N257" i="4"/>
  <c r="O256" i="4"/>
  <c r="N256" i="4"/>
  <c r="O255" i="4"/>
  <c r="N255" i="4"/>
  <c r="O254" i="4"/>
  <c r="N254" i="4"/>
  <c r="O253" i="4"/>
  <c r="N253" i="4"/>
  <c r="O252" i="4"/>
  <c r="N252" i="4"/>
  <c r="O251" i="4"/>
  <c r="N251" i="4"/>
  <c r="O250" i="4"/>
  <c r="N250" i="4"/>
  <c r="O249" i="4"/>
  <c r="N249" i="4"/>
  <c r="O248" i="4"/>
  <c r="N248" i="4"/>
  <c r="K245" i="4"/>
  <c r="J245" i="4"/>
  <c r="I245" i="4"/>
  <c r="I39" i="5" s="1"/>
  <c r="H245" i="4"/>
  <c r="H39" i="5" s="1"/>
  <c r="M245" i="4"/>
  <c r="M39" i="5" s="1"/>
  <c r="L245" i="4"/>
  <c r="L39" i="5" s="1"/>
  <c r="G245" i="4"/>
  <c r="G39" i="5" s="1"/>
  <c r="F245" i="4"/>
  <c r="F39" i="5" s="1"/>
  <c r="E245" i="4"/>
  <c r="E39" i="5" s="1"/>
  <c r="D245" i="4"/>
  <c r="D39" i="5" s="1"/>
  <c r="C245" i="4"/>
  <c r="C39" i="5" s="1"/>
  <c r="B245" i="4"/>
  <c r="B39" i="5" s="1"/>
  <c r="O244" i="4"/>
  <c r="N244" i="4"/>
  <c r="O243" i="4"/>
  <c r="N243" i="4"/>
  <c r="O242" i="4"/>
  <c r="N242" i="4"/>
  <c r="O241" i="4"/>
  <c r="N241" i="4"/>
  <c r="O240" i="4"/>
  <c r="N240" i="4"/>
  <c r="O239" i="4"/>
  <c r="N239" i="4"/>
  <c r="O238" i="4"/>
  <c r="N238" i="4"/>
  <c r="O237" i="4"/>
  <c r="N237" i="4"/>
  <c r="O236" i="4"/>
  <c r="N236" i="4"/>
  <c r="O235" i="4"/>
  <c r="N235" i="4"/>
  <c r="O234" i="4"/>
  <c r="N234" i="4"/>
  <c r="O233" i="4"/>
  <c r="N233" i="4"/>
  <c r="O232" i="4"/>
  <c r="N232" i="4"/>
  <c r="O231" i="4"/>
  <c r="N231" i="4"/>
  <c r="O230" i="4"/>
  <c r="N230" i="4"/>
  <c r="O229" i="4"/>
  <c r="N229" i="4"/>
  <c r="O228" i="4"/>
  <c r="N228" i="4"/>
  <c r="O227" i="4"/>
  <c r="N227" i="4"/>
  <c r="O226" i="4"/>
  <c r="N226" i="4"/>
  <c r="O225" i="4"/>
  <c r="N225" i="4"/>
  <c r="O224" i="4"/>
  <c r="N224" i="4"/>
  <c r="O223" i="4"/>
  <c r="N223" i="4"/>
  <c r="O222" i="4"/>
  <c r="N222" i="4"/>
  <c r="O221" i="4"/>
  <c r="N221" i="4"/>
  <c r="O220" i="4"/>
  <c r="N220" i="4"/>
  <c r="O219" i="4"/>
  <c r="N219" i="4"/>
  <c r="O218" i="4"/>
  <c r="N218" i="4"/>
  <c r="O217" i="4"/>
  <c r="N217" i="4"/>
  <c r="O216" i="4"/>
  <c r="N216" i="4"/>
  <c r="O215" i="4"/>
  <c r="N215" i="4"/>
  <c r="O214" i="4"/>
  <c r="N214" i="4"/>
  <c r="O213" i="4"/>
  <c r="N213" i="4"/>
  <c r="I175" i="4"/>
  <c r="I37" i="5" s="1"/>
  <c r="H175" i="4"/>
  <c r="H37" i="5" s="1"/>
  <c r="M175" i="4"/>
  <c r="M37" i="5" s="1"/>
  <c r="L175" i="4"/>
  <c r="L37" i="5" s="1"/>
  <c r="G175" i="4"/>
  <c r="G37" i="5" s="1"/>
  <c r="F175" i="4"/>
  <c r="F37" i="5" s="1"/>
  <c r="E175" i="4"/>
  <c r="E37" i="5" s="1"/>
  <c r="D175" i="4"/>
  <c r="D37" i="5" s="1"/>
  <c r="C175" i="4"/>
  <c r="C37" i="5" s="1"/>
  <c r="B175" i="4"/>
  <c r="B37" i="5" s="1"/>
  <c r="O174" i="4"/>
  <c r="N174" i="4"/>
  <c r="O173" i="4"/>
  <c r="N173" i="4"/>
  <c r="O172" i="4"/>
  <c r="N172" i="4"/>
  <c r="O171" i="4"/>
  <c r="N171" i="4"/>
  <c r="O170" i="4"/>
  <c r="N170" i="4"/>
  <c r="O169" i="4"/>
  <c r="N169" i="4"/>
  <c r="O168" i="4"/>
  <c r="N168" i="4"/>
  <c r="O167" i="4"/>
  <c r="N167" i="4"/>
  <c r="O166" i="4"/>
  <c r="N166" i="4"/>
  <c r="O165" i="4"/>
  <c r="N165" i="4"/>
  <c r="O164" i="4"/>
  <c r="N164" i="4"/>
  <c r="O163" i="4"/>
  <c r="N163" i="4"/>
  <c r="O162" i="4"/>
  <c r="N162" i="4"/>
  <c r="O161" i="4"/>
  <c r="N161" i="4"/>
  <c r="O160" i="4"/>
  <c r="N160" i="4"/>
  <c r="O159" i="4"/>
  <c r="N159" i="4"/>
  <c r="O158" i="4"/>
  <c r="N158" i="4"/>
  <c r="O157" i="4"/>
  <c r="N157" i="4"/>
  <c r="O156" i="4"/>
  <c r="N156" i="4"/>
  <c r="O155" i="4"/>
  <c r="N155" i="4"/>
  <c r="O154" i="4"/>
  <c r="N154" i="4"/>
  <c r="O153" i="4"/>
  <c r="N153" i="4"/>
  <c r="O152" i="4"/>
  <c r="N152" i="4"/>
  <c r="O151" i="4"/>
  <c r="N151" i="4"/>
  <c r="O150" i="4"/>
  <c r="N150" i="4"/>
  <c r="O149" i="4"/>
  <c r="N149" i="4"/>
  <c r="O148" i="4"/>
  <c r="N148" i="4"/>
  <c r="O147" i="4"/>
  <c r="N147" i="4"/>
  <c r="O146" i="4"/>
  <c r="N146" i="4"/>
  <c r="O145" i="4"/>
  <c r="N145" i="4"/>
  <c r="O144" i="4"/>
  <c r="N144" i="4"/>
  <c r="O143" i="4"/>
  <c r="N143" i="4"/>
  <c r="N73" i="4"/>
  <c r="I105" i="4"/>
  <c r="I35" i="5" s="1"/>
  <c r="H105" i="4"/>
  <c r="H35" i="5" s="1"/>
  <c r="M105" i="4"/>
  <c r="M35" i="5" s="1"/>
  <c r="L105" i="4"/>
  <c r="L35" i="5" s="1"/>
  <c r="G105" i="4"/>
  <c r="G35" i="5" s="1"/>
  <c r="F105" i="4"/>
  <c r="F35" i="5" s="1"/>
  <c r="E105" i="4"/>
  <c r="E35" i="5" s="1"/>
  <c r="D105" i="4"/>
  <c r="D35" i="5" s="1"/>
  <c r="C105" i="4"/>
  <c r="C35" i="5" s="1"/>
  <c r="B105" i="4"/>
  <c r="B35" i="5" s="1"/>
  <c r="O104" i="4"/>
  <c r="N104" i="4"/>
  <c r="O103" i="4"/>
  <c r="N103" i="4"/>
  <c r="O102" i="4"/>
  <c r="N102" i="4"/>
  <c r="O101" i="4"/>
  <c r="N101" i="4"/>
  <c r="O100" i="4"/>
  <c r="N100" i="4"/>
  <c r="O99" i="4"/>
  <c r="N99" i="4"/>
  <c r="O98" i="4"/>
  <c r="N98" i="4"/>
  <c r="O97" i="4"/>
  <c r="N97" i="4"/>
  <c r="O96" i="4"/>
  <c r="N96" i="4"/>
  <c r="O95" i="4"/>
  <c r="N95" i="4"/>
  <c r="O94" i="4"/>
  <c r="N94" i="4"/>
  <c r="O93" i="4"/>
  <c r="N93" i="4"/>
  <c r="O92" i="4"/>
  <c r="N92" i="4"/>
  <c r="O91" i="4"/>
  <c r="N91" i="4"/>
  <c r="O90" i="4"/>
  <c r="N90" i="4"/>
  <c r="O89" i="4"/>
  <c r="N89" i="4"/>
  <c r="O88" i="4"/>
  <c r="N88" i="4"/>
  <c r="O87" i="4"/>
  <c r="N87" i="4"/>
  <c r="O86" i="4"/>
  <c r="N86" i="4"/>
  <c r="O85" i="4"/>
  <c r="N85" i="4"/>
  <c r="O84" i="4"/>
  <c r="N84" i="4"/>
  <c r="O83" i="4"/>
  <c r="N83" i="4"/>
  <c r="O82" i="4"/>
  <c r="N82" i="4"/>
  <c r="O81" i="4"/>
  <c r="N81" i="4"/>
  <c r="O80" i="4"/>
  <c r="N80" i="4"/>
  <c r="O79" i="4"/>
  <c r="N79" i="4"/>
  <c r="O78" i="4"/>
  <c r="N78" i="4"/>
  <c r="O77" i="4"/>
  <c r="N77" i="4"/>
  <c r="O76" i="4"/>
  <c r="N76" i="4"/>
  <c r="O75" i="4"/>
  <c r="N75" i="4"/>
  <c r="O74" i="4"/>
  <c r="N74" i="4"/>
  <c r="O73" i="4"/>
  <c r="B70" i="4"/>
  <c r="B34" i="5" s="1"/>
  <c r="K70" i="4"/>
  <c r="J70" i="4"/>
  <c r="I70" i="4"/>
  <c r="I34" i="5" s="1"/>
  <c r="H70" i="4"/>
  <c r="H34" i="5" s="1"/>
  <c r="M70" i="4"/>
  <c r="M34" i="5" s="1"/>
  <c r="L70" i="4"/>
  <c r="L34" i="5" s="1"/>
  <c r="G70" i="4"/>
  <c r="G34" i="5" s="1"/>
  <c r="F70" i="4"/>
  <c r="F34" i="5" s="1"/>
  <c r="E70" i="4"/>
  <c r="E34" i="5" s="1"/>
  <c r="D70" i="4"/>
  <c r="D34" i="5" s="1"/>
  <c r="C70" i="4"/>
  <c r="C34" i="5" s="1"/>
  <c r="O69" i="4"/>
  <c r="N69" i="4"/>
  <c r="O65" i="4"/>
  <c r="N65" i="4"/>
  <c r="O64" i="4"/>
  <c r="N64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O49" i="4"/>
  <c r="N49" i="4"/>
  <c r="O48" i="4"/>
  <c r="N48" i="4"/>
  <c r="O47" i="4"/>
  <c r="N47" i="4"/>
  <c r="O46" i="4"/>
  <c r="N46" i="4"/>
  <c r="O45" i="4"/>
  <c r="N45" i="4"/>
  <c r="O44" i="4"/>
  <c r="N44" i="4"/>
  <c r="O43" i="4"/>
  <c r="N43" i="4"/>
  <c r="O42" i="4"/>
  <c r="N42" i="4"/>
  <c r="O41" i="4"/>
  <c r="N41" i="4"/>
  <c r="O40" i="4"/>
  <c r="N40" i="4"/>
  <c r="N39" i="4"/>
  <c r="O38" i="4"/>
  <c r="K35" i="4"/>
  <c r="K33" i="5" s="1"/>
  <c r="I35" i="4"/>
  <c r="I33" i="5" s="1"/>
  <c r="H35" i="4"/>
  <c r="H33" i="5" s="1"/>
  <c r="M35" i="4"/>
  <c r="L35" i="4"/>
  <c r="G35" i="4"/>
  <c r="G33" i="5" s="1"/>
  <c r="F35" i="4"/>
  <c r="F33" i="5" s="1"/>
  <c r="E35" i="4"/>
  <c r="E33" i="5" s="1"/>
  <c r="D35" i="4"/>
  <c r="D33" i="5" s="1"/>
  <c r="C35" i="4"/>
  <c r="C33" i="5" s="1"/>
  <c r="B35" i="4"/>
  <c r="B33" i="5" s="1"/>
  <c r="O34" i="4"/>
  <c r="N34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" i="4"/>
  <c r="K77" i="5" l="1"/>
  <c r="H77" i="5"/>
  <c r="J77" i="5"/>
  <c r="D77" i="5"/>
  <c r="F77" i="5"/>
  <c r="B45" i="5"/>
  <c r="C45" i="5"/>
  <c r="I77" i="5"/>
  <c r="D45" i="5"/>
  <c r="E45" i="5"/>
  <c r="E77" i="5"/>
  <c r="G77" i="5"/>
  <c r="N105" i="7"/>
  <c r="B67" i="5"/>
  <c r="P67" i="5" s="1"/>
  <c r="D99" i="5" s="1"/>
  <c r="N175" i="7"/>
  <c r="B69" i="5"/>
  <c r="P69" i="5" s="1"/>
  <c r="D101" i="5" s="1"/>
  <c r="N245" i="7"/>
  <c r="B71" i="5"/>
  <c r="P71" i="5" s="1"/>
  <c r="D103" i="5" s="1"/>
  <c r="N385" i="7"/>
  <c r="B75" i="5"/>
  <c r="P75" i="5" s="1"/>
  <c r="D107" i="5" s="1"/>
  <c r="N35" i="7"/>
  <c r="B65" i="5"/>
  <c r="P65" i="5" s="1"/>
  <c r="N140" i="7"/>
  <c r="B68" i="5"/>
  <c r="P68" i="5" s="1"/>
  <c r="D100" i="5" s="1"/>
  <c r="B70" i="5"/>
  <c r="P70" i="5" s="1"/>
  <c r="D102" i="5" s="1"/>
  <c r="N210" i="7"/>
  <c r="B72" i="5"/>
  <c r="P72" i="5" s="1"/>
  <c r="D104" i="5" s="1"/>
  <c r="N280" i="7"/>
  <c r="N350" i="7"/>
  <c r="B74" i="5"/>
  <c r="P74" i="5" s="1"/>
  <c r="D106" i="5" s="1"/>
  <c r="N420" i="7"/>
  <c r="B76" i="5"/>
  <c r="P76" i="5" s="1"/>
  <c r="D108" i="5" s="1"/>
  <c r="B66" i="5"/>
  <c r="P66" i="5" s="1"/>
  <c r="D98" i="5" s="1"/>
  <c r="N70" i="7"/>
  <c r="H45" i="5"/>
  <c r="G45" i="5"/>
  <c r="K34" i="5"/>
  <c r="Q34" i="5" s="1"/>
  <c r="C98" i="5" s="1"/>
  <c r="O70" i="4"/>
  <c r="J37" i="5"/>
  <c r="P37" i="5" s="1"/>
  <c r="B101" i="5" s="1"/>
  <c r="N175" i="4"/>
  <c r="J40" i="5"/>
  <c r="P40" i="5" s="1"/>
  <c r="B104" i="5" s="1"/>
  <c r="N280" i="4"/>
  <c r="J44" i="5"/>
  <c r="P44" i="5" s="1"/>
  <c r="B108" i="5" s="1"/>
  <c r="N420" i="4"/>
  <c r="J43" i="5"/>
  <c r="P43" i="5" s="1"/>
  <c r="B107" i="5" s="1"/>
  <c r="N385" i="4"/>
  <c r="K37" i="5"/>
  <c r="Q37" i="5" s="1"/>
  <c r="C101" i="5" s="1"/>
  <c r="O175" i="4"/>
  <c r="K40" i="5"/>
  <c r="Q40" i="5" s="1"/>
  <c r="C104" i="5" s="1"/>
  <c r="O280" i="4"/>
  <c r="K44" i="5"/>
  <c r="Q44" i="5" s="1"/>
  <c r="C108" i="5" s="1"/>
  <c r="O420" i="4"/>
  <c r="K43" i="5"/>
  <c r="Q43" i="5" s="1"/>
  <c r="C107" i="5" s="1"/>
  <c r="O385" i="4"/>
  <c r="J36" i="5"/>
  <c r="P36" i="5" s="1"/>
  <c r="B100" i="5" s="1"/>
  <c r="N140" i="4"/>
  <c r="J35" i="5"/>
  <c r="P35" i="5" s="1"/>
  <c r="B99" i="5" s="1"/>
  <c r="N105" i="4"/>
  <c r="K36" i="5"/>
  <c r="Q36" i="5" s="1"/>
  <c r="C100" i="5" s="1"/>
  <c r="O140" i="4"/>
  <c r="K35" i="5"/>
  <c r="Q35" i="5" s="1"/>
  <c r="C99" i="5" s="1"/>
  <c r="O105" i="4"/>
  <c r="J39" i="5"/>
  <c r="P39" i="5" s="1"/>
  <c r="B103" i="5" s="1"/>
  <c r="N245" i="4"/>
  <c r="J42" i="5"/>
  <c r="P42" i="5" s="1"/>
  <c r="B106" i="5" s="1"/>
  <c r="N350" i="4"/>
  <c r="J38" i="5"/>
  <c r="P38" i="5" s="1"/>
  <c r="B102" i="5" s="1"/>
  <c r="N210" i="4"/>
  <c r="K39" i="5"/>
  <c r="Q39" i="5" s="1"/>
  <c r="C103" i="5" s="1"/>
  <c r="O245" i="4"/>
  <c r="K42" i="5"/>
  <c r="Q42" i="5" s="1"/>
  <c r="C106" i="5" s="1"/>
  <c r="O350" i="4"/>
  <c r="K38" i="5"/>
  <c r="Q38" i="5" s="1"/>
  <c r="C102" i="5" s="1"/>
  <c r="O210" i="4"/>
  <c r="J41" i="5"/>
  <c r="P41" i="5" s="1"/>
  <c r="B105" i="5" s="1"/>
  <c r="N315" i="4"/>
  <c r="J34" i="5"/>
  <c r="P34" i="5" s="1"/>
  <c r="B98" i="5" s="1"/>
  <c r="N70" i="4"/>
  <c r="K41" i="5"/>
  <c r="Q41" i="5" s="1"/>
  <c r="C105" i="5" s="1"/>
  <c r="O315" i="4"/>
  <c r="O420" i="7"/>
  <c r="C76" i="5"/>
  <c r="Q76" i="5" s="1"/>
  <c r="E108" i="5" s="1"/>
  <c r="C75" i="5"/>
  <c r="Q75" i="5" s="1"/>
  <c r="E107" i="5" s="1"/>
  <c r="O385" i="7"/>
  <c r="C74" i="5"/>
  <c r="Q74" i="5" s="1"/>
  <c r="E106" i="5" s="1"/>
  <c r="O350" i="7"/>
  <c r="O280" i="7"/>
  <c r="C72" i="5"/>
  <c r="Q72" i="5" s="1"/>
  <c r="E104" i="5" s="1"/>
  <c r="C71" i="5"/>
  <c r="Q71" i="5" s="1"/>
  <c r="E103" i="5" s="1"/>
  <c r="O245" i="7"/>
  <c r="C70" i="5"/>
  <c r="Q70" i="5" s="1"/>
  <c r="E102" i="5" s="1"/>
  <c r="O210" i="7"/>
  <c r="O175" i="7"/>
  <c r="C69" i="5"/>
  <c r="Q69" i="5" s="1"/>
  <c r="E101" i="5" s="1"/>
  <c r="O140" i="7"/>
  <c r="C68" i="5"/>
  <c r="Q68" i="5" s="1"/>
  <c r="E100" i="5" s="1"/>
  <c r="O105" i="7"/>
  <c r="C67" i="5"/>
  <c r="Q67" i="5" s="1"/>
  <c r="E99" i="5" s="1"/>
  <c r="C66" i="5"/>
  <c r="Q66" i="5" s="1"/>
  <c r="E98" i="5" s="1"/>
  <c r="O70" i="7"/>
  <c r="C65" i="5"/>
  <c r="Q65" i="5" s="1"/>
  <c r="E97" i="5" s="1"/>
  <c r="O35" i="7"/>
  <c r="O35" i="4"/>
  <c r="M33" i="5"/>
  <c r="M45" i="5" s="1"/>
  <c r="L33" i="5"/>
  <c r="L45" i="5" s="1"/>
  <c r="N35" i="4"/>
  <c r="N315" i="7"/>
  <c r="L73" i="5"/>
  <c r="L77" i="5" s="1"/>
  <c r="M73" i="5"/>
  <c r="M77" i="5" s="1"/>
  <c r="O315" i="7"/>
  <c r="I45" i="5"/>
  <c r="F45" i="5"/>
  <c r="D97" i="5" l="1"/>
  <c r="Q33" i="5"/>
  <c r="C97" i="5" s="1"/>
  <c r="C109" i="5" s="1"/>
  <c r="D4" i="5" s="1"/>
  <c r="Q73" i="5"/>
  <c r="E105" i="5" s="1"/>
  <c r="E109" i="5" s="1"/>
  <c r="L4" i="5" s="1"/>
  <c r="P73" i="5"/>
  <c r="D105" i="5" s="1"/>
  <c r="P33" i="5"/>
  <c r="F102" i="5"/>
  <c r="F108" i="5"/>
  <c r="F103" i="5"/>
  <c r="F100" i="5"/>
  <c r="F101" i="5"/>
  <c r="F99" i="5"/>
  <c r="F106" i="5"/>
  <c r="F98" i="5"/>
  <c r="F104" i="5"/>
  <c r="F107" i="5"/>
  <c r="B77" i="5"/>
  <c r="J45" i="5"/>
  <c r="K45" i="5"/>
  <c r="G103" i="5"/>
  <c r="G108" i="5"/>
  <c r="G102" i="5"/>
  <c r="G107" i="5"/>
  <c r="G106" i="5"/>
  <c r="G104" i="5"/>
  <c r="G101" i="5"/>
  <c r="G100" i="5"/>
  <c r="G99" i="5"/>
  <c r="G98" i="5"/>
  <c r="C77" i="5"/>
  <c r="D109" i="5" l="1"/>
  <c r="I4" i="5" s="1"/>
  <c r="Q77" i="5"/>
  <c r="P77" i="5"/>
  <c r="Q45" i="5"/>
  <c r="B97" i="5"/>
  <c r="P45" i="5"/>
  <c r="G97" i="5"/>
  <c r="A9" i="5"/>
  <c r="A24" i="5" s="1"/>
  <c r="F105" i="5"/>
  <c r="G105" i="5"/>
  <c r="A15" i="5" l="1"/>
  <c r="G109" i="5"/>
  <c r="B109" i="5"/>
  <c r="A4" i="5" s="1"/>
  <c r="F97" i="5"/>
  <c r="F109" i="5" s="1"/>
</calcChain>
</file>

<file path=xl/comments1.xml><?xml version="1.0" encoding="utf-8"?>
<comments xmlns="http://schemas.openxmlformats.org/spreadsheetml/2006/main">
  <authors>
    <author>NS</author>
  </authors>
  <commentList>
    <comment ref="D23" authorId="0">
      <text>
        <r>
          <rPr>
            <b/>
            <sz val="9"/>
            <color indexed="81"/>
            <rFont val="ＭＳ Ｐゴシック"/>
            <family val="3"/>
            <charset val="128"/>
          </rPr>
          <t>目標金額入力</t>
        </r>
      </text>
    </comment>
    <comment ref="G32" authorId="0">
      <text>
        <r>
          <rPr>
            <b/>
            <sz val="9"/>
            <color indexed="81"/>
            <rFont val="ＭＳ Ｐゴシック"/>
            <family val="3"/>
            <charset val="128"/>
          </rPr>
          <t>便宜上1＄=100円で計算</t>
        </r>
      </text>
    </comment>
    <comment ref="K32" authorId="0">
      <text>
        <r>
          <rPr>
            <b/>
            <sz val="9"/>
            <color indexed="81"/>
            <rFont val="ＭＳ Ｐゴシック"/>
            <family val="3"/>
            <charset val="128"/>
          </rPr>
          <t>便宜上1＄=100円で計算</t>
        </r>
      </text>
    </comment>
  </commentList>
</comments>
</file>

<file path=xl/comments10.xml><?xml version="1.0" encoding="utf-8"?>
<comments xmlns="http://schemas.openxmlformats.org/spreadsheetml/2006/main">
  <authors>
    <author>NS</author>
  </authors>
  <commentList>
    <comment ref="B1" authorId="0">
      <text>
        <r>
          <rPr>
            <b/>
            <sz val="9"/>
            <color indexed="81"/>
            <rFont val="ＭＳ Ｐゴシック"/>
            <family val="3"/>
            <charset val="128"/>
          </rPr>
          <t>換金額に到達した日/
送金されることが確定した日</t>
        </r>
      </text>
    </comment>
    <comment ref="H1" authorId="0">
      <text>
        <r>
          <rPr>
            <b/>
            <sz val="9"/>
            <color indexed="81"/>
            <rFont val="ＭＳ Ｐゴシック"/>
            <family val="3"/>
            <charset val="128"/>
          </rPr>
          <t>手数料は差し引かない</t>
        </r>
      </text>
    </comment>
  </commentList>
</comments>
</file>

<file path=xl/comments2.xml><?xml version="1.0" encoding="utf-8"?>
<comments xmlns="http://schemas.openxmlformats.org/spreadsheetml/2006/main">
  <authors>
    <author>NS</author>
  </authors>
  <commentList>
    <comment ref="A1" authorId="0">
      <text>
        <r>
          <rPr>
            <b/>
            <sz val="9"/>
            <color indexed="81"/>
            <rFont val="ＭＳ Ｐゴシック"/>
            <family val="3"/>
            <charset val="128"/>
          </rPr>
          <t>インサント→統計
日毎でダウンロード・報酬それぞれ1年分のCSVを書き出して必要箇所をコピペ</t>
        </r>
      </text>
    </comment>
    <comment ref="E1" authorId="0">
      <text>
        <r>
          <rPr>
            <b/>
            <sz val="9"/>
            <color indexed="81"/>
            <rFont val="ＭＳ Ｐゴシック"/>
            <family val="3"/>
            <charset val="128"/>
          </rPr>
          <t>獲得クレジット履歴→単品購入
対象年を指定・月は選択せずに絞り込みして1年分のcsvを書き出し</t>
        </r>
      </text>
    </comment>
    <comment ref="I1" authorId="0">
      <text>
        <r>
          <rPr>
            <b/>
            <sz val="9"/>
            <color indexed="81"/>
            <rFont val="ＭＳ Ｐゴシック"/>
            <family val="3"/>
            <charset val="128"/>
          </rPr>
          <t>獲得クレジット履歴→定額制
対象年を指定・月は選択せずに絞り込みして1年分のcsvを書き出し</t>
        </r>
      </text>
    </comment>
    <comment ref="M1" authorId="0">
      <text>
        <r>
          <rPr>
            <b/>
            <sz val="9"/>
            <color indexed="81"/>
            <rFont val="ＭＳ Ｐゴシック"/>
            <family val="3"/>
            <charset val="128"/>
          </rPr>
          <t>報酬詳細→日ごと
対象年のCSVをひと月分ずつ書き出し</t>
        </r>
      </text>
    </comment>
    <comment ref="P1" authorId="0">
      <text>
        <r>
          <rPr>
            <b/>
            <sz val="9"/>
            <color indexed="81"/>
            <rFont val="ＭＳ Ｐゴシック"/>
            <family val="3"/>
            <charset val="128"/>
          </rPr>
          <t>売上→売り上げがあった月のCSVだけ書き出し</t>
        </r>
      </text>
    </comment>
    <comment ref="S1" authorId="0">
      <text>
        <r>
          <rPr>
            <b/>
            <sz val="9"/>
            <color indexed="81"/>
            <rFont val="ＭＳ Ｐゴシック"/>
            <family val="3"/>
            <charset val="128"/>
          </rPr>
          <t>iStock用シートの方にコピペ</t>
        </r>
      </text>
    </comment>
    <comment ref="A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</t>
        </r>
      </text>
    </comment>
    <comment ref="E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
順序の入れ替え不要</t>
        </r>
      </text>
    </comment>
    <comment ref="G2" authorId="0">
      <text>
        <r>
          <rPr>
            <b/>
            <sz val="9"/>
            <color indexed="81"/>
            <rFont val="ＭＳ Ｐゴシック"/>
            <family val="3"/>
            <charset val="128"/>
          </rPr>
          <t>インボイス登録有無・時期により変動あり
https://pixta.jp/guide/?p=68288
上記URLを参照し自分用に要修正</t>
        </r>
      </text>
    </comment>
    <comment ref="I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
順序の入れ替え不要</t>
        </r>
      </text>
    </comment>
    <comment ref="K2" authorId="0">
      <text>
        <r>
          <rPr>
            <b/>
            <sz val="9"/>
            <color indexed="81"/>
            <rFont val="ＭＳ Ｐゴシック"/>
            <family val="3"/>
            <charset val="128"/>
          </rPr>
          <t>インボイス登録有無・時期により変動あり
https://pixta.jp/guide/?p=68288
上記URLを参照し自分用に要修正</t>
        </r>
      </text>
    </comment>
    <comment ref="M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</t>
        </r>
      </text>
    </comment>
    <comment ref="P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</t>
        </r>
      </text>
    </comment>
    <comment ref="S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</t>
        </r>
      </text>
    </comment>
    <comment ref="V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</t>
        </r>
      </text>
    </comment>
    <comment ref="Y2" authorId="0">
      <text>
        <r>
          <rPr>
            <b/>
            <sz val="9"/>
            <color indexed="81"/>
            <rFont val="ＭＳ Ｐゴシック"/>
            <family val="3"/>
            <charset val="128"/>
          </rPr>
          <t>1$=\140で計算</t>
        </r>
      </text>
    </comment>
  </commentList>
</comments>
</file>

<file path=xl/comments3.xml><?xml version="1.0" encoding="utf-8"?>
<comments xmlns="http://schemas.openxmlformats.org/spreadsheetml/2006/main">
  <authors>
    <author>NS</author>
  </authors>
  <commentList>
    <comment ref="CB2" authorId="0">
      <text>
        <r>
          <rPr>
            <b/>
            <sz val="9"/>
            <color indexed="81"/>
            <rFont val="ＭＳ Ｐゴシック"/>
            <family val="3"/>
            <charset val="128"/>
          </rPr>
          <t>表Aからマイナスだったデータを切り取り、
形式を選択して「値」で貼り付け</t>
        </r>
      </text>
    </comment>
    <comment ref="FF2" authorId="0">
      <text>
        <r>
          <rPr>
            <b/>
            <sz val="9"/>
            <color indexed="81"/>
            <rFont val="ＭＳ Ｐゴシック"/>
            <family val="3"/>
            <charset val="128"/>
          </rPr>
          <t>1$=\140で計算</t>
        </r>
      </text>
    </comment>
  </commentList>
</comments>
</file>

<file path=xl/comments4.xml><?xml version="1.0" encoding="utf-8"?>
<comments xmlns="http://schemas.openxmlformats.org/spreadsheetml/2006/main">
  <authors>
    <author>NS</author>
  </authors>
  <commentList>
    <comment ref="D3" authorId="0">
      <text>
        <r>
          <rPr>
            <b/>
            <sz val="9"/>
            <color indexed="81"/>
            <rFont val="ＭＳ Ｐゴシック"/>
            <family val="3"/>
            <charset val="128"/>
          </rPr>
          <t>1$=\140で計算</t>
        </r>
      </text>
    </comment>
    <comment ref="O3" authorId="0">
      <text>
        <r>
          <rPr>
            <b/>
            <sz val="9"/>
            <color indexed="81"/>
            <rFont val="ＭＳ Ｐゴシック"/>
            <family val="3"/>
            <charset val="128"/>
          </rPr>
          <t>1$=\140で計算</t>
        </r>
      </text>
    </comment>
    <comment ref="R3" authorId="0">
      <text>
        <r>
          <rPr>
            <b/>
            <sz val="9"/>
            <color indexed="81"/>
            <rFont val="ＭＳ Ｐゴシック"/>
            <family val="3"/>
            <charset val="128"/>
          </rPr>
          <t>ランクとインボイス係数を
マイページで確認して
数字を要修正</t>
        </r>
      </text>
    </comment>
    <comment ref="U3" authorId="0">
      <text>
        <r>
          <rPr>
            <b/>
            <sz val="9"/>
            <color indexed="81"/>
            <rFont val="ＭＳ Ｐゴシック"/>
            <family val="3"/>
            <charset val="128"/>
          </rPr>
          <t>1$=\140で計算</t>
        </r>
      </text>
    </comment>
  </commentList>
</comments>
</file>

<file path=xl/comments5.xml><?xml version="1.0" encoding="utf-8"?>
<comments xmlns="http://schemas.openxmlformats.org/spreadsheetml/2006/main">
  <authors>
    <author>NS</author>
  </authors>
  <commentList>
    <comment ref="G2" authorId="0">
      <text>
        <r>
          <rPr>
            <b/>
            <sz val="9"/>
            <color indexed="81"/>
            <rFont val="ＭＳ Ｐゴシック"/>
            <family val="3"/>
            <charset val="128"/>
          </rPr>
          <t>作業簡略化のため一律1＄=100円換算で計算</t>
        </r>
      </text>
    </comment>
    <comment ref="A3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6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10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13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17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20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24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27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31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34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38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A41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</commentList>
</comments>
</file>

<file path=xl/comments6.xml><?xml version="1.0" encoding="utf-8"?>
<comments xmlns="http://schemas.openxmlformats.org/spreadsheetml/2006/main">
  <authors>
    <author>NS</author>
  </authors>
  <commentList>
    <comment ref="A1" authorId="0">
      <text>
        <r>
          <rPr>
            <b/>
            <sz val="9"/>
            <color indexed="81"/>
            <rFont val="ＭＳ Ｐゴシック"/>
            <family val="3"/>
            <charset val="128"/>
          </rPr>
          <t>レポート→ベータバージョンはオフ
日別で対象年の1月～12月分をExcel用CSVファイルにエクスポート</t>
        </r>
      </text>
    </comment>
    <comment ref="E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レポート→成果報酬→日別
対象年の各月のレポートをウェブページ上で表示して
表の中身だけコピーし、日付の列に貼り付け先の書式に合わせせ貼り付け
</t>
        </r>
      </text>
    </comment>
    <comment ref="L1" authorId="0">
      <text>
        <r>
          <rPr>
            <b/>
            <sz val="9"/>
            <color indexed="81"/>
            <rFont val="ＭＳ Ｐゴシック"/>
            <family val="3"/>
            <charset val="128"/>
          </rPr>
          <t>売上レポート→日次→CSVダウンロード</t>
        </r>
      </text>
    </comment>
    <comment ref="P1" authorId="0">
      <text>
        <r>
          <rPr>
            <b/>
            <sz val="9"/>
            <color indexed="81"/>
            <rFont val="ＭＳ Ｐゴシック"/>
            <family val="3"/>
            <charset val="128"/>
          </rPr>
          <t>レポート→報酬→CSVへのエクスポート→コンマを選択してエクスポート</t>
        </r>
      </text>
    </comment>
    <comment ref="A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</t>
        </r>
      </text>
    </comment>
    <comment ref="E2" authorId="0">
      <text>
        <r>
          <rPr>
            <b/>
            <sz val="9"/>
            <color indexed="81"/>
            <rFont val="ＭＳ Ｐゴシック"/>
            <family val="3"/>
            <charset val="128"/>
          </rPr>
          <t>「貼り付け先の書式に合わせる」を選択して貼り付け</t>
        </r>
      </text>
    </comment>
    <comment ref="G2" authorId="0">
      <text>
        <r>
          <rPr>
            <b/>
            <sz val="9"/>
            <color indexed="81"/>
            <rFont val="ＭＳ Ｐゴシック"/>
            <family val="3"/>
            <charset val="128"/>
          </rPr>
          <t>Ctrl+Fで「円」を検索、
「」（空白）に全て置換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" authorId="0">
      <text>
        <r>
          <rPr>
            <b/>
            <sz val="9"/>
            <color indexed="81"/>
            <rFont val="ＭＳ Ｐゴシック"/>
            <family val="3"/>
            <charset val="128"/>
          </rPr>
          <t>Ctrl+Fで「円」を検索、
「」（空白）に全て置換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</t>
        </r>
      </text>
    </comment>
    <comment ref="N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" authorId="0">
      <text>
        <r>
          <rPr>
            <b/>
            <sz val="9"/>
            <color indexed="81"/>
            <rFont val="ＭＳ Ｐゴシック"/>
            <family val="3"/>
            <charset val="128"/>
          </rPr>
          <t>形式を選択して「値」で貼り付け</t>
        </r>
      </text>
    </comment>
  </commentList>
</comments>
</file>

<file path=xl/comments7.xml><?xml version="1.0" encoding="utf-8"?>
<comments xmlns="http://schemas.openxmlformats.org/spreadsheetml/2006/main">
  <authors>
    <author>NS</author>
  </authors>
  <commentList>
    <comment ref="L1" authorId="0">
      <text>
        <r>
          <rPr>
            <b/>
            <sz val="9"/>
            <color indexed="81"/>
            <rFont val="ＭＳ Ｐゴシック"/>
            <family val="3"/>
            <charset val="128"/>
          </rPr>
          <t>手入力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34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6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69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10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104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13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139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17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174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20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209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24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244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27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279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31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314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34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349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38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384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  <comment ref="A419" authorId="0">
      <text>
        <r>
          <rPr>
            <b/>
            <sz val="9"/>
            <color indexed="81"/>
            <rFont val="ＭＳ Ｐゴシック"/>
            <family val="3"/>
            <charset val="128"/>
          </rPr>
          <t>キャンセル等で金額の変動があればここに±金額を入力</t>
        </r>
      </text>
    </comment>
    <comment ref="C419" authorId="0">
      <text>
        <r>
          <rPr>
            <b/>
            <sz val="9"/>
            <color indexed="81"/>
            <rFont val="ＭＳ Ｐゴシック"/>
            <family val="3"/>
            <charset val="128"/>
          </rPr>
          <t>AdSenseはレポートと確定金額の差が
大きいので差額をここで調整</t>
        </r>
      </text>
    </comment>
  </commentList>
</comments>
</file>

<file path=xl/comments8.xml><?xml version="1.0" encoding="utf-8"?>
<comments xmlns="http://schemas.openxmlformats.org/spreadsheetml/2006/main">
  <authors>
    <author>NS</author>
  </authors>
  <commentList>
    <comment ref="R1" authorId="0">
      <text>
        <r>
          <rPr>
            <b/>
            <sz val="9"/>
            <color indexed="81"/>
            <rFont val="ＭＳ Ｐゴシック"/>
            <family val="3"/>
            <charset val="128"/>
          </rPr>
          <t>2025年8月頃のレートで計算
必要があればこの数字を修正</t>
        </r>
      </text>
    </comment>
  </commentList>
</comments>
</file>

<file path=xl/comments9.xml><?xml version="1.0" encoding="utf-8"?>
<comments xmlns="http://schemas.openxmlformats.org/spreadsheetml/2006/main">
  <authors>
    <author>NS</author>
  </authors>
  <commentList>
    <comment ref="H1" authorId="0">
      <text>
        <r>
          <rPr>
            <b/>
            <sz val="9"/>
            <color indexed="81"/>
            <rFont val="ＭＳ Ｐゴシック"/>
            <family val="3"/>
            <charset val="128"/>
          </rPr>
          <t>マイナポータルで白色・雑所得でスマホ確定申告をする場合に入力（経費入力時の参考用）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<sst xmlns="http://schemas.openxmlformats.org/spreadsheetml/2006/main" count="1467" uniqueCount="315">
  <si>
    <t>2025年の実績</t>
  </si>
  <si>
    <t>ストックの実績は・・・</t>
    <rPh sb="5" eb="7">
      <t>ジッセキ</t>
    </rPh>
    <phoneticPr fontId="1"/>
  </si>
  <si>
    <t>ブログの実績は・・・</t>
    <rPh sb="4" eb="6">
      <t>ジッセキ</t>
    </rPh>
    <phoneticPr fontId="1"/>
  </si>
  <si>
    <t>件、</t>
    <rPh sb="0" eb="1">
      <t>ケン</t>
    </rPh>
    <phoneticPr fontId="1"/>
  </si>
  <si>
    <t>円！！</t>
    <rPh sb="0" eb="1">
      <t>エン</t>
    </rPh>
    <phoneticPr fontId="1"/>
  </si>
  <si>
    <t>報酬は・・・</t>
    <phoneticPr fontId="1"/>
  </si>
  <si>
    <t>経費は・・・</t>
    <rPh sb="0" eb="2">
      <t>ケイヒ</t>
    </rPh>
    <phoneticPr fontId="1"/>
  </si>
  <si>
    <t>※小数点以下の表示の都合により数字に誤差あり。</t>
    <rPh sb="1" eb="6">
      <t>ショウスウテンイカ</t>
    </rPh>
    <rPh sb="7" eb="9">
      <t>ヒョウジ</t>
    </rPh>
    <rPh sb="10" eb="12">
      <t>ツゴウ</t>
    </rPh>
    <rPh sb="15" eb="17">
      <t>スウジ</t>
    </rPh>
    <rPh sb="18" eb="20">
      <t>ゴサ</t>
    </rPh>
    <phoneticPr fontId="1"/>
  </si>
  <si>
    <t>所得は・・・</t>
    <rPh sb="0" eb="2">
      <t>ショトク</t>
    </rPh>
    <phoneticPr fontId="1"/>
  </si>
  <si>
    <t>今年の報酬目標は</t>
    <rPh sb="0" eb="2">
      <t>コトシ</t>
    </rPh>
    <rPh sb="3" eb="5">
      <t>ホウシュウ</t>
    </rPh>
    <rPh sb="5" eb="7">
      <t>モクヒョウ</t>
    </rPh>
    <phoneticPr fontId="1"/>
  </si>
  <si>
    <t>円だったので、</t>
    <rPh sb="0" eb="1">
      <t>エン</t>
    </rPh>
    <phoneticPr fontId="1"/>
  </si>
  <si>
    <t>ストック月毎集計</t>
    <rPh sb="4" eb="6">
      <t>ツキゴト</t>
    </rPh>
    <rPh sb="6" eb="8">
      <t>シュウケイ</t>
    </rPh>
    <phoneticPr fontId="1"/>
  </si>
  <si>
    <t>Adobe Stock</t>
    <phoneticPr fontId="1"/>
  </si>
  <si>
    <t>PIXTA</t>
    <phoneticPr fontId="1"/>
  </si>
  <si>
    <t>123RF</t>
    <phoneticPr fontId="1"/>
  </si>
  <si>
    <t>photolibrary</t>
    <phoneticPr fontId="1"/>
  </si>
  <si>
    <t>iStock</t>
    <phoneticPr fontId="1"/>
  </si>
  <si>
    <t>ストックその他</t>
    <rPh sb="6" eb="7">
      <t>タ</t>
    </rPh>
    <phoneticPr fontId="1"/>
  </si>
  <si>
    <t>合計</t>
    <rPh sb="0" eb="2">
      <t>ゴウケイ</t>
    </rPh>
    <phoneticPr fontId="1"/>
  </si>
  <si>
    <t>件数</t>
    <rPh sb="0" eb="2">
      <t>ケンスウ</t>
    </rPh>
    <phoneticPr fontId="1"/>
  </si>
  <si>
    <t>報酬</t>
    <rPh sb="0" eb="2">
      <t>ホウシュウ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</si>
  <si>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</si>
  <si>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</si>
  <si>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</si>
  <si>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</si>
  <si>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</si>
  <si>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</si>
  <si>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</si>
  <si>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</si>
  <si>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</si>
  <si>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</si>
  <si>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</si>
  <si>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</si>
  <si>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ブログ月毎集計</t>
    <rPh sb="3" eb="5">
      <t>ツキゴト</t>
    </rPh>
    <rPh sb="5" eb="7">
      <t>シュウケイ</t>
    </rPh>
    <phoneticPr fontId="1"/>
  </si>
  <si>
    <t>Google AdSense</t>
    <phoneticPr fontId="1"/>
  </si>
  <si>
    <t>A8.net</t>
    <phoneticPr fontId="1"/>
  </si>
  <si>
    <t>もしも</t>
    <phoneticPr fontId="1"/>
  </si>
  <si>
    <t>Amazon</t>
    <phoneticPr fontId="1"/>
  </si>
  <si>
    <t>アソシエイトAC</t>
    <phoneticPr fontId="1"/>
  </si>
  <si>
    <t>その他ブログ</t>
    <rPh sb="2" eb="3">
      <t>タ</t>
    </rPh>
    <phoneticPr fontId="1"/>
  </si>
  <si>
    <t>月毎の実績</t>
    <rPh sb="0" eb="2">
      <t>ツキゴト</t>
    </rPh>
    <rPh sb="3" eb="5">
      <t>ジッセキ</t>
    </rPh>
    <phoneticPr fontId="1"/>
  </si>
  <si>
    <t>ストック</t>
    <phoneticPr fontId="1"/>
  </si>
  <si>
    <t>ブログ</t>
    <phoneticPr fontId="1"/>
  </si>
  <si>
    <t>来年の目標</t>
    <rPh sb="0" eb="2">
      <t>ライネン</t>
    </rPh>
    <rPh sb="3" eb="5">
      <t>モクヒョウ</t>
    </rPh>
    <phoneticPr fontId="1"/>
  </si>
  <si>
    <t>ストックの目標は・・・</t>
    <rPh sb="5" eb="7">
      <t>モクヒョウ</t>
    </rPh>
    <phoneticPr fontId="1"/>
  </si>
  <si>
    <t>ブログの目標は・・・</t>
    <rPh sb="4" eb="6">
      <t>モクヒョウ</t>
    </rPh>
    <phoneticPr fontId="1"/>
  </si>
  <si>
    <t>報酬の目標は・・・</t>
    <rPh sb="0" eb="2">
      <t>ホウシュウ</t>
    </rPh>
    <rPh sb="3" eb="5">
      <t>モクヒョウ</t>
    </rPh>
    <phoneticPr fontId="1"/>
  </si>
  <si>
    <t>PIXTA-単品</t>
    <rPh sb="6" eb="8">
      <t>タンピン</t>
    </rPh>
    <phoneticPr fontId="1"/>
  </si>
  <si>
    <t>PIXTA-定額</t>
    <rPh sb="6" eb="8">
      <t>テイガク</t>
    </rPh>
    <phoneticPr fontId="1"/>
  </si>
  <si>
    <t>shutterstock</t>
    <phoneticPr fontId="1"/>
  </si>
  <si>
    <t>日付</t>
    <rPh sb="0" eb="2">
      <t>ヒヅケ</t>
    </rPh>
    <phoneticPr fontId="1"/>
  </si>
  <si>
    <t>報酬額(＄)</t>
    <rPh sb="0" eb="3">
      <t>ホウシュウガク</t>
    </rPh>
    <phoneticPr fontId="1"/>
  </si>
  <si>
    <t>クレジット</t>
    <phoneticPr fontId="1"/>
  </si>
  <si>
    <t>報酬額</t>
    <rPh sb="0" eb="3">
      <t>ホウシュウガク</t>
    </rPh>
    <phoneticPr fontId="1"/>
  </si>
  <si>
    <t>売上</t>
    <rPh sb="0" eb="2">
      <t>ウリアゲ</t>
    </rPh>
    <phoneticPr fontId="1"/>
  </si>
  <si>
    <t>円換算</t>
    <rPh sb="0" eb="3">
      <t>エンカンザン</t>
    </rPh>
    <phoneticPr fontId="1"/>
  </si>
  <si>
    <t>表1</t>
    <rPh sb="0" eb="1">
      <t>ヒョウ</t>
    </rPh>
    <phoneticPr fontId="1"/>
  </si>
  <si>
    <t>四捨五入</t>
    <rPh sb="0" eb="4">
      <t>シシャゴニュウ</t>
    </rPh>
    <phoneticPr fontId="1"/>
  </si>
  <si>
    <t>表2</t>
    <rPh sb="0" eb="1">
      <t>ヒョウ</t>
    </rPh>
    <phoneticPr fontId="1"/>
  </si>
  <si>
    <t>月</t>
    <rPh sb="0" eb="1">
      <t>ツキ</t>
    </rPh>
    <phoneticPr fontId="1"/>
  </si>
  <si>
    <t>マイナス額(＄)</t>
    <rPh sb="4" eb="5">
      <t>ガク</t>
    </rPh>
    <phoneticPr fontId="1"/>
  </si>
  <si>
    <t>月別マイナス分集計</t>
    <rPh sb="0" eb="2">
      <t>ツキベツ</t>
    </rPh>
    <rPh sb="6" eb="7">
      <t>ブン</t>
    </rPh>
    <rPh sb="7" eb="9">
      <t>シュウケイ</t>
    </rPh>
    <phoneticPr fontId="1"/>
  </si>
  <si>
    <t>Name</t>
  </si>
  <si>
    <t>Contact ID</t>
  </si>
  <si>
    <t>Contract ID</t>
  </si>
  <si>
    <t>Contract Name</t>
  </si>
  <si>
    <t>Royalty Month</t>
  </si>
  <si>
    <t>Invoice Number</t>
  </si>
  <si>
    <t>Sales Date</t>
  </si>
  <si>
    <t>Collection</t>
  </si>
  <si>
    <t>Content Type</t>
  </si>
  <si>
    <t>Exclusivity</t>
  </si>
  <si>
    <t>Sale Region</t>
  </si>
  <si>
    <t>Product Type</t>
  </si>
  <si>
    <t>Notes</t>
  </si>
  <si>
    <t>File Size</t>
  </si>
  <si>
    <t>Agent</t>
  </si>
  <si>
    <t>Customer Name</t>
  </si>
  <si>
    <t>Credit Line</t>
  </si>
  <si>
    <t>Asset Number</t>
  </si>
  <si>
    <t>Alternate Asset Number</t>
  </si>
  <si>
    <t>Asset Description</t>
  </si>
  <si>
    <t>Rights: Industry</t>
  </si>
  <si>
    <t>Rights Usage</t>
  </si>
  <si>
    <t>Rights: Use Territory/Duration</t>
  </si>
  <si>
    <t>Sales Territory</t>
  </si>
  <si>
    <t>Percent of Product</t>
  </si>
  <si>
    <t>Purchase from Site</t>
  </si>
  <si>
    <t>License Fee in USD</t>
  </si>
  <si>
    <t>Royalty Rate</t>
  </si>
  <si>
    <t>Gross Royalty in USD</t>
  </si>
  <si>
    <t>Royalty Pay Date</t>
  </si>
  <si>
    <t>Contributors Net payment (summary for full stmt)</t>
  </si>
  <si>
    <t>Currency</t>
  </si>
  <si>
    <t>StatementSummary_CarryForwardNegativeEarnings</t>
  </si>
  <si>
    <t>StatementSummary_CarryForwardNegativePrevious</t>
  </si>
  <si>
    <t>StatementSummary_ContributorsPercentage</t>
  </si>
  <si>
    <t>StatementSummary_ExchangeRate</t>
  </si>
  <si>
    <t>StatementSummary_NewAdvance</t>
  </si>
  <si>
    <t>StatementSummary_OpeningBalance</t>
  </si>
  <si>
    <t>StatementSummary_US_ContributorsShare</t>
  </si>
  <si>
    <t>StatementSummary_US_Deductions</t>
  </si>
  <si>
    <t>StatementSummary_US_Gross</t>
  </si>
  <si>
    <t>StatementSummary_US_MinimumNotMetCarriedForward</t>
  </si>
  <si>
    <t>StatementSummary_US_Net</t>
  </si>
  <si>
    <t>StatementSummary_US_NetPayment</t>
  </si>
  <si>
    <t>StatementSummary_US_NetPaymentInCurrency</t>
  </si>
  <si>
    <t>StatementSummary_US_PaymentCarriedForward</t>
  </si>
  <si>
    <t>StatementSummary_US_EstimatedTaxOnAmount</t>
  </si>
  <si>
    <t>StatementSummary_US_EstimatedTaxOnAmountInCurrency</t>
  </si>
  <si>
    <t>StatementSummary_NonUS_ContributorsShare</t>
  </si>
  <si>
    <t>StatementSummary_NonUS_Deductions</t>
  </si>
  <si>
    <t>StatementSummary_NonUS_Gross</t>
  </si>
  <si>
    <t>StatementSummary_NonUS_MinimumNotMetCarriedForward</t>
  </si>
  <si>
    <t>StatementSummary_NonUS_NetEarnings</t>
  </si>
  <si>
    <t>StatementSummary_NonUS_Net</t>
  </si>
  <si>
    <t>StatementSummary_NonUS_NetPaymentInCurrency</t>
  </si>
  <si>
    <t>StatementSummary_NonUS_PaymentCarriedForward</t>
  </si>
  <si>
    <t>StatementSummary_NonUS_EstimatedTaxOnAmount</t>
  </si>
  <si>
    <t>StatementSummary_NonUS_EstimatedTaxOnAmountInCurrency</t>
  </si>
  <si>
    <t>StatementSummary_Totals_ClosingBalance</t>
  </si>
  <si>
    <t>StatementSummary_Totals_Deductions</t>
  </si>
  <si>
    <t>StatementSummary_Totals_Gross</t>
  </si>
  <si>
    <t>StatementSummary_Totals_MinimumNotMetCarriedForward</t>
  </si>
  <si>
    <t>StatementSummary_Totals_NetEarnings</t>
  </si>
  <si>
    <t>StatementSummary_Totals_NetPayment</t>
  </si>
  <si>
    <t>StatementSummary_Totals_PaymentCarriedForward</t>
  </si>
  <si>
    <t>StatementSummary_Totals_EstimatedTaxOnAmount</t>
  </si>
  <si>
    <t>StatementSummary_Totals_EstimatedTaxOnAmountInCurrency</t>
  </si>
  <si>
    <t>年</t>
    <rPh sb="0" eb="1">
      <t>ネン</t>
    </rPh>
    <phoneticPr fontId="1"/>
  </si>
  <si>
    <t>日</t>
    <rPh sb="0" eb="1">
      <t>ヒ</t>
    </rPh>
    <phoneticPr fontId="1"/>
  </si>
  <si>
    <t>月別</t>
    <rPh sb="0" eb="2">
      <t>ツキベツ</t>
    </rPh>
    <phoneticPr fontId="1"/>
  </si>
  <si>
    <t>金額(＄)</t>
    <rPh sb="0" eb="2">
      <t>キンガク</t>
    </rPh>
    <phoneticPr fontId="1"/>
  </si>
  <si>
    <t>サイト</t>
    <phoneticPr fontId="1"/>
  </si>
  <si>
    <t>単品購入</t>
    <rPh sb="0" eb="4">
      <t>タンピンコウニュウ</t>
    </rPh>
    <phoneticPr fontId="1"/>
  </si>
  <si>
    <t>定額DL</t>
    <rPh sb="0" eb="2">
      <t>テイガク</t>
    </rPh>
    <phoneticPr fontId="1"/>
  </si>
  <si>
    <t>報酬額($)</t>
    <rPh sb="0" eb="3">
      <t>ホウシュウガク</t>
    </rPh>
    <phoneticPr fontId="1"/>
  </si>
  <si>
    <t>DL数</t>
    <rPh sb="2" eb="3">
      <t>スウ</t>
    </rPh>
    <phoneticPr fontId="1"/>
  </si>
  <si>
    <t>購入数換算</t>
    <rPh sb="0" eb="2">
      <t>コウニュウ</t>
    </rPh>
    <rPh sb="2" eb="3">
      <t>スウ</t>
    </rPh>
    <rPh sb="3" eb="5">
      <t>カンザン</t>
    </rPh>
    <phoneticPr fontId="1"/>
  </si>
  <si>
    <t>酬額額</t>
    <rPh sb="0" eb="1">
      <t>シュウ</t>
    </rPh>
    <rPh sb="1" eb="2">
      <t>ガク</t>
    </rPh>
    <rPh sb="2" eb="3">
      <t>ガク</t>
    </rPh>
    <phoneticPr fontId="1"/>
  </si>
  <si>
    <t>調整</t>
    <rPh sb="0" eb="2">
      <t>チョウセイ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</si>
  <si>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</si>
  <si>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</si>
  <si>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</si>
  <si>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</si>
  <si>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</si>
  <si>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</si>
  <si>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</si>
  <si>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</si>
  <si>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</si>
  <si>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</si>
  <si>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</si>
  <si>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クリック数</t>
    <rPh sb="4" eb="5">
      <t>スウ</t>
    </rPh>
    <phoneticPr fontId="1"/>
  </si>
  <si>
    <t>推定報酬額（JPY）</t>
    <rPh sb="0" eb="2">
      <t>スイテイ</t>
    </rPh>
    <rPh sb="2" eb="5">
      <t>ホウシュウガク</t>
    </rPh>
    <phoneticPr fontId="1"/>
  </si>
  <si>
    <t>承認成果数</t>
  </si>
  <si>
    <t>ストア</t>
  </si>
  <si>
    <t>商品名</t>
  </si>
  <si>
    <t>ASIN</t>
  </si>
  <si>
    <t>出品者</t>
  </si>
  <si>
    <t>トラッキングID</t>
  </si>
  <si>
    <t>発送日</t>
  </si>
  <si>
    <t>価格</t>
  </si>
  <si>
    <t>発送済み商品</t>
  </si>
  <si>
    <t>返品済み商品</t>
  </si>
  <si>
    <t>売上</t>
  </si>
  <si>
    <t>紹介料率</t>
  </si>
  <si>
    <t>紹介料</t>
  </si>
  <si>
    <t>デバイスの種類</t>
  </si>
  <si>
    <t>DESKTOP</t>
  </si>
  <si>
    <t>PHONE</t>
  </si>
  <si>
    <t>TABLET</t>
  </si>
  <si>
    <t>紹介料</t>
    <rPh sb="0" eb="3">
      <t>ショウカイリョウ</t>
    </rPh>
    <phoneticPr fontId="1"/>
  </si>
  <si>
    <t>サイト名</t>
    <rPh sb="3" eb="4">
      <t>メイ</t>
    </rPh>
    <phoneticPr fontId="1"/>
  </si>
  <si>
    <t>確定日</t>
    <rPh sb="0" eb="3">
      <t>カクテイビ</t>
    </rPh>
    <phoneticPr fontId="1"/>
  </si>
  <si>
    <t>番号</t>
    <rPh sb="0" eb="2">
      <t>バンゴウ</t>
    </rPh>
    <phoneticPr fontId="1"/>
  </si>
  <si>
    <t>種別</t>
    <rPh sb="0" eb="2">
      <t>シュベツ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</si>
  <si>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</si>
  <si>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</si>
  <si>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</si>
  <si>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サイト名リスト</t>
    <rPh sb="3" eb="4">
      <t>メイ</t>
    </rPh>
    <phoneticPr fontId="1"/>
  </si>
  <si>
    <t>通貨</t>
    <rPh sb="0" eb="2">
      <t>ツウカ</t>
    </rPh>
    <phoneticPr fontId="1"/>
  </si>
  <si>
    <t>レート</t>
    <phoneticPr fontId="1"/>
  </si>
  <si>
    <t>imagenavi</t>
    <phoneticPr fontId="1"/>
  </si>
  <si>
    <t>JPY</t>
    <phoneticPr fontId="1"/>
  </si>
  <si>
    <t>JPY/USD</t>
    <phoneticPr fontId="1"/>
  </si>
  <si>
    <t>イラストAC</t>
    <phoneticPr fontId="1"/>
  </si>
  <si>
    <t>JPY/EUR</t>
    <phoneticPr fontId="1"/>
  </si>
  <si>
    <t>写真AC</t>
    <rPh sb="0" eb="2">
      <t>シャシン</t>
    </rPh>
    <phoneticPr fontId="1"/>
  </si>
  <si>
    <t>バリューコマース</t>
    <phoneticPr fontId="1"/>
  </si>
  <si>
    <t>確定月</t>
    <rPh sb="0" eb="3">
      <t>カクテイツキ</t>
    </rPh>
    <phoneticPr fontId="1"/>
  </si>
  <si>
    <t>Booking.com</t>
    <phoneticPr fontId="1"/>
  </si>
  <si>
    <t>EUR</t>
    <phoneticPr fontId="1"/>
  </si>
  <si>
    <t>ShareASale</t>
    <phoneticPr fontId="1"/>
  </si>
  <si>
    <t>USD</t>
    <phoneticPr fontId="1"/>
  </si>
  <si>
    <t>アドビアフィリエイト</t>
    <phoneticPr fontId="1"/>
  </si>
  <si>
    <t>自動入力</t>
    <rPh sb="0" eb="4">
      <t>ジドウニュウリョク</t>
    </rPh>
    <phoneticPr fontId="1"/>
  </si>
  <si>
    <t>自動</t>
    <rPh sb="0" eb="2">
      <t>ジドウ</t>
    </rPh>
    <phoneticPr fontId="1"/>
  </si>
  <si>
    <t>No.</t>
    <phoneticPr fontId="1"/>
  </si>
  <si>
    <t>発生日</t>
    <rPh sb="0" eb="3">
      <t>ハッセイビ</t>
    </rPh>
    <phoneticPr fontId="1"/>
  </si>
  <si>
    <t>番号1</t>
    <rPh sb="0" eb="2">
      <t>バンゴウ</t>
    </rPh>
    <phoneticPr fontId="1"/>
  </si>
  <si>
    <t>科目</t>
    <rPh sb="0" eb="2">
      <t>カモク</t>
    </rPh>
    <phoneticPr fontId="1"/>
  </si>
  <si>
    <t>摘要</t>
    <rPh sb="0" eb="2">
      <t>テキヨウ</t>
    </rPh>
    <phoneticPr fontId="1"/>
  </si>
  <si>
    <t>番号2</t>
    <rPh sb="0" eb="2">
      <t>バンゴウ</t>
    </rPh>
    <phoneticPr fontId="1"/>
  </si>
  <si>
    <t>経費をつける場所</t>
    <rPh sb="0" eb="2">
      <t>ケイヒ</t>
    </rPh>
    <rPh sb="6" eb="8">
      <t>バショ</t>
    </rPh>
    <phoneticPr fontId="1"/>
  </si>
  <si>
    <t>取引先・購入場所・備考</t>
    <rPh sb="0" eb="2">
      <t>トリヒキ</t>
    </rPh>
    <rPh sb="2" eb="3">
      <t>サキ</t>
    </rPh>
    <rPh sb="4" eb="8">
      <t>コウニュウバショ</t>
    </rPh>
    <rPh sb="9" eb="11">
      <t>ビコウ</t>
    </rPh>
    <phoneticPr fontId="1"/>
  </si>
  <si>
    <t>年毎・摘要別</t>
    <rPh sb="0" eb="2">
      <t>ネンゴト</t>
    </rPh>
    <rPh sb="3" eb="5">
      <t>テキヨウ</t>
    </rPh>
    <rPh sb="5" eb="6">
      <t>ベツ</t>
    </rPh>
    <phoneticPr fontId="1"/>
  </si>
  <si>
    <t>参考書代</t>
    <rPh sb="0" eb="2">
      <t>サンコウ</t>
    </rPh>
    <rPh sb="3" eb="4">
      <t>ダイ</t>
    </rPh>
    <phoneticPr fontId="1"/>
  </si>
  <si>
    <t>セミナー・研修参加費</t>
    <rPh sb="5" eb="7">
      <t>ケンシュウ</t>
    </rPh>
    <rPh sb="7" eb="10">
      <t>サンカヒ</t>
    </rPh>
    <phoneticPr fontId="1"/>
  </si>
  <si>
    <t>情報商材代</t>
    <rPh sb="0" eb="4">
      <t>ジョウホウショウザイ</t>
    </rPh>
    <rPh sb="4" eb="5">
      <t>ダイ</t>
    </rPh>
    <phoneticPr fontId="1"/>
  </si>
  <si>
    <t>note等</t>
    <rPh sb="4" eb="5">
      <t>トウ</t>
    </rPh>
    <phoneticPr fontId="1"/>
  </si>
  <si>
    <t>Adobe Creative Cloud 契約料</t>
    <rPh sb="21" eb="24">
      <t>ケイヤクリョウ</t>
    </rPh>
    <phoneticPr fontId="1"/>
  </si>
  <si>
    <t>クラウド型ソフト・ツール契約料</t>
    <rPh sb="4" eb="5">
      <t>ガタ</t>
    </rPh>
    <rPh sb="12" eb="15">
      <t>ケイヤクリョウ</t>
    </rPh>
    <phoneticPr fontId="1"/>
  </si>
  <si>
    <t>サーバー代・ドメイン代</t>
    <rPh sb="4" eb="5">
      <t>ダイ</t>
    </rPh>
    <rPh sb="10" eb="11">
      <t>ダイ</t>
    </rPh>
    <phoneticPr fontId="1"/>
  </si>
  <si>
    <t>電話代</t>
    <rPh sb="0" eb="3">
      <t>デンワダイ</t>
    </rPh>
    <phoneticPr fontId="1"/>
  </si>
  <si>
    <t>インストール型ソフト・ツール購入費</t>
    <rPh sb="6" eb="7">
      <t>ガタ</t>
    </rPh>
    <rPh sb="14" eb="17">
      <t>コウニュウヒ</t>
    </rPh>
    <phoneticPr fontId="1"/>
  </si>
  <si>
    <t>インク代・用紙代</t>
    <rPh sb="3" eb="4">
      <t>ダイ</t>
    </rPh>
    <rPh sb="5" eb="8">
      <t>ヨウシダイ</t>
    </rPh>
    <phoneticPr fontId="1"/>
  </si>
  <si>
    <t>画材代</t>
    <rPh sb="0" eb="3">
      <t>ガザイダイ</t>
    </rPh>
    <phoneticPr fontId="1"/>
  </si>
  <si>
    <t>文房具代</t>
    <rPh sb="0" eb="4">
      <t>ブンボウグダイ</t>
    </rPh>
    <phoneticPr fontId="1"/>
  </si>
  <si>
    <t>名刺代・印刷代</t>
    <rPh sb="0" eb="2">
      <t>メイシ</t>
    </rPh>
    <rPh sb="2" eb="3">
      <t>ダイ</t>
    </rPh>
    <rPh sb="4" eb="6">
      <t>インサツ</t>
    </rPh>
    <rPh sb="6" eb="7">
      <t>ダイ</t>
    </rPh>
    <phoneticPr fontId="1"/>
  </si>
  <si>
    <t>パソコン・タブレット・プリンター購入費</t>
    <rPh sb="16" eb="19">
      <t>コウニュウヒ</t>
    </rPh>
    <phoneticPr fontId="1"/>
  </si>
  <si>
    <t>※10万円以下</t>
    <rPh sb="3" eb="7">
      <t>マンエンイカ</t>
    </rPh>
    <phoneticPr fontId="1"/>
  </si>
  <si>
    <t>デザイン・イラスト・撮影・原稿料</t>
    <rPh sb="10" eb="12">
      <t>サツエイ</t>
    </rPh>
    <rPh sb="13" eb="15">
      <t>ゲンコウ</t>
    </rPh>
    <rPh sb="15" eb="16">
      <t>リョウ</t>
    </rPh>
    <phoneticPr fontId="1"/>
  </si>
  <si>
    <t>素材購入料・撮影料</t>
    <rPh sb="0" eb="2">
      <t>ソザイ</t>
    </rPh>
    <rPh sb="2" eb="4">
      <t>コウニュウ</t>
    </rPh>
    <rPh sb="4" eb="5">
      <t>リョウ</t>
    </rPh>
    <rPh sb="6" eb="9">
      <t>サツエイリョウ</t>
    </rPh>
    <phoneticPr fontId="1"/>
  </si>
  <si>
    <t>サービス会費</t>
    <rPh sb="4" eb="6">
      <t>カイヒ</t>
    </rPh>
    <phoneticPr fontId="1"/>
  </si>
  <si>
    <t>オンラインサロンサロン・コミュニティ会費</t>
    <rPh sb="18" eb="20">
      <t>カイヒ</t>
    </rPh>
    <phoneticPr fontId="1"/>
  </si>
  <si>
    <t>振込手数料</t>
    <rPh sb="0" eb="5">
      <t>フリコミテスウリョウ</t>
    </rPh>
    <phoneticPr fontId="1"/>
  </si>
  <si>
    <t>宿泊・交通費</t>
    <rPh sb="0" eb="2">
      <t>シュクハク</t>
    </rPh>
    <rPh sb="3" eb="6">
      <t>コウツウヒ</t>
    </rPh>
    <phoneticPr fontId="1"/>
  </si>
  <si>
    <t>打ち合わせ・接待</t>
    <rPh sb="0" eb="1">
      <t>ウ</t>
    </rPh>
    <rPh sb="2" eb="3">
      <t>ア</t>
    </rPh>
    <rPh sb="6" eb="8">
      <t>セッタイ</t>
    </rPh>
    <phoneticPr fontId="1"/>
  </si>
  <si>
    <t>月毎・科目別</t>
    <rPh sb="0" eb="2">
      <t>ツキゴト</t>
    </rPh>
    <rPh sb="3" eb="6">
      <t>カモクベツ</t>
    </rPh>
    <phoneticPr fontId="1"/>
  </si>
  <si>
    <t>図書研修費</t>
    <phoneticPr fontId="1"/>
  </si>
  <si>
    <t>通信費</t>
    <rPh sb="0" eb="3">
      <t>ツウシンヒ</t>
    </rPh>
    <phoneticPr fontId="1"/>
  </si>
  <si>
    <t>消耗品費</t>
    <rPh sb="0" eb="4">
      <t>ショウモウヒンヒ</t>
    </rPh>
    <phoneticPr fontId="1"/>
  </si>
  <si>
    <t>外注工賃</t>
    <rPh sb="0" eb="4">
      <t>ガイチュウコウチン</t>
    </rPh>
    <phoneticPr fontId="1"/>
  </si>
  <si>
    <t>広告宣伝費</t>
    <rPh sb="0" eb="5">
      <t>コウコクセンデンヒ</t>
    </rPh>
    <phoneticPr fontId="1"/>
  </si>
  <si>
    <t>諸会費</t>
    <rPh sb="0" eb="3">
      <t>ショカイヒ</t>
    </rPh>
    <phoneticPr fontId="1"/>
  </si>
  <si>
    <t>支払手数料</t>
    <rPh sb="0" eb="2">
      <t>シハライ</t>
    </rPh>
    <rPh sb="2" eb="5">
      <t>テスウリョウ</t>
    </rPh>
    <phoneticPr fontId="1"/>
  </si>
  <si>
    <t>旅費交通費</t>
    <rPh sb="0" eb="5">
      <t>リョヒコウツウヒ</t>
    </rPh>
    <phoneticPr fontId="1"/>
  </si>
  <si>
    <t>交際費</t>
    <rPh sb="0" eb="3">
      <t>コウサイヒ</t>
    </rPh>
    <phoneticPr fontId="1"/>
  </si>
  <si>
    <t>運営会社</t>
    <rPh sb="0" eb="4">
      <t>ウンエイガイシャ</t>
    </rPh>
    <phoneticPr fontId="1"/>
  </si>
  <si>
    <t>Ａｄｏｂｅ Ｓｙｓｔｅｍｓ Ｃａｎａｄａ</t>
    <phoneticPr fontId="1"/>
  </si>
  <si>
    <t>ピクスタ株式会社</t>
    <rPh sb="4" eb="8">
      <t>カブシキガイシャ</t>
    </rPh>
    <phoneticPr fontId="1"/>
  </si>
  <si>
    <t>Ｉｎｍａｒｇｉｎ１２３ＲＦ株式会社</t>
    <rPh sb="13" eb="17">
      <t>カブシキガイシャ</t>
    </rPh>
    <phoneticPr fontId="1"/>
  </si>
  <si>
    <t>株式会社　フォトライブラリー</t>
    <rPh sb="0" eb="4">
      <t>カブシキガイシャ</t>
    </rPh>
    <phoneticPr fontId="1"/>
  </si>
  <si>
    <t>Ｇｅｔｔｙ　Ｉｍａｇｅｓ，　Ｉｎｃ．　</t>
    <phoneticPr fontId="1"/>
  </si>
  <si>
    <t>ＡＣワークス株式会社</t>
    <rPh sb="6" eb="10">
      <t>カブシキガイシャ</t>
    </rPh>
    <phoneticPr fontId="1"/>
  </si>
  <si>
    <t>イメージナビ株式会社</t>
    <phoneticPr fontId="1"/>
  </si>
  <si>
    <t>ｓｈｕｔｔｅｒｓｔｏｃｋ</t>
    <phoneticPr fontId="1"/>
  </si>
  <si>
    <t>グーグル株式会社</t>
    <rPh sb="4" eb="8">
      <t>カブシキガイシャ</t>
    </rPh>
    <phoneticPr fontId="1"/>
  </si>
  <si>
    <t>株式会社ファンコミュニケーションズ</t>
    <rPh sb="0" eb="4">
      <t>カブシキガイシャ</t>
    </rPh>
    <phoneticPr fontId="1"/>
  </si>
  <si>
    <t>株式会社もしも</t>
    <rPh sb="0" eb="4">
      <t>カブシキガイシャ</t>
    </rPh>
    <phoneticPr fontId="1"/>
  </si>
  <si>
    <t>アマゾンジャパン合同会社</t>
    <phoneticPr fontId="1"/>
  </si>
  <si>
    <t>バリューコマース株式会社</t>
    <rPh sb="8" eb="12">
      <t>カブシキガイシャ</t>
    </rPh>
    <phoneticPr fontId="1"/>
  </si>
  <si>
    <t>Ｂｏｏｋｉｎｇ．ｃｏｍ　Ｂ．Ｖ．</t>
    <phoneticPr fontId="1"/>
  </si>
  <si>
    <t>ＳｈａｒｅＡＳａｌｅ</t>
    <phoneticPr fontId="1"/>
  </si>
  <si>
    <t>Ｐａｒｔｎｅｒｉｚｅ</t>
    <phoneticPr fontId="1"/>
  </si>
  <si>
    <t>SeedApp</t>
    <phoneticPr fontId="1"/>
  </si>
  <si>
    <t>月毎・運営会社別</t>
    <rPh sb="0" eb="2">
      <t>ツキゴト</t>
    </rPh>
    <rPh sb="3" eb="5">
      <t>ウンエイ</t>
    </rPh>
    <rPh sb="5" eb="7">
      <t>ガイシャ</t>
    </rPh>
    <rPh sb="7" eb="8">
      <t>ベツ</t>
    </rPh>
    <phoneticPr fontId="1"/>
  </si>
  <si>
    <t>2025年の経費は・・・</t>
  </si>
  <si>
    <t>実現日</t>
    <rPh sb="0" eb="2">
      <t>ジツゲン</t>
    </rPh>
    <rPh sb="2" eb="3">
      <t>ヒ</t>
    </rPh>
    <phoneticPr fontId="1"/>
  </si>
  <si>
    <t>着金日</t>
    <rPh sb="0" eb="3">
      <t>チャッキンビ</t>
    </rPh>
    <phoneticPr fontId="1"/>
  </si>
  <si>
    <t>種別1</t>
    <rPh sb="0" eb="2">
      <t>シュベツ</t>
    </rPh>
    <phoneticPr fontId="1"/>
  </si>
  <si>
    <t>種別2</t>
    <rPh sb="0" eb="2">
      <t>シュベツ</t>
    </rPh>
    <phoneticPr fontId="1"/>
  </si>
  <si>
    <t>換金額</t>
    <rPh sb="0" eb="3">
      <t>カンキンガク</t>
    </rPh>
    <phoneticPr fontId="1"/>
  </si>
  <si>
    <t>源泉徴収額</t>
    <rPh sb="0" eb="4">
      <t>ゲンセンチョウシュウ</t>
    </rPh>
    <rPh sb="4" eb="5">
      <t>ガク</t>
    </rPh>
    <phoneticPr fontId="1"/>
  </si>
  <si>
    <t>素材販売料</t>
    <rPh sb="0" eb="2">
      <t>ソザイ</t>
    </rPh>
    <rPh sb="2" eb="4">
      <t>ハンバイ</t>
    </rPh>
    <rPh sb="4" eb="5">
      <t>リョウ</t>
    </rPh>
    <phoneticPr fontId="1"/>
  </si>
  <si>
    <t>広告収入</t>
    <rPh sb="0" eb="4">
      <t>コウコクシュウニュウ</t>
    </rPh>
    <phoneticPr fontId="1"/>
  </si>
  <si>
    <t>2025年、ストックの換金額は…</t>
    <rPh sb="4" eb="5">
      <t>ネン</t>
    </rPh>
    <rPh sb="11" eb="14">
      <t>カンキンガク</t>
    </rPh>
    <phoneticPr fontId="1"/>
  </si>
  <si>
    <t>2025年、ブログの換金額は…</t>
    <rPh sb="4" eb="5">
      <t>ネン</t>
    </rPh>
    <rPh sb="10" eb="13">
      <t>カンキンガク</t>
    </rPh>
    <phoneticPr fontId="1"/>
  </si>
  <si>
    <t>2025年、トータル換金額は…</t>
    <rPh sb="4" eb="5">
      <t>ネン</t>
    </rPh>
    <rPh sb="10" eb="13">
      <t>カンキンガク</t>
    </rPh>
    <phoneticPr fontId="1"/>
  </si>
  <si>
    <t>収入金額　雑（業務）所得</t>
    <rPh sb="0" eb="4">
      <t>シュウニュウキンガク</t>
    </rPh>
    <rPh sb="5" eb="6">
      <t>ザツ</t>
    </rPh>
    <rPh sb="7" eb="9">
      <t>ギョウム</t>
    </rPh>
    <rPh sb="10" eb="12">
      <t>ショトク</t>
    </rPh>
    <phoneticPr fontId="1"/>
  </si>
  <si>
    <t>Adobe Stock</t>
  </si>
  <si>
    <t>種目</t>
    <rPh sb="0" eb="2">
      <t>シュモク</t>
    </rPh>
    <phoneticPr fontId="1"/>
  </si>
  <si>
    <t>その他</t>
    <rPh sb="2" eb="3">
      <t>タ</t>
    </rPh>
    <phoneticPr fontId="1"/>
  </si>
  <si>
    <t>種目（その他）</t>
    <rPh sb="0" eb="2">
      <t>シュモク</t>
    </rPh>
    <rPh sb="5" eb="6">
      <t>タ</t>
    </rPh>
    <phoneticPr fontId="1"/>
  </si>
  <si>
    <t>素材販売料</t>
    <rPh sb="0" eb="5">
      <t>ソザイハンバイリョウ</t>
    </rPh>
    <phoneticPr fontId="1"/>
  </si>
  <si>
    <t>業務に該当</t>
    <rPh sb="0" eb="2">
      <t>ギョウム</t>
    </rPh>
    <rPh sb="3" eb="5">
      <t>ガイトウ</t>
    </rPh>
    <phoneticPr fontId="1"/>
  </si>
  <si>
    <t>はい</t>
    <phoneticPr fontId="1"/>
  </si>
  <si>
    <t>収入金額</t>
    <rPh sb="0" eb="4">
      <t>シュウニュウキンガク</t>
    </rPh>
    <phoneticPr fontId="1"/>
  </si>
  <si>
    <t>必要経費</t>
    <rPh sb="0" eb="4">
      <t>ヒツヨウケイヒ</t>
    </rPh>
    <phoneticPr fontId="1"/>
  </si>
  <si>
    <t>所得の生ずる場所又は法人番号</t>
    <rPh sb="0" eb="2">
      <t>ショトク</t>
    </rPh>
    <rPh sb="3" eb="4">
      <t>ショウ</t>
    </rPh>
    <rPh sb="6" eb="8">
      <t>バショ</t>
    </rPh>
    <rPh sb="8" eb="9">
      <t>マタ</t>
    </rPh>
    <rPh sb="10" eb="14">
      <t>ホウジンバンゴウ</t>
    </rPh>
    <phoneticPr fontId="1"/>
  </si>
  <si>
    <t>３４３ Ｐｒｅｓｔｏｎ Ｓｔ， Ｏｔｔａｗａ， ＯＮ Ｋ１Ｓ １Ｎ４ Ｃａｎａｄａ</t>
    <phoneticPr fontId="1"/>
  </si>
  <si>
    <t>報酬などの支払者の氏名・名称</t>
    <rPh sb="0" eb="2">
      <t>ホウシュウ</t>
    </rPh>
    <rPh sb="5" eb="8">
      <t>シハライシャ</t>
    </rPh>
    <rPh sb="9" eb="11">
      <t>シメイ</t>
    </rPh>
    <rPh sb="12" eb="14">
      <t>メイショウ</t>
    </rPh>
    <phoneticPr fontId="1"/>
  </si>
  <si>
    <t>PIXTA</t>
  </si>
  <si>
    <t>東京都渋谷区渋谷三丁目３番５号</t>
    <rPh sb="0" eb="3">
      <t>トウキョウト</t>
    </rPh>
    <phoneticPr fontId="1"/>
  </si>
  <si>
    <t>ピクスタ株式会社</t>
    <phoneticPr fontId="1"/>
  </si>
  <si>
    <t>東京都江東区有明３－７－２６</t>
    <rPh sb="0" eb="3">
      <t>トウキョウト</t>
    </rPh>
    <phoneticPr fontId="1"/>
  </si>
  <si>
    <t>Ｉｎｍａｒｇｉｎ１２３ＲＦ株式会社</t>
    <phoneticPr fontId="1"/>
  </si>
  <si>
    <t>東京都中央区晴海３－１３－１　Ｅ４６１０</t>
    <rPh sb="0" eb="3">
      <t>トウキョウト</t>
    </rPh>
    <phoneticPr fontId="1"/>
  </si>
  <si>
    <t>株式会社　フォトライブラリー</t>
    <phoneticPr fontId="1"/>
  </si>
  <si>
    <t>６０１　Ｎ　３４ｔｈ　Ｓｔ，　Ｓｅａｔｔｌｅ，　ＷＡ</t>
    <phoneticPr fontId="1"/>
  </si>
  <si>
    <t>イラストAC・写真AC・アソシエイトAC</t>
    <rPh sb="7" eb="9">
      <t>シャシン</t>
    </rPh>
    <phoneticPr fontId="1"/>
  </si>
  <si>
    <t>大阪市西区土佐堀１丁目５番１１</t>
    <phoneticPr fontId="1"/>
  </si>
  <si>
    <t>ＡＣワークス株式会社</t>
    <phoneticPr fontId="1"/>
  </si>
  <si>
    <t>imagenavi</t>
  </si>
  <si>
    <t>札幌市北区北七条西一丁目１番地２</t>
    <phoneticPr fontId="1"/>
  </si>
  <si>
    <t>shutterstock</t>
  </si>
  <si>
    <t>ニューヨーク州　５番街　３５０</t>
    <phoneticPr fontId="1"/>
  </si>
  <si>
    <t>8 Marina View Asia Square 1 #30-01 Singapore 018960</t>
    <phoneticPr fontId="1"/>
  </si>
  <si>
    <t>Google Asia Pacific Pte. Ltd.</t>
    <phoneticPr fontId="1"/>
  </si>
  <si>
    <t>A8.net・SeedApp</t>
    <phoneticPr fontId="1"/>
  </si>
  <si>
    <t>東京都渋谷区渋谷１－１－８</t>
    <rPh sb="0" eb="3">
      <t>トウキョウト</t>
    </rPh>
    <phoneticPr fontId="1"/>
  </si>
  <si>
    <t>株式会社ファンコミュニケーションズ</t>
    <phoneticPr fontId="1"/>
  </si>
  <si>
    <t>もしもアフィリエイト</t>
    <phoneticPr fontId="1"/>
  </si>
  <si>
    <t>東京都品川区東品川２－２－２４</t>
    <rPh sb="0" eb="3">
      <t>トウキョウト</t>
    </rPh>
    <phoneticPr fontId="1"/>
  </si>
  <si>
    <t>株式会社もしも</t>
    <phoneticPr fontId="1"/>
  </si>
  <si>
    <t>Amazonアソシエイト</t>
    <phoneticPr fontId="1"/>
  </si>
  <si>
    <t>東京都目黒区下目黒１－８－１</t>
    <rPh sb="0" eb="3">
      <t>トウキョウト</t>
    </rPh>
    <phoneticPr fontId="1"/>
  </si>
  <si>
    <t>東京都千代田区紀尾井町１番３号</t>
    <phoneticPr fontId="1"/>
  </si>
  <si>
    <t>バリューコマース株式会社</t>
    <phoneticPr fontId="1"/>
  </si>
  <si>
    <t>Booking.comアフィリエイト</t>
    <phoneticPr fontId="1"/>
  </si>
  <si>
    <t>Herengracht 597 1017 CE</t>
    <phoneticPr fontId="1"/>
  </si>
  <si>
    <t>Booking.com B.V.</t>
    <phoneticPr fontId="1"/>
  </si>
  <si>
    <t>15 W. Hubbard St. STE 500 Chicago IL</t>
    <phoneticPr fontId="1"/>
  </si>
  <si>
    <t>8, West One, Forth Banks, Newcastle upon Tyne NE1 3PA</t>
    <phoneticPr fontId="1"/>
  </si>
  <si>
    <t>Partnerize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</si>
</sst>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m/d"/>
    <numFmt numFmtId="177" formatCode="m/d;@"/>
    <numFmt numFmtId="178" formatCode="0_ "/>
    <numFmt numFmtId="179" formatCode="0_);[Red]\(0\)"/>
    <numFmt numFmtId="180" formatCode="d"/>
    <numFmt numFmtId="181" formatCode="#,##0_);[Red]\(#,##0\)"/>
    <numFmt numFmtId="182" formatCode="#,##0_ "/>
    <numFmt numFmtId="183" formatCode="yyyymmdd"/>
    <numFmt numFmtId="184" formatCode="&quot;¥&quot;#,##0_);[Red]\(&quot;¥&quot;#,##0\)"/>
    <numFmt numFmtId="185" formatCode="yyyy/m/d;@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b/>
      <sz val="11"/>
      <color theme="1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2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26"/>
      <color theme="1"/>
      <name val="メイリオ"/>
      <family val="3"/>
      <charset val="128"/>
    </font>
    <font>
      <b/>
      <sz val="26"/>
      <name val="メイリオ"/>
      <family val="3"/>
      <charset val="128"/>
    </font>
    <font>
      <b/>
      <sz val="60"/>
      <name val="メイリオ"/>
      <family val="3"/>
      <charset val="128"/>
    </font>
    <font>
      <b/>
      <sz val="28"/>
      <color rgb="FFFF0000"/>
      <name val="メイリオ"/>
      <family val="3"/>
      <charset val="128"/>
    </font>
    <font>
      <b/>
      <sz val="11"/>
      <color rgb="FF00B050"/>
      <name val="HGPｺﾞｼｯｸM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rgb="FFF4FBD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BB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4" borderId="17" xfId="0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7" borderId="13" xfId="0" applyFont="1" applyFill="1" applyBorder="1">
      <alignment vertical="center"/>
    </xf>
    <xf numFmtId="0" fontId="2" fillId="7" borderId="14" xfId="0" applyFont="1" applyFill="1" applyBorder="1">
      <alignment vertical="center"/>
    </xf>
    <xf numFmtId="0" fontId="2" fillId="6" borderId="13" xfId="0" applyFont="1" applyFill="1" applyBorder="1">
      <alignment vertical="center"/>
    </xf>
    <xf numFmtId="0" fontId="2" fillId="6" borderId="14" xfId="0" applyFont="1" applyFill="1" applyBorder="1">
      <alignment vertical="center"/>
    </xf>
    <xf numFmtId="0" fontId="2" fillId="9" borderId="14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9" borderId="13" xfId="0" applyFont="1" applyFill="1" applyBorder="1">
      <alignment vertical="center"/>
    </xf>
    <xf numFmtId="0" fontId="2" fillId="8" borderId="13" xfId="0" applyFont="1" applyFill="1" applyBorder="1">
      <alignment vertical="center"/>
    </xf>
    <xf numFmtId="0" fontId="2" fillId="8" borderId="14" xfId="0" applyFont="1" applyFill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178" fontId="2" fillId="0" borderId="3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7" fontId="6" fillId="0" borderId="36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>
      <alignment vertical="center"/>
    </xf>
    <xf numFmtId="177" fontId="6" fillId="0" borderId="50" xfId="0" applyNumberFormat="1" applyFont="1" applyBorder="1" applyAlignment="1">
      <alignment horizontal="center" vertical="center"/>
    </xf>
    <xf numFmtId="0" fontId="6" fillId="0" borderId="48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180" fontId="5" fillId="0" borderId="21" xfId="0" applyNumberFormat="1" applyFont="1" applyBorder="1">
      <alignment vertical="center"/>
    </xf>
    <xf numFmtId="0" fontId="2" fillId="0" borderId="0" xfId="0" applyFont="1" applyFill="1" applyBorder="1" applyAlignment="1">
      <alignment vertical="center"/>
    </xf>
    <xf numFmtId="178" fontId="2" fillId="0" borderId="53" xfId="0" applyNumberFormat="1" applyFont="1" applyBorder="1">
      <alignment vertical="center"/>
    </xf>
    <xf numFmtId="0" fontId="2" fillId="0" borderId="37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178" fontId="2" fillId="0" borderId="54" xfId="0" applyNumberFormat="1" applyFont="1" applyBorder="1">
      <alignment vertical="center"/>
    </xf>
    <xf numFmtId="178" fontId="2" fillId="0" borderId="55" xfId="0" applyNumberFormat="1" applyFont="1" applyBorder="1">
      <alignment vertical="center"/>
    </xf>
    <xf numFmtId="178" fontId="2" fillId="0" borderId="56" xfId="0" applyNumberFormat="1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3" fillId="0" borderId="17" xfId="0" applyFont="1" applyFill="1" applyBorder="1" applyProtection="1">
      <alignment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3" fillId="0" borderId="13" xfId="0" applyFont="1" applyFill="1" applyBorder="1" applyProtection="1">
      <alignment vertical="center"/>
      <protection locked="0"/>
    </xf>
    <xf numFmtId="179" fontId="3" fillId="0" borderId="14" xfId="0" applyNumberFormat="1" applyFont="1" applyFill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48" xfId="0" applyFont="1" applyFill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179" fontId="2" fillId="0" borderId="12" xfId="0" applyNumberFormat="1" applyFont="1" applyBorder="1" applyProtection="1">
      <alignment vertical="center"/>
    </xf>
    <xf numFmtId="180" fontId="5" fillId="0" borderId="21" xfId="0" applyNumberFormat="1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37" xfId="0" applyFont="1" applyBorder="1" applyProtection="1">
      <alignment vertical="center"/>
    </xf>
    <xf numFmtId="0" fontId="2" fillId="0" borderId="54" xfId="0" applyFont="1" applyBorder="1" applyProtection="1">
      <alignment vertical="center"/>
    </xf>
    <xf numFmtId="0" fontId="2" fillId="0" borderId="53" xfId="0" applyFont="1" applyBorder="1" applyProtection="1">
      <alignment vertical="center"/>
    </xf>
    <xf numFmtId="0" fontId="2" fillId="0" borderId="23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5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56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3" borderId="17" xfId="0" applyFont="1" applyFill="1" applyBorder="1" applyProtection="1">
      <alignment vertical="center"/>
    </xf>
    <xf numFmtId="0" fontId="2" fillId="3" borderId="14" xfId="0" applyFont="1" applyFill="1" applyBorder="1" applyProtection="1">
      <alignment vertical="center"/>
    </xf>
    <xf numFmtId="0" fontId="2" fillId="2" borderId="13" xfId="0" applyFont="1" applyFill="1" applyBorder="1" applyProtection="1">
      <alignment vertical="center"/>
    </xf>
    <xf numFmtId="0" fontId="2" fillId="2" borderId="14" xfId="0" applyFont="1" applyFill="1" applyBorder="1" applyProtection="1">
      <alignment vertical="center"/>
    </xf>
    <xf numFmtId="0" fontId="2" fillId="5" borderId="13" xfId="0" applyFont="1" applyFill="1" applyBorder="1" applyProtection="1">
      <alignment vertical="center"/>
    </xf>
    <xf numFmtId="0" fontId="2" fillId="5" borderId="14" xfId="0" applyFont="1" applyFill="1" applyBorder="1" applyProtection="1">
      <alignment vertical="center"/>
    </xf>
    <xf numFmtId="0" fontId="2" fillId="4" borderId="13" xfId="0" applyFont="1" applyFill="1" applyBorder="1" applyProtection="1">
      <alignment vertical="center"/>
    </xf>
    <xf numFmtId="179" fontId="2" fillId="4" borderId="14" xfId="0" applyNumberFormat="1" applyFont="1" applyFill="1" applyBorder="1" applyProtection="1">
      <alignment vertical="center"/>
    </xf>
    <xf numFmtId="0" fontId="2" fillId="7" borderId="13" xfId="0" applyFont="1" applyFill="1" applyBorder="1" applyProtection="1">
      <alignment vertical="center"/>
    </xf>
    <xf numFmtId="0" fontId="2" fillId="7" borderId="14" xfId="0" applyFont="1" applyFill="1" applyBorder="1" applyProtection="1">
      <alignment vertical="center"/>
    </xf>
    <xf numFmtId="0" fontId="2" fillId="0" borderId="19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57" xfId="0" applyFont="1" applyBorder="1" applyProtection="1">
      <alignment vertical="center"/>
    </xf>
    <xf numFmtId="179" fontId="2" fillId="0" borderId="6" xfId="0" applyNumberFormat="1" applyFont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58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179" fontId="2" fillId="0" borderId="8" xfId="0" applyNumberFormat="1" applyFont="1" applyBorder="1" applyProtection="1">
      <alignment vertical="center"/>
    </xf>
    <xf numFmtId="0" fontId="2" fillId="3" borderId="29" xfId="0" applyFont="1" applyFill="1" applyBorder="1" applyProtection="1">
      <alignment vertical="center"/>
    </xf>
    <xf numFmtId="0" fontId="2" fillId="3" borderId="27" xfId="0" applyFont="1" applyFill="1" applyBorder="1" applyProtection="1">
      <alignment vertical="center"/>
    </xf>
    <xf numFmtId="0" fontId="2" fillId="2" borderId="26" xfId="0" applyFont="1" applyFill="1" applyBorder="1" applyProtection="1">
      <alignment vertical="center"/>
    </xf>
    <xf numFmtId="0" fontId="2" fillId="2" borderId="27" xfId="0" applyFont="1" applyFill="1" applyBorder="1" applyProtection="1">
      <alignment vertical="center"/>
    </xf>
    <xf numFmtId="0" fontId="2" fillId="5" borderId="26" xfId="0" applyFont="1" applyFill="1" applyBorder="1" applyProtection="1">
      <alignment vertical="center"/>
    </xf>
    <xf numFmtId="0" fontId="2" fillId="5" borderId="27" xfId="0" applyFont="1" applyFill="1" applyBorder="1" applyProtection="1">
      <alignment vertical="center"/>
    </xf>
    <xf numFmtId="0" fontId="2" fillId="4" borderId="26" xfId="0" applyFont="1" applyFill="1" applyBorder="1" applyProtection="1">
      <alignment vertical="center"/>
    </xf>
    <xf numFmtId="179" fontId="2" fillId="4" borderId="27" xfId="0" applyNumberFormat="1" applyFont="1" applyFill="1" applyBorder="1" applyProtection="1">
      <alignment vertical="center"/>
    </xf>
    <xf numFmtId="0" fontId="2" fillId="7" borderId="26" xfId="0" applyFont="1" applyFill="1" applyBorder="1" applyProtection="1">
      <alignment vertical="center"/>
    </xf>
    <xf numFmtId="0" fontId="2" fillId="7" borderId="27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179" fontId="2" fillId="0" borderId="0" xfId="0" applyNumberFormat="1" applyFont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4" xfId="0" applyFont="1" applyBorder="1" applyProtection="1">
      <alignment vertical="center"/>
    </xf>
    <xf numFmtId="177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3" fillId="0" borderId="13" xfId="0" applyFont="1" applyFill="1" applyBorder="1" applyProtection="1">
      <alignment vertical="center"/>
    </xf>
    <xf numFmtId="0" fontId="3" fillId="0" borderId="14" xfId="0" applyFont="1" applyFill="1" applyBorder="1" applyProtection="1">
      <alignment vertical="center"/>
    </xf>
    <xf numFmtId="0" fontId="2" fillId="6" borderId="13" xfId="0" applyFont="1" applyFill="1" applyBorder="1" applyProtection="1">
      <alignment vertical="center"/>
    </xf>
    <xf numFmtId="0" fontId="2" fillId="6" borderId="14" xfId="0" applyFont="1" applyFill="1" applyBorder="1" applyProtection="1">
      <alignment vertical="center"/>
    </xf>
    <xf numFmtId="0" fontId="2" fillId="6" borderId="26" xfId="0" applyFont="1" applyFill="1" applyBorder="1" applyProtection="1">
      <alignment vertical="center"/>
    </xf>
    <xf numFmtId="0" fontId="2" fillId="6" borderId="27" xfId="0" applyFont="1" applyFill="1" applyBorder="1" applyProtection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Protection="1">
      <alignment vertical="center"/>
      <protection locked="0"/>
    </xf>
    <xf numFmtId="183" fontId="0" fillId="0" borderId="0" xfId="0" applyNumberFormat="1" applyProtection="1">
      <alignment vertical="center"/>
      <protection locked="0"/>
    </xf>
    <xf numFmtId="0" fontId="0" fillId="10" borderId="0" xfId="0" applyFill="1" applyProtection="1">
      <alignment vertical="center"/>
    </xf>
    <xf numFmtId="0" fontId="2" fillId="1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179" fontId="2" fillId="0" borderId="58" xfId="0" applyNumberFormat="1" applyFont="1" applyBorder="1" applyProtection="1">
      <alignment vertical="center"/>
    </xf>
    <xf numFmtId="0" fontId="2" fillId="0" borderId="17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62" xfId="0" applyFont="1" applyBorder="1" applyProtection="1">
      <alignment vertical="center"/>
    </xf>
    <xf numFmtId="0" fontId="2" fillId="0" borderId="0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48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179" fontId="2" fillId="0" borderId="14" xfId="0" applyNumberFormat="1" applyFont="1" applyBorder="1" applyProtection="1">
      <alignment vertical="center"/>
    </xf>
    <xf numFmtId="0" fontId="2" fillId="0" borderId="18" xfId="0" applyFont="1" applyBorder="1">
      <alignment vertical="center"/>
    </xf>
    <xf numFmtId="0" fontId="2" fillId="0" borderId="39" xfId="0" applyFont="1" applyBorder="1">
      <alignment vertical="center"/>
    </xf>
    <xf numFmtId="184" fontId="2" fillId="0" borderId="0" xfId="0" applyNumberFormat="1" applyFont="1">
      <alignment vertical="center"/>
    </xf>
    <xf numFmtId="0" fontId="2" fillId="0" borderId="0" xfId="0" applyFont="1" applyFill="1" applyBorder="1">
      <alignment vertical="center"/>
    </xf>
    <xf numFmtId="0" fontId="2" fillId="0" borderId="53" xfId="0" applyFont="1" applyBorder="1">
      <alignment vertical="center"/>
    </xf>
    <xf numFmtId="0" fontId="2" fillId="0" borderId="43" xfId="0" applyFont="1" applyBorder="1">
      <alignment vertical="center"/>
    </xf>
    <xf numFmtId="179" fontId="2" fillId="0" borderId="27" xfId="0" applyNumberFormat="1" applyFont="1" applyBorder="1" applyProtection="1">
      <alignment vertical="center"/>
    </xf>
    <xf numFmtId="178" fontId="2" fillId="0" borderId="22" xfId="0" applyNumberFormat="1" applyFont="1" applyBorder="1" applyProtection="1">
      <alignment vertical="center"/>
    </xf>
    <xf numFmtId="0" fontId="2" fillId="5" borderId="35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0" fontId="3" fillId="3" borderId="56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35" xfId="0" applyFont="1" applyFill="1" applyBorder="1" applyAlignment="1">
      <alignment vertical="center"/>
    </xf>
    <xf numFmtId="0" fontId="2" fillId="4" borderId="52" xfId="0" applyFont="1" applyFill="1" applyBorder="1" applyAlignment="1">
      <alignment vertical="center"/>
    </xf>
    <xf numFmtId="0" fontId="2" fillId="4" borderId="56" xfId="0" applyFont="1" applyFill="1" applyBorder="1" applyAlignment="1">
      <alignment vertical="center"/>
    </xf>
    <xf numFmtId="0" fontId="2" fillId="5" borderId="35" xfId="0" applyFont="1" applyFill="1" applyBorder="1">
      <alignment vertical="center"/>
    </xf>
    <xf numFmtId="0" fontId="2" fillId="5" borderId="56" xfId="0" applyFont="1" applyFill="1" applyBorder="1">
      <alignment vertical="center"/>
    </xf>
    <xf numFmtId="177" fontId="2" fillId="0" borderId="0" xfId="0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3" borderId="41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0" borderId="60" xfId="0" applyNumberFormat="1" applyFont="1" applyBorder="1" applyProtection="1">
      <alignment vertical="center"/>
      <protection locked="0"/>
    </xf>
    <xf numFmtId="0" fontId="2" fillId="0" borderId="60" xfId="0" applyFont="1" applyBorder="1" applyProtection="1">
      <alignment vertical="center"/>
      <protection locked="0"/>
    </xf>
    <xf numFmtId="0" fontId="2" fillId="3" borderId="60" xfId="0" applyFont="1" applyFill="1" applyBorder="1">
      <alignment vertical="center"/>
    </xf>
    <xf numFmtId="0" fontId="2" fillId="0" borderId="0" xfId="0" applyFont="1" applyBorder="1" applyProtection="1">
      <alignment vertical="center"/>
      <protection locked="0"/>
    </xf>
    <xf numFmtId="0" fontId="2" fillId="0" borderId="65" xfId="0" applyFont="1" applyBorder="1" applyProtection="1">
      <alignment vertical="center"/>
      <protection locked="0"/>
    </xf>
    <xf numFmtId="177" fontId="2" fillId="0" borderId="65" xfId="0" applyNumberFormat="1" applyFont="1" applyBorder="1" applyProtection="1">
      <alignment vertical="center"/>
      <protection locked="0"/>
    </xf>
    <xf numFmtId="0" fontId="2" fillId="0" borderId="65" xfId="0" applyNumberFormat="1" applyFont="1" applyBorder="1" applyProtection="1">
      <alignment vertical="center"/>
      <protection locked="0"/>
    </xf>
    <xf numFmtId="177" fontId="2" fillId="0" borderId="60" xfId="0" applyNumberFormat="1" applyFont="1" applyBorder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3" fontId="2" fillId="0" borderId="65" xfId="0" applyNumberFormat="1" applyFont="1" applyBorder="1" applyProtection="1">
      <alignment vertical="center"/>
      <protection locked="0"/>
    </xf>
    <xf numFmtId="3" fontId="2" fillId="0" borderId="60" xfId="0" applyNumberFormat="1" applyFont="1" applyBorder="1" applyProtection="1">
      <alignment vertical="center"/>
      <protection locked="0"/>
    </xf>
    <xf numFmtId="3" fontId="2" fillId="0" borderId="0" xfId="0" applyNumberFormat="1" applyFont="1" applyProtection="1">
      <alignment vertical="center"/>
      <protection locked="0"/>
    </xf>
    <xf numFmtId="0" fontId="2" fillId="10" borderId="65" xfId="0" applyFont="1" applyFill="1" applyBorder="1">
      <alignment vertical="center"/>
    </xf>
    <xf numFmtId="0" fontId="2" fillId="10" borderId="60" xfId="0" applyFont="1" applyFill="1" applyBorder="1">
      <alignment vertical="center"/>
    </xf>
    <xf numFmtId="184" fontId="2" fillId="10" borderId="60" xfId="0" applyNumberFormat="1" applyFont="1" applyFill="1" applyBorder="1">
      <alignment vertical="center"/>
    </xf>
    <xf numFmtId="0" fontId="2" fillId="10" borderId="60" xfId="0" applyFont="1" applyFill="1" applyBorder="1" applyAlignment="1">
      <alignment horizontal="center" vertical="center"/>
    </xf>
    <xf numFmtId="0" fontId="2" fillId="11" borderId="69" xfId="0" applyFont="1" applyFill="1" applyBorder="1">
      <alignment vertical="center"/>
    </xf>
    <xf numFmtId="0" fontId="2" fillId="11" borderId="45" xfId="0" applyFont="1" applyFill="1" applyBorder="1">
      <alignment vertical="center"/>
    </xf>
    <xf numFmtId="0" fontId="2" fillId="5" borderId="32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0" fontId="2" fillId="5" borderId="59" xfId="0" applyFont="1" applyFill="1" applyBorder="1" applyAlignment="1">
      <alignment vertical="center"/>
    </xf>
    <xf numFmtId="0" fontId="2" fillId="4" borderId="33" xfId="0" applyFont="1" applyFill="1" applyBorder="1" applyAlignment="1">
      <alignment vertical="center"/>
    </xf>
    <xf numFmtId="0" fontId="2" fillId="4" borderId="59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59" xfId="0" applyFont="1" applyFill="1" applyBorder="1" applyAlignment="1">
      <alignment vertical="center"/>
    </xf>
    <xf numFmtId="184" fontId="2" fillId="10" borderId="65" xfId="0" applyNumberFormat="1" applyFont="1" applyFill="1" applyBorder="1">
      <alignment vertical="center"/>
    </xf>
    <xf numFmtId="0" fontId="3" fillId="5" borderId="35" xfId="0" applyFont="1" applyFill="1" applyBorder="1" applyAlignment="1">
      <alignment vertical="center"/>
    </xf>
    <xf numFmtId="0" fontId="3" fillId="5" borderId="56" xfId="0" applyFont="1" applyFill="1" applyBorder="1" applyAlignment="1">
      <alignment vertical="center"/>
    </xf>
    <xf numFmtId="0" fontId="2" fillId="5" borderId="56" xfId="0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182" fontId="11" fillId="0" borderId="0" xfId="0" applyNumberFormat="1" applyFont="1" applyFill="1" applyBorder="1" applyAlignment="1">
      <alignment horizontal="center" vertical="center"/>
    </xf>
    <xf numFmtId="182" fontId="10" fillId="12" borderId="33" xfId="0" applyNumberFormat="1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vertical="center"/>
    </xf>
    <xf numFmtId="0" fontId="2" fillId="12" borderId="33" xfId="0" applyFont="1" applyFill="1" applyBorder="1">
      <alignment vertical="center"/>
    </xf>
    <xf numFmtId="182" fontId="11" fillId="12" borderId="33" xfId="0" applyNumberFormat="1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vertical="center"/>
    </xf>
    <xf numFmtId="0" fontId="2" fillId="12" borderId="35" xfId="0" applyFont="1" applyFill="1" applyBorder="1" applyAlignment="1">
      <alignment vertical="center"/>
    </xf>
    <xf numFmtId="0" fontId="2" fillId="12" borderId="35" xfId="0" applyFont="1" applyFill="1" applyBorder="1">
      <alignment vertical="center"/>
    </xf>
    <xf numFmtId="0" fontId="2" fillId="12" borderId="56" xfId="0" applyFont="1" applyFill="1" applyBorder="1" applyAlignment="1">
      <alignment vertical="center"/>
    </xf>
    <xf numFmtId="0" fontId="12" fillId="3" borderId="32" xfId="0" applyFont="1" applyFill="1" applyBorder="1" applyAlignment="1">
      <alignment vertical="center"/>
    </xf>
    <xf numFmtId="0" fontId="12" fillId="5" borderId="32" xfId="0" applyFont="1" applyFill="1" applyBorder="1" applyAlignment="1">
      <alignment vertical="center"/>
    </xf>
    <xf numFmtId="182" fontId="10" fillId="11" borderId="33" xfId="0" applyNumberFormat="1" applyFont="1" applyFill="1" applyBorder="1" applyAlignment="1">
      <alignment horizontal="center" vertical="center"/>
    </xf>
    <xf numFmtId="0" fontId="3" fillId="11" borderId="33" xfId="0" applyFont="1" applyFill="1" applyBorder="1" applyAlignment="1">
      <alignment vertical="center"/>
    </xf>
    <xf numFmtId="0" fontId="2" fillId="11" borderId="33" xfId="0" applyFont="1" applyFill="1" applyBorder="1">
      <alignment vertical="center"/>
    </xf>
    <xf numFmtId="182" fontId="11" fillId="11" borderId="33" xfId="0" applyNumberFormat="1" applyFont="1" applyFill="1" applyBorder="1" applyAlignment="1">
      <alignment horizontal="center" vertical="center"/>
    </xf>
    <xf numFmtId="0" fontId="2" fillId="11" borderId="59" xfId="0" applyFont="1" applyFill="1" applyBorder="1" applyAlignment="1">
      <alignment vertical="center"/>
    </xf>
    <xf numFmtId="182" fontId="14" fillId="11" borderId="32" xfId="0" applyNumberFormat="1" applyFont="1" applyFill="1" applyBorder="1" applyAlignment="1">
      <alignment vertical="center"/>
    </xf>
    <xf numFmtId="182" fontId="14" fillId="11" borderId="33" xfId="0" applyNumberFormat="1" applyFont="1" applyFill="1" applyBorder="1" applyAlignment="1">
      <alignment vertical="center"/>
    </xf>
    <xf numFmtId="0" fontId="11" fillId="12" borderId="32" xfId="0" applyFont="1" applyFill="1" applyBorder="1" applyAlignment="1">
      <alignment vertical="center"/>
    </xf>
    <xf numFmtId="0" fontId="16" fillId="12" borderId="35" xfId="0" applyFont="1" applyFill="1" applyBorder="1">
      <alignment vertical="center"/>
    </xf>
    <xf numFmtId="0" fontId="2" fillId="10" borderId="60" xfId="0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2" fillId="0" borderId="4" xfId="0" applyFont="1" applyFill="1" applyBorder="1">
      <alignment vertical="center"/>
    </xf>
    <xf numFmtId="0" fontId="2" fillId="0" borderId="68" xfId="0" applyFont="1" applyBorder="1" applyProtection="1">
      <alignment vertical="center"/>
      <protection locked="0"/>
    </xf>
    <xf numFmtId="0" fontId="2" fillId="0" borderId="65" xfId="0" applyFont="1" applyBorder="1" applyProtection="1">
      <alignment vertical="center"/>
    </xf>
    <xf numFmtId="0" fontId="2" fillId="10" borderId="65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34" xfId="0" applyNumberFormat="1" applyFont="1" applyFill="1" applyBorder="1">
      <alignment vertical="center"/>
    </xf>
    <xf numFmtId="0" fontId="2" fillId="0" borderId="49" xfId="0" applyNumberFormat="1" applyFont="1" applyFill="1" applyBorder="1">
      <alignment vertical="center"/>
    </xf>
    <xf numFmtId="0" fontId="2" fillId="0" borderId="52" xfId="0" applyNumberFormat="1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6" xfId="0" applyNumberFormat="1" applyFont="1" applyFill="1" applyBorder="1">
      <alignment vertical="center"/>
    </xf>
    <xf numFmtId="0" fontId="2" fillId="0" borderId="31" xfId="0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6" xfId="0" applyFont="1" applyFill="1" applyBorder="1">
      <alignment vertical="center"/>
    </xf>
    <xf numFmtId="0" fontId="6" fillId="0" borderId="31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6" fillId="0" borderId="0" xfId="0" applyNumberFormat="1" applyFont="1" applyFill="1" applyBorder="1">
      <alignment vertical="center"/>
    </xf>
    <xf numFmtId="14" fontId="2" fillId="0" borderId="0" xfId="0" applyNumberFormat="1" applyFont="1" applyFill="1" applyBorder="1">
      <alignment vertical="center"/>
    </xf>
    <xf numFmtId="0" fontId="6" fillId="0" borderId="16" xfId="0" applyFont="1" applyBorder="1">
      <alignment vertical="center"/>
    </xf>
    <xf numFmtId="0" fontId="2" fillId="0" borderId="64" xfId="0" applyFont="1" applyFill="1" applyBorder="1">
      <alignment vertical="center"/>
    </xf>
    <xf numFmtId="0" fontId="2" fillId="0" borderId="60" xfId="0" applyFont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35" xfId="0" applyFont="1" applyFill="1" applyBorder="1">
      <alignment vertical="center"/>
    </xf>
    <xf numFmtId="0" fontId="2" fillId="0" borderId="67" xfId="0" applyFont="1" applyFill="1" applyBorder="1">
      <alignment vertical="center"/>
    </xf>
    <xf numFmtId="0" fontId="2" fillId="0" borderId="66" xfId="0" applyFont="1" applyFill="1" applyBorder="1">
      <alignment vertical="center"/>
    </xf>
    <xf numFmtId="0" fontId="2" fillId="0" borderId="53" xfId="0" applyFont="1" applyFill="1" applyBorder="1">
      <alignment vertical="center"/>
    </xf>
    <xf numFmtId="0" fontId="2" fillId="0" borderId="55" xfId="0" applyFont="1" applyFill="1" applyBorder="1">
      <alignment vertical="center"/>
    </xf>
    <xf numFmtId="0" fontId="2" fillId="0" borderId="67" xfId="0" applyFont="1" applyBorder="1">
      <alignment vertical="center"/>
    </xf>
    <xf numFmtId="0" fontId="2" fillId="0" borderId="60" xfId="0" applyFont="1" applyFill="1" applyBorder="1">
      <alignment vertical="center"/>
    </xf>
    <xf numFmtId="0" fontId="2" fillId="0" borderId="63" xfId="0" applyFont="1" applyFill="1" applyBorder="1">
      <alignment vertical="center"/>
    </xf>
    <xf numFmtId="0" fontId="2" fillId="0" borderId="43" xfId="0" applyFont="1" applyFill="1" applyBorder="1">
      <alignment vertical="center"/>
    </xf>
    <xf numFmtId="0" fontId="2" fillId="0" borderId="65" xfId="0" applyFont="1" applyFill="1" applyBorder="1">
      <alignment vertical="center"/>
    </xf>
    <xf numFmtId="0" fontId="2" fillId="0" borderId="46" xfId="0" applyFont="1" applyFill="1" applyBorder="1">
      <alignment vertical="center"/>
    </xf>
    <xf numFmtId="0" fontId="2" fillId="0" borderId="66" xfId="0" applyFont="1" applyBorder="1">
      <alignment vertical="center"/>
    </xf>
    <xf numFmtId="0" fontId="2" fillId="0" borderId="40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185" fontId="2" fillId="0" borderId="60" xfId="0" applyNumberFormat="1" applyFont="1" applyBorder="1" applyProtection="1">
      <alignment vertical="center"/>
      <protection locked="0"/>
    </xf>
    <xf numFmtId="0" fontId="2" fillId="10" borderId="65" xfId="0" applyFont="1" applyFill="1" applyBorder="1" applyProtection="1">
      <alignment vertical="center"/>
    </xf>
    <xf numFmtId="0" fontId="2" fillId="0" borderId="72" xfId="0" applyFont="1" applyBorder="1">
      <alignment vertical="center"/>
    </xf>
    <xf numFmtId="0" fontId="2" fillId="0" borderId="7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0" xfId="0" applyFont="1" applyBorder="1">
      <alignment vertical="center"/>
    </xf>
    <xf numFmtId="0" fontId="2" fillId="10" borderId="65" xfId="0" applyNumberFormat="1" applyFont="1" applyFill="1" applyBorder="1" applyProtection="1">
      <alignment vertical="center"/>
    </xf>
    <xf numFmtId="0" fontId="2" fillId="3" borderId="32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59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56" xfId="0" applyFont="1" applyFill="1" applyBorder="1">
      <alignment vertical="center"/>
    </xf>
    <xf numFmtId="0" fontId="2" fillId="4" borderId="32" xfId="0" applyFont="1" applyFill="1" applyBorder="1">
      <alignment vertical="center"/>
    </xf>
    <xf numFmtId="0" fontId="2" fillId="4" borderId="33" xfId="0" applyFont="1" applyFill="1" applyBorder="1">
      <alignment vertical="center"/>
    </xf>
    <xf numFmtId="0" fontId="2" fillId="4" borderId="59" xfId="0" applyFont="1" applyFill="1" applyBorder="1">
      <alignment vertical="center"/>
    </xf>
    <xf numFmtId="0" fontId="2" fillId="4" borderId="35" xfId="0" applyFont="1" applyFill="1" applyBorder="1">
      <alignment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56" xfId="0" applyFont="1" applyFill="1" applyBorder="1">
      <alignment vertical="center"/>
    </xf>
    <xf numFmtId="0" fontId="2" fillId="13" borderId="32" xfId="0" applyFont="1" applyFill="1" applyBorder="1">
      <alignment vertical="center"/>
    </xf>
    <xf numFmtId="0" fontId="2" fillId="13" borderId="33" xfId="0" applyFont="1" applyFill="1" applyBorder="1">
      <alignment vertical="center"/>
    </xf>
    <xf numFmtId="0" fontId="2" fillId="13" borderId="59" xfId="0" applyFont="1" applyFill="1" applyBorder="1">
      <alignment vertical="center"/>
    </xf>
    <xf numFmtId="0" fontId="2" fillId="13" borderId="35" xfId="0" applyFont="1" applyFill="1" applyBorder="1">
      <alignment vertical="center"/>
    </xf>
    <xf numFmtId="0" fontId="2" fillId="13" borderId="35" xfId="0" applyFont="1" applyFill="1" applyBorder="1" applyAlignment="1">
      <alignment horizontal="center" vertical="center"/>
    </xf>
    <xf numFmtId="0" fontId="2" fillId="13" borderId="56" xfId="0" applyFont="1" applyFill="1" applyBorder="1">
      <alignment vertical="center"/>
    </xf>
    <xf numFmtId="181" fontId="0" fillId="0" borderId="0" xfId="0" applyNumberFormat="1" applyProtection="1">
      <alignment vertical="center"/>
      <protection locked="0"/>
    </xf>
    <xf numFmtId="0" fontId="8" fillId="0" borderId="0" xfId="1" applyProtection="1">
      <alignment vertical="center"/>
      <protection locked="0"/>
    </xf>
    <xf numFmtId="3" fontId="0" fillId="0" borderId="0" xfId="0" applyNumberFormat="1" applyProtection="1">
      <alignment vertical="center"/>
      <protection locked="0"/>
    </xf>
    <xf numFmtId="182" fontId="0" fillId="0" borderId="0" xfId="0" applyNumberFormat="1" applyProtection="1">
      <alignment vertical="center"/>
      <protection locked="0"/>
    </xf>
    <xf numFmtId="177" fontId="0" fillId="0" borderId="0" xfId="0" applyNumberFormat="1" applyFill="1" applyProtection="1">
      <alignment vertical="center"/>
      <protection locked="0"/>
    </xf>
    <xf numFmtId="182" fontId="0" fillId="0" borderId="0" xfId="0" applyNumberFormat="1" applyFill="1" applyProtection="1">
      <alignment vertical="center"/>
      <protection locked="0"/>
    </xf>
    <xf numFmtId="181" fontId="0" fillId="0" borderId="0" xfId="0" applyNumberFormat="1" applyFill="1" applyProtection="1">
      <alignment vertical="center"/>
      <protection locked="0"/>
    </xf>
    <xf numFmtId="0" fontId="12" fillId="4" borderId="33" xfId="0" applyFont="1" applyFill="1" applyBorder="1" applyAlignment="1">
      <alignment vertical="center"/>
    </xf>
    <xf numFmtId="0" fontId="12" fillId="5" borderId="33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51" xfId="0" applyFont="1" applyBorder="1" applyProtection="1">
      <alignment vertical="center"/>
    </xf>
    <xf numFmtId="0" fontId="2" fillId="0" borderId="44" xfId="0" applyFont="1" applyBorder="1" applyProtection="1">
      <alignment vertical="center"/>
    </xf>
    <xf numFmtId="0" fontId="3" fillId="0" borderId="11" xfId="0" applyFont="1" applyFill="1" applyBorder="1" applyProtection="1">
      <alignment vertical="center"/>
      <protection locked="0"/>
    </xf>
    <xf numFmtId="0" fontId="3" fillId="0" borderId="12" xfId="0" applyFont="1" applyFill="1" applyBorder="1" applyProtection="1">
      <alignment vertical="center"/>
      <protection locked="0"/>
    </xf>
    <xf numFmtId="0" fontId="6" fillId="14" borderId="0" xfId="0" applyFont="1" applyFill="1">
      <alignment vertical="center"/>
    </xf>
    <xf numFmtId="14" fontId="0" fillId="0" borderId="0" xfId="0" applyNumberFormat="1">
      <alignment vertical="center"/>
    </xf>
    <xf numFmtId="0" fontId="8" fillId="0" borderId="0" xfId="1">
      <alignment vertical="center"/>
    </xf>
    <xf numFmtId="0" fontId="2" fillId="10" borderId="0" xfId="0" applyFont="1" applyFill="1" applyProtection="1">
      <alignment vertical="center"/>
    </xf>
    <xf numFmtId="177" fontId="2" fillId="10" borderId="0" xfId="0" applyNumberFormat="1" applyFont="1" applyFill="1" applyProtection="1">
      <alignment vertical="center"/>
    </xf>
    <xf numFmtId="0" fontId="2" fillId="10" borderId="0" xfId="0" applyFont="1" applyFill="1">
      <alignment vertical="center"/>
    </xf>
    <xf numFmtId="0" fontId="2" fillId="0" borderId="65" xfId="0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2" fillId="0" borderId="28" xfId="0" applyFont="1" applyFill="1" applyBorder="1" applyProtection="1">
      <alignment vertical="center"/>
    </xf>
    <xf numFmtId="0" fontId="2" fillId="0" borderId="15" xfId="0" applyFont="1" applyFill="1" applyBorder="1" applyProtection="1">
      <alignment vertical="center"/>
    </xf>
    <xf numFmtId="0" fontId="2" fillId="0" borderId="16" xfId="0" applyFont="1" applyFill="1" applyBorder="1" applyProtection="1">
      <alignment vertical="center"/>
    </xf>
    <xf numFmtId="0" fontId="2" fillId="0" borderId="30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75" xfId="0" applyFont="1" applyFill="1" applyBorder="1" applyProtection="1">
      <alignment vertical="center"/>
    </xf>
    <xf numFmtId="0" fontId="2" fillId="0" borderId="35" xfId="0" applyFont="1" applyFill="1" applyBorder="1" applyProtection="1">
      <alignment vertical="center"/>
    </xf>
    <xf numFmtId="0" fontId="2" fillId="0" borderId="67" xfId="0" applyFont="1" applyBorder="1" applyProtection="1">
      <alignment vertical="center"/>
    </xf>
    <xf numFmtId="0" fontId="2" fillId="0" borderId="66" xfId="0" applyFont="1" applyBorder="1" applyProtection="1">
      <alignment vertical="center"/>
    </xf>
    <xf numFmtId="0" fontId="2" fillId="0" borderId="67" xfId="0" applyFont="1" applyFill="1" applyBorder="1" applyProtection="1">
      <alignment vertical="center"/>
    </xf>
    <xf numFmtId="0" fontId="2" fillId="0" borderId="57" xfId="0" applyFont="1" applyFill="1" applyBorder="1" applyProtection="1">
      <alignment vertical="center"/>
    </xf>
    <xf numFmtId="0" fontId="2" fillId="0" borderId="66" xfId="0" applyFont="1" applyFill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75" xfId="0" applyFont="1" applyBorder="1" applyProtection="1">
      <alignment vertical="center"/>
    </xf>
    <xf numFmtId="0" fontId="2" fillId="0" borderId="35" xfId="0" applyFont="1" applyBorder="1" applyProtection="1">
      <alignment vertical="center"/>
    </xf>
    <xf numFmtId="0" fontId="2" fillId="0" borderId="60" xfId="0" applyFont="1" applyBorder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Border="1">
      <alignment vertical="center"/>
    </xf>
    <xf numFmtId="0" fontId="2" fillId="0" borderId="46" xfId="0" applyFont="1" applyBorder="1" applyProtection="1">
      <alignment vertical="center"/>
      <protection locked="0"/>
    </xf>
    <xf numFmtId="0" fontId="2" fillId="0" borderId="1" xfId="0" applyFont="1" applyFill="1" applyBorder="1" applyProtection="1">
      <alignment vertical="center"/>
    </xf>
    <xf numFmtId="0" fontId="2" fillId="11" borderId="52" xfId="0" applyFont="1" applyFill="1" applyBorder="1" applyProtection="1">
      <alignment vertical="center"/>
    </xf>
    <xf numFmtId="0" fontId="2" fillId="11" borderId="56" xfId="0" applyFont="1" applyFill="1" applyBorder="1" applyProtection="1">
      <alignment vertical="center"/>
    </xf>
    <xf numFmtId="0" fontId="2" fillId="0" borderId="51" xfId="0" applyFont="1" applyFill="1" applyBorder="1" applyProtection="1">
      <alignment vertical="center"/>
    </xf>
    <xf numFmtId="0" fontId="2" fillId="0" borderId="37" xfId="0" applyFont="1" applyFill="1" applyBorder="1" applyProtection="1">
      <alignment vertical="center"/>
    </xf>
    <xf numFmtId="0" fontId="2" fillId="0" borderId="5" xfId="0" applyFont="1" applyFill="1" applyBorder="1" applyProtection="1">
      <alignment vertical="center"/>
    </xf>
    <xf numFmtId="0" fontId="2" fillId="0" borderId="23" xfId="0" applyFont="1" applyFill="1" applyBorder="1" applyProtection="1">
      <alignment vertical="center"/>
    </xf>
    <xf numFmtId="0" fontId="2" fillId="0" borderId="7" xfId="0" applyFont="1" applyFill="1" applyBorder="1" applyProtection="1">
      <alignment vertical="center"/>
    </xf>
    <xf numFmtId="0" fontId="2" fillId="0" borderId="76" xfId="0" applyFont="1" applyFill="1" applyBorder="1" applyProtection="1">
      <alignment vertical="center"/>
    </xf>
    <xf numFmtId="0" fontId="2" fillId="0" borderId="33" xfId="0" applyFont="1" applyFill="1" applyBorder="1" applyProtection="1">
      <alignment vertical="center"/>
    </xf>
    <xf numFmtId="0" fontId="2" fillId="0" borderId="59" xfId="0" applyFont="1" applyFill="1" applyBorder="1" applyProtection="1">
      <alignment vertical="center"/>
    </xf>
    <xf numFmtId="0" fontId="2" fillId="11" borderId="62" xfId="0" applyFont="1" applyFill="1" applyBorder="1" applyProtection="1">
      <alignment vertical="center"/>
    </xf>
    <xf numFmtId="0" fontId="2" fillId="0" borderId="52" xfId="0" applyFont="1" applyFill="1" applyBorder="1" applyProtection="1">
      <alignment vertical="center"/>
    </xf>
    <xf numFmtId="0" fontId="2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33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6" xfId="0" applyFont="1" applyBorder="1">
      <alignment vertical="center"/>
    </xf>
    <xf numFmtId="182" fontId="2" fillId="0" borderId="0" xfId="0" applyNumberFormat="1" applyFont="1" applyBorder="1">
      <alignment vertical="center"/>
    </xf>
    <xf numFmtId="0" fontId="2" fillId="0" borderId="51" xfId="0" applyFont="1" applyBorder="1">
      <alignment vertical="center"/>
    </xf>
    <xf numFmtId="0" fontId="2" fillId="10" borderId="38" xfId="0" applyFont="1" applyFill="1" applyBorder="1" applyAlignment="1">
      <alignment horizontal="center" vertical="center"/>
    </xf>
    <xf numFmtId="0" fontId="2" fillId="0" borderId="61" xfId="0" applyFont="1" applyBorder="1" applyProtection="1">
      <alignment vertical="center"/>
    </xf>
    <xf numFmtId="0" fontId="6" fillId="0" borderId="28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56" xfId="0" applyFont="1" applyBorder="1">
      <alignment vertical="center"/>
    </xf>
    <xf numFmtId="0" fontId="2" fillId="0" borderId="32" xfId="0" applyNumberFormat="1" applyFont="1" applyFill="1" applyBorder="1">
      <alignment vertical="center"/>
    </xf>
    <xf numFmtId="0" fontId="2" fillId="0" borderId="30" xfId="0" applyNumberFormat="1" applyFont="1" applyFill="1" applyBorder="1">
      <alignment vertical="center"/>
    </xf>
    <xf numFmtId="0" fontId="2" fillId="0" borderId="33" xfId="0" applyNumberFormat="1" applyFont="1" applyFill="1" applyBorder="1">
      <alignment vertical="center"/>
    </xf>
    <xf numFmtId="0" fontId="6" fillId="0" borderId="30" xfId="0" applyFont="1" applyFill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8" fillId="0" borderId="0" xfId="1">
      <alignment vertical="center"/>
    </xf>
    <xf numFmtId="3" fontId="17" fillId="3" borderId="0" xfId="0" applyNumberFormat="1" applyFont="1" applyFill="1" applyBorder="1" applyAlignment="1">
      <alignment horizontal="center" vertical="center"/>
    </xf>
    <xf numFmtId="3" fontId="17" fillId="3" borderId="52" xfId="0" applyNumberFormat="1" applyFont="1" applyFill="1" applyBorder="1" applyAlignment="1">
      <alignment horizontal="center" vertical="center"/>
    </xf>
    <xf numFmtId="3" fontId="20" fillId="5" borderId="34" xfId="0" applyNumberFormat="1" applyFont="1" applyFill="1" applyBorder="1" applyAlignment="1">
      <alignment horizontal="center" vertical="center"/>
    </xf>
    <xf numFmtId="3" fontId="20" fillId="5" borderId="0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3" fontId="20" fillId="5" borderId="5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17" fillId="3" borderId="52" xfId="0" applyFont="1" applyFill="1" applyBorder="1" applyAlignment="1" applyProtection="1">
      <alignment horizontal="center" vertical="center"/>
      <protection locked="0"/>
    </xf>
    <xf numFmtId="3" fontId="21" fillId="12" borderId="34" xfId="0" applyNumberFormat="1" applyFont="1" applyFill="1" applyBorder="1" applyAlignment="1">
      <alignment horizontal="center" vertical="center"/>
    </xf>
    <xf numFmtId="3" fontId="21" fillId="12" borderId="0" xfId="0" applyNumberFormat="1" applyFont="1" applyFill="1" applyBorder="1" applyAlignment="1">
      <alignment horizontal="center" vertical="center"/>
    </xf>
    <xf numFmtId="3" fontId="21" fillId="12" borderId="49" xfId="0" applyNumberFormat="1" applyFont="1" applyFill="1" applyBorder="1" applyAlignment="1">
      <alignment horizontal="center" vertical="center"/>
    </xf>
    <xf numFmtId="3" fontId="21" fillId="12" borderId="52" xfId="0" applyNumberFormat="1" applyFont="1" applyFill="1" applyBorder="1" applyAlignment="1">
      <alignment horizontal="center" vertical="center"/>
    </xf>
    <xf numFmtId="0" fontId="2" fillId="10" borderId="13" xfId="0" applyFont="1" applyFill="1" applyBorder="1" applyAlignment="1" applyProtection="1">
      <alignment horizontal="center" vertical="center"/>
    </xf>
    <xf numFmtId="0" fontId="2" fillId="10" borderId="14" xfId="0" applyFont="1" applyFill="1" applyBorder="1" applyAlignment="1" applyProtection="1">
      <alignment horizontal="center" vertical="center"/>
    </xf>
    <xf numFmtId="0" fontId="2" fillId="10" borderId="17" xfId="0" applyFont="1" applyFill="1" applyBorder="1" applyAlignment="1" applyProtection="1">
      <alignment horizontal="center" vertical="center"/>
    </xf>
    <xf numFmtId="0" fontId="2" fillId="10" borderId="48" xfId="0" applyFont="1" applyFill="1" applyBorder="1" applyAlignment="1" applyProtection="1">
      <alignment horizontal="center" vertical="center"/>
    </xf>
    <xf numFmtId="3" fontId="17" fillId="3" borderId="34" xfId="0" applyNumberFormat="1" applyFont="1" applyFill="1" applyBorder="1" applyAlignment="1" applyProtection="1">
      <alignment horizontal="center" vertical="center"/>
      <protection locked="0"/>
    </xf>
    <xf numFmtId="3" fontId="17" fillId="3" borderId="0" xfId="0" applyNumberFormat="1" applyFont="1" applyFill="1" applyBorder="1" applyAlignment="1" applyProtection="1">
      <alignment horizontal="center" vertical="center"/>
      <protection locked="0"/>
    </xf>
    <xf numFmtId="3" fontId="17" fillId="3" borderId="49" xfId="0" applyNumberFormat="1" applyFont="1" applyFill="1" applyBorder="1" applyAlignment="1" applyProtection="1">
      <alignment horizontal="center" vertical="center"/>
      <protection locked="0"/>
    </xf>
    <xf numFmtId="3" fontId="17" fillId="3" borderId="52" xfId="0" applyNumberFormat="1" applyFont="1" applyFill="1" applyBorder="1" applyAlignment="1" applyProtection="1">
      <alignment horizontal="center" vertical="center"/>
      <protection locked="0"/>
    </xf>
    <xf numFmtId="3" fontId="18" fillId="4" borderId="0" xfId="0" applyNumberFormat="1" applyFont="1" applyFill="1" applyBorder="1" applyAlignment="1" applyProtection="1">
      <alignment horizontal="center" vertical="center"/>
      <protection locked="0"/>
    </xf>
    <xf numFmtId="3" fontId="18" fillId="4" borderId="52" xfId="0" applyNumberFormat="1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3" fillId="10" borderId="13" xfId="0" applyFont="1" applyFill="1" applyBorder="1" applyAlignment="1" applyProtection="1">
      <alignment horizontal="center" vertical="center"/>
    </xf>
    <xf numFmtId="0" fontId="3" fillId="10" borderId="14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3" fillId="10" borderId="28" xfId="0" applyFont="1" applyFill="1" applyBorder="1" applyAlignment="1" applyProtection="1">
      <alignment horizontal="center" vertical="center"/>
    </xf>
    <xf numFmtId="0" fontId="3" fillId="10" borderId="16" xfId="0" applyFont="1" applyFill="1" applyBorder="1" applyAlignment="1" applyProtection="1">
      <alignment horizontal="center" vertical="center"/>
    </xf>
    <xf numFmtId="0" fontId="2" fillId="10" borderId="28" xfId="0" applyFont="1" applyFill="1" applyBorder="1" applyAlignment="1" applyProtection="1">
      <alignment horizontal="center" vertical="center"/>
      <protection locked="0"/>
    </xf>
    <xf numFmtId="0" fontId="2" fillId="10" borderId="16" xfId="0" applyFont="1" applyFill="1" applyBorder="1" applyAlignment="1" applyProtection="1">
      <alignment horizontal="center" vertical="center"/>
      <protection locked="0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3" fontId="17" fillId="3" borderId="34" xfId="0" applyNumberFormat="1" applyFont="1" applyFill="1" applyBorder="1" applyAlignment="1">
      <alignment horizontal="center" vertical="center"/>
    </xf>
    <xf numFmtId="3" fontId="17" fillId="3" borderId="49" xfId="0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  <xf numFmtId="3" fontId="18" fillId="4" borderId="52" xfId="0" applyNumberFormat="1" applyFont="1" applyFill="1" applyBorder="1" applyAlignment="1">
      <alignment horizontal="center" vertical="center"/>
    </xf>
    <xf numFmtId="3" fontId="19" fillId="5" borderId="0" xfId="0" applyNumberFormat="1" applyFont="1" applyFill="1" applyBorder="1" applyAlignment="1">
      <alignment horizontal="center" vertical="center"/>
    </xf>
    <xf numFmtId="3" fontId="19" fillId="5" borderId="52" xfId="0" applyNumberFormat="1" applyFont="1" applyFill="1" applyBorder="1" applyAlignment="1">
      <alignment horizontal="center" vertical="center"/>
    </xf>
    <xf numFmtId="3" fontId="15" fillId="8" borderId="70" xfId="0" applyNumberFormat="1" applyFont="1" applyFill="1" applyBorder="1" applyAlignment="1" applyProtection="1">
      <alignment horizontal="center" vertical="center"/>
      <protection locked="0"/>
    </xf>
    <xf numFmtId="0" fontId="22" fillId="11" borderId="34" xfId="0" applyFont="1" applyFill="1" applyBorder="1" applyAlignment="1">
      <alignment horizontal="center" vertical="center"/>
    </xf>
    <xf numFmtId="0" fontId="22" fillId="11" borderId="0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49" xfId="0" applyFont="1" applyFill="1" applyBorder="1" applyAlignment="1">
      <alignment horizontal="center" vertical="center"/>
    </xf>
    <xf numFmtId="0" fontId="22" fillId="11" borderId="52" xfId="0" applyFont="1" applyFill="1" applyBorder="1" applyAlignment="1">
      <alignment horizontal="center" vertical="center"/>
    </xf>
    <xf numFmtId="0" fontId="22" fillId="11" borderId="5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10" borderId="13" xfId="0" applyFont="1" applyFill="1" applyBorder="1" applyAlignment="1" applyProtection="1">
      <alignment horizontal="center" vertical="center"/>
      <protection locked="0"/>
    </xf>
    <xf numFmtId="0" fontId="2" fillId="10" borderId="14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74" xfId="0" applyFont="1" applyFill="1" applyBorder="1" applyAlignment="1">
      <alignment horizontal="center" vertical="center"/>
    </xf>
    <xf numFmtId="0" fontId="2" fillId="7" borderId="54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2" fillId="6" borderId="37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horizontal="center" vertical="center"/>
    </xf>
    <xf numFmtId="0" fontId="6" fillId="6" borderId="49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</xf>
    <xf numFmtId="0" fontId="2" fillId="6" borderId="14" xfId="0" applyFont="1" applyFill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3" fillId="7" borderId="13" xfId="0" applyFont="1" applyFill="1" applyBorder="1" applyAlignment="1" applyProtection="1">
      <alignment horizontal="center" vertical="center"/>
    </xf>
    <xf numFmtId="0" fontId="3" fillId="7" borderId="14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9" borderId="32" xfId="0" applyFont="1" applyFill="1" applyBorder="1" applyAlignment="1" applyProtection="1">
      <alignment horizontal="center" vertical="center"/>
    </xf>
    <xf numFmtId="0" fontId="2" fillId="9" borderId="59" xfId="0" applyFont="1" applyFill="1" applyBorder="1" applyAlignment="1" applyProtection="1">
      <alignment horizontal="center" vertical="center"/>
    </xf>
    <xf numFmtId="0" fontId="2" fillId="4" borderId="32" xfId="0" applyFont="1" applyFill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0" fontId="2" fillId="4" borderId="59" xfId="0" applyFont="1" applyFill="1" applyBorder="1" applyAlignment="1" applyProtection="1">
      <alignment horizontal="center" vertical="center"/>
    </xf>
    <xf numFmtId="0" fontId="2" fillId="7" borderId="32" xfId="0" applyFont="1" applyFill="1" applyBorder="1" applyAlignment="1" applyProtection="1">
      <alignment horizontal="center" vertical="center"/>
    </xf>
    <xf numFmtId="0" fontId="2" fillId="7" borderId="33" xfId="0" applyFont="1" applyFill="1" applyBorder="1" applyAlignment="1" applyProtection="1">
      <alignment horizontal="center" vertical="center"/>
    </xf>
    <xf numFmtId="0" fontId="2" fillId="7" borderId="59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8" borderId="33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14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3" fontId="13" fillId="5" borderId="34" xfId="0" applyNumberFormat="1" applyFont="1" applyFill="1" applyBorder="1" applyAlignment="1">
      <alignment horizontal="center" vertical="center"/>
    </xf>
    <xf numFmtId="3" fontId="13" fillId="5" borderId="0" xfId="0" applyNumberFormat="1" applyFont="1" applyFill="1" applyBorder="1" applyAlignment="1">
      <alignment horizontal="center" vertical="center"/>
    </xf>
    <xf numFmtId="3" fontId="13" fillId="5" borderId="49" xfId="0" applyNumberFormat="1" applyFont="1" applyFill="1" applyBorder="1" applyAlignment="1">
      <alignment horizontal="center" vertical="center"/>
    </xf>
    <xf numFmtId="3" fontId="13" fillId="5" borderId="52" xfId="0" applyNumberFormat="1" applyFont="1" applyFill="1" applyBorder="1" applyAlignment="1">
      <alignment horizontal="center" vertical="center"/>
    </xf>
    <xf numFmtId="3" fontId="19" fillId="3" borderId="34" xfId="0" applyNumberFormat="1" applyFont="1" applyFill="1" applyBorder="1" applyAlignment="1">
      <alignment horizontal="center" vertical="center"/>
    </xf>
    <xf numFmtId="3" fontId="19" fillId="3" borderId="0" xfId="0" applyNumberFormat="1" applyFont="1" applyFill="1" applyBorder="1" applyAlignment="1">
      <alignment horizontal="center" vertical="center"/>
    </xf>
    <xf numFmtId="3" fontId="19" fillId="3" borderId="49" xfId="0" applyNumberFormat="1" applyFont="1" applyFill="1" applyBorder="1" applyAlignment="1">
      <alignment horizontal="center" vertical="center"/>
    </xf>
    <xf numFmtId="3" fontId="19" fillId="3" borderId="52" xfId="0" applyNumberFormat="1" applyFont="1" applyFill="1" applyBorder="1" applyAlignment="1">
      <alignment horizontal="center" vertical="center"/>
    </xf>
    <xf numFmtId="3" fontId="19" fillId="4" borderId="34" xfId="0" applyNumberFormat="1" applyFont="1" applyFill="1" applyBorder="1" applyAlignment="1">
      <alignment horizontal="center" vertical="center"/>
    </xf>
    <xf numFmtId="3" fontId="19" fillId="4" borderId="0" xfId="0" applyNumberFormat="1" applyFont="1" applyFill="1" applyBorder="1" applyAlignment="1">
      <alignment horizontal="center" vertical="center"/>
    </xf>
    <xf numFmtId="3" fontId="19" fillId="4" borderId="49" xfId="0" applyNumberFormat="1" applyFont="1" applyFill="1" applyBorder="1" applyAlignment="1">
      <alignment horizontal="center" vertical="center"/>
    </xf>
    <xf numFmtId="3" fontId="19" fillId="4" borderId="52" xfId="0" applyNumberFormat="1" applyFont="1" applyFill="1" applyBorder="1" applyAlignment="1">
      <alignment horizontal="center" vertical="center"/>
    </xf>
    <xf numFmtId="3" fontId="19" fillId="13" borderId="34" xfId="0" applyNumberFormat="1" applyFont="1" applyFill="1" applyBorder="1" applyAlignment="1">
      <alignment horizontal="center" vertical="center"/>
    </xf>
    <xf numFmtId="3" fontId="19" fillId="13" borderId="0" xfId="0" applyNumberFormat="1" applyFont="1" applyFill="1" applyBorder="1" applyAlignment="1">
      <alignment horizontal="center" vertical="center"/>
    </xf>
    <xf numFmtId="3" fontId="19" fillId="13" borderId="49" xfId="0" applyNumberFormat="1" applyFont="1" applyFill="1" applyBorder="1" applyAlignment="1">
      <alignment horizontal="center" vertical="center"/>
    </xf>
    <xf numFmtId="3" fontId="19" fillId="13" borderId="5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99"/>
      <color rgb="FF0000CC"/>
      <color rgb="FF99FF66"/>
      <color rgb="FFFFEFEF"/>
      <color rgb="FFFFFF99"/>
      <color rgb="FFFFCCCC"/>
      <color rgb="FFFFE8D1"/>
      <color rgb="FFFFFBB3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b="0"/>
              <a:t>2025</a:t>
            </a:r>
            <a:r>
              <a:rPr lang="ja-JP" altLang="en-US" b="0"/>
              <a:t>年報酬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集計!$B$95</c:f>
              <c:strCache>
                <c:ptCount val="1"/>
                <c:pt idx="0">
                  <c:v>ストック</c:v>
                </c:pt>
              </c:strCache>
            </c:strRef>
          </c:tx>
          <c:marker>
            <c:symbol val="none"/>
          </c:marker>
          <c:cat>
            <c:strRef>
              <c:f>集計!$A$97:$A$108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集計!$C$97:$C$108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0F-4547-879D-D9306D2C8E32}"/>
            </c:ext>
          </c:extLst>
        </c:ser>
        <c:ser>
          <c:idx val="1"/>
          <c:order val="1"/>
          <c:tx>
            <c:strRef>
              <c:f>集計!$D$95</c:f>
              <c:strCache>
                <c:ptCount val="1"/>
                <c:pt idx="0">
                  <c:v>ブログ</c:v>
                </c:pt>
              </c:strCache>
            </c:strRef>
          </c:tx>
          <c:marker>
            <c:symbol val="none"/>
          </c:marker>
          <c:cat>
            <c:strRef>
              <c:f>集計!$A$97:$A$108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集計!$E$97:$E$108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0F-4547-879D-D9306D2C8E32}"/>
            </c:ext>
          </c:extLst>
        </c:ser>
        <c:ser>
          <c:idx val="5"/>
          <c:order val="2"/>
          <c:tx>
            <c:strRef>
              <c:f>集計!$F$95</c:f>
              <c:strCache>
                <c:ptCount val="1"/>
                <c:pt idx="0">
                  <c:v>合計</c:v>
                </c:pt>
              </c:strCache>
            </c:strRef>
          </c:tx>
          <c:marker>
            <c:symbol val="none"/>
          </c:marker>
          <c:cat>
            <c:strRef>
              <c:f>集計!$A$97:$A$108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集計!$G$97:$G$108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0F-4547-879D-D9306D2C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99136"/>
        <c:axId val="221019456"/>
      </c:lineChart>
      <c:catAx>
        <c:axId val="235099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1019456"/>
        <c:crosses val="autoZero"/>
        <c:auto val="1"/>
        <c:lblAlgn val="ctr"/>
        <c:lblOffset val="100"/>
        <c:noMultiLvlLbl val="0"/>
      </c:catAx>
      <c:valAx>
        <c:axId val="2210194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35099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>
      <c:oddHeader>&amp;C&amp;"-,太字"2020年　集計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2025</a:t>
            </a:r>
            <a:r>
              <a:rPr lang="ja-JP" altLang="en-US" sz="1800" b="0" i="0" baseline="0">
                <a:effectLst/>
              </a:rPr>
              <a:t>年ブログ報酬</a:t>
            </a:r>
            <a:endParaRPr lang="ja-JP" altLang="en-US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集計!$B$63</c:f>
              <c:strCache>
                <c:ptCount val="1"/>
                <c:pt idx="0">
                  <c:v>Google AdSense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集計!$C$65:$C$76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3-4AF4-A849-FE946364B994}"/>
            </c:ext>
          </c:extLst>
        </c:ser>
        <c:ser>
          <c:idx val="15"/>
          <c:order val="1"/>
          <c:tx>
            <c:strRef>
              <c:f>集計!$D$63</c:f>
              <c:strCache>
                <c:ptCount val="1"/>
                <c:pt idx="0">
                  <c:v>A8.net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集計!$E$65:$E$76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3-4AF4-A849-FE946364B994}"/>
            </c:ext>
          </c:extLst>
        </c:ser>
        <c:ser>
          <c:idx val="7"/>
          <c:order val="2"/>
          <c:tx>
            <c:strRef>
              <c:f>集計!$F$63</c:f>
              <c:strCache>
                <c:ptCount val="1"/>
                <c:pt idx="0">
                  <c:v>もしも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集計!$G$65:$G$76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873-4AF4-A849-FE946364B994}"/>
            </c:ext>
          </c:extLst>
        </c:ser>
        <c:ser>
          <c:idx val="14"/>
          <c:order val="3"/>
          <c:tx>
            <c:strRef>
              <c:f>集計!$H$63</c:f>
              <c:strCache>
                <c:ptCount val="1"/>
                <c:pt idx="0">
                  <c:v>Amazon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集計!$I$65:$I$76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873-4AF4-A849-FE946364B994}"/>
            </c:ext>
          </c:extLst>
        </c:ser>
        <c:ser>
          <c:idx val="2"/>
          <c:order val="4"/>
          <c:tx>
            <c:strRef>
              <c:f>集計!$J$63</c:f>
              <c:strCache>
                <c:ptCount val="1"/>
                <c:pt idx="0">
                  <c:v>アソシエイトAC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集計!$K$65:$K$76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873-4AF4-A849-FE946364B994}"/>
            </c:ext>
          </c:extLst>
        </c:ser>
        <c:ser>
          <c:idx val="6"/>
          <c:order val="5"/>
          <c:tx>
            <c:strRef>
              <c:f>集計!$L$63</c:f>
              <c:strCache>
                <c:ptCount val="1"/>
                <c:pt idx="0">
                  <c:v>サイト名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集計!$M$65:$M$76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73-4AF4-A849-FE946364B994}"/>
            </c:ext>
          </c:extLst>
        </c:ser>
        <c:ser>
          <c:idx val="9"/>
          <c:order val="6"/>
          <c:tx>
            <c:strRef>
              <c:f>集計!$N$63</c:f>
              <c:strCache>
                <c:ptCount val="1"/>
                <c:pt idx="0">
                  <c:v>その他ブログ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集計!$O$65:$O$76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873-4AF4-A849-FE946364B994}"/>
            </c:ext>
          </c:extLst>
        </c:ser>
        <c:ser>
          <c:idx val="13"/>
          <c:order val="7"/>
          <c:tx>
            <c:strRef>
              <c:f>集計!$P$63</c:f>
              <c:strCache>
                <c:ptCount val="1"/>
                <c:pt idx="0">
                  <c:v>合計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集計!$Q$65:$Q$76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873-4AF4-A849-FE946364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53568"/>
        <c:axId val="221112000"/>
      </c:lineChart>
      <c:catAx>
        <c:axId val="235053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1112000"/>
        <c:crosses val="autoZero"/>
        <c:auto val="1"/>
        <c:lblAlgn val="ctr"/>
        <c:lblOffset val="100"/>
        <c:noMultiLvlLbl val="0"/>
      </c:catAx>
      <c:valAx>
        <c:axId val="22111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5053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800" b="0" i="0" baseline="0">
                <a:effectLst/>
              </a:rPr>
              <a:t>2025</a:t>
            </a:r>
            <a:r>
              <a:rPr lang="ja-JP" altLang="en-US" sz="1800" b="0" i="0" baseline="0">
                <a:effectLst/>
              </a:rPr>
              <a:t>年ストック報酬</a:t>
            </a:r>
            <a:endParaRPr lang="ja-JP" altLang="en-US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5"/>
          <c:order val="0"/>
          <c:tx>
            <c:strRef>
              <c:f>集計!$B$31</c:f>
              <c:strCache>
                <c:ptCount val="1"/>
                <c:pt idx="0">
                  <c:v>Adobe Stock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集計!$C$33:$C$44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CD-4A4B-AB4F-DEFBD024805A}"/>
            </c:ext>
          </c:extLst>
        </c:ser>
        <c:ser>
          <c:idx val="14"/>
          <c:order val="1"/>
          <c:tx>
            <c:strRef>
              <c:f>集計!$D$31</c:f>
              <c:strCache>
                <c:ptCount val="1"/>
                <c:pt idx="0">
                  <c:v>PIXTA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集計!$E$33:$E$44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CD-4A4B-AB4F-DEFBD024805A}"/>
            </c:ext>
          </c:extLst>
        </c:ser>
        <c:ser>
          <c:idx val="6"/>
          <c:order val="2"/>
          <c:tx>
            <c:strRef>
              <c:f>集計!$F$31</c:f>
              <c:strCache>
                <c:ptCount val="1"/>
                <c:pt idx="0">
                  <c:v>123RF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集計!$G$33:$G$44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ACD-4A4B-AB4F-DEFBD024805A}"/>
            </c:ext>
          </c:extLst>
        </c:ser>
        <c:ser>
          <c:idx val="13"/>
          <c:order val="3"/>
          <c:tx>
            <c:strRef>
              <c:f>集計!$H$31</c:f>
              <c:strCache>
                <c:ptCount val="1"/>
                <c:pt idx="0">
                  <c:v>photolibrary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集計!$I$33:$I$44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CD-4A4B-AB4F-DEFBD024805A}"/>
            </c:ext>
          </c:extLst>
        </c:ser>
        <c:ser>
          <c:idx val="1"/>
          <c:order val="4"/>
          <c:tx>
            <c:strRef>
              <c:f>集計!$J$31</c:f>
              <c:strCache>
                <c:ptCount val="1"/>
                <c:pt idx="0">
                  <c:v>iStock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集計!$K$33:$K$44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ACD-4A4B-AB4F-DEFBD024805A}"/>
            </c:ext>
          </c:extLst>
        </c:ser>
        <c:ser>
          <c:idx val="4"/>
          <c:order val="5"/>
          <c:tx>
            <c:strRef>
              <c:f>集計!$L$31</c:f>
              <c:strCache>
                <c:ptCount val="1"/>
                <c:pt idx="0">
                  <c:v>shutterstock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集計!$M$33:$M$44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CD-4A4B-AB4F-DEFBD024805A}"/>
            </c:ext>
          </c:extLst>
        </c:ser>
        <c:ser>
          <c:idx val="10"/>
          <c:order val="6"/>
          <c:tx>
            <c:strRef>
              <c:f>集計!$N$31</c:f>
              <c:strCache>
                <c:ptCount val="1"/>
                <c:pt idx="0">
                  <c:v>ストックその他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集計!$O$33:$O$44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ACD-4A4B-AB4F-DEFBD024805A}"/>
            </c:ext>
          </c:extLst>
        </c:ser>
        <c:ser>
          <c:idx val="12"/>
          <c:order val="7"/>
          <c:tx>
            <c:strRef>
              <c:f>集計!$P$31</c:f>
              <c:strCache>
                <c:ptCount val="1"/>
                <c:pt idx="0">
                  <c:v>合計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集計!$Q$33:$Q$44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ACD-4A4B-AB4F-DEFBD0248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55104"/>
        <c:axId val="221114304"/>
      </c:lineChart>
      <c:catAx>
        <c:axId val="23505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1114304"/>
        <c:crosses val="autoZero"/>
        <c:auto val="1"/>
        <c:lblAlgn val="ctr"/>
        <c:lblOffset val="100"/>
        <c:noMultiLvlLbl val="0"/>
      </c:catAx>
      <c:valAx>
        <c:axId val="221114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5055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800" b="0" i="0" baseline="0">
                <a:effectLst/>
              </a:rPr>
              <a:t>2025</a:t>
            </a:r>
            <a:r>
              <a:rPr lang="ja-JP" altLang="en-US" sz="1800" b="0" i="0" baseline="0">
                <a:effectLst/>
              </a:rPr>
              <a:t>年ストック件数</a:t>
            </a:r>
            <a:endParaRPr lang="ja-JP" altLang="en-US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5"/>
          <c:order val="0"/>
          <c:tx>
            <c:strRef>
              <c:f>集計!$B$31</c:f>
              <c:strCache>
                <c:ptCount val="1"/>
                <c:pt idx="0">
                  <c:v>Adobe Stock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集計!$B$33:$B$44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03-4796-BCF3-2BAB68776BFE}"/>
            </c:ext>
          </c:extLst>
        </c:ser>
        <c:ser>
          <c:idx val="6"/>
          <c:order val="1"/>
          <c:tx>
            <c:strRef>
              <c:f>集計!$D$31</c:f>
              <c:strCache>
                <c:ptCount val="1"/>
                <c:pt idx="0">
                  <c:v>PIXTA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集計!$D$33:$D$44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03-4796-BCF3-2BAB68776BFE}"/>
            </c:ext>
          </c:extLst>
        </c:ser>
        <c:ser>
          <c:idx val="1"/>
          <c:order val="2"/>
          <c:tx>
            <c:strRef>
              <c:f>集計!$F$31</c:f>
              <c:strCache>
                <c:ptCount val="1"/>
                <c:pt idx="0">
                  <c:v>123RF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集計!$F$33:$F$44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03-4796-BCF3-2BAB68776BFE}"/>
            </c:ext>
          </c:extLst>
        </c:ser>
        <c:ser>
          <c:idx val="10"/>
          <c:order val="3"/>
          <c:tx>
            <c:strRef>
              <c:f>集計!$H$31</c:f>
              <c:strCache>
                <c:ptCount val="1"/>
                <c:pt idx="0">
                  <c:v>photolibrary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集計!$H$33:$H$44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E03-4796-BCF3-2BAB68776BFE}"/>
            </c:ext>
          </c:extLst>
        </c:ser>
        <c:ser>
          <c:idx val="0"/>
          <c:order val="4"/>
          <c:tx>
            <c:strRef>
              <c:f>集計!$J$31</c:f>
              <c:strCache>
                <c:ptCount val="1"/>
                <c:pt idx="0">
                  <c:v>iStock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集計!$J$33:$J$44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E03-4796-BCF3-2BAB68776BFE}"/>
            </c:ext>
          </c:extLst>
        </c:ser>
        <c:ser>
          <c:idx val="3"/>
          <c:order val="5"/>
          <c:tx>
            <c:strRef>
              <c:f>集計!$L$31</c:f>
              <c:strCache>
                <c:ptCount val="1"/>
                <c:pt idx="0">
                  <c:v>shutterstock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集計!$L$33:$L$44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E03-4796-BCF3-2BAB68776BFE}"/>
            </c:ext>
          </c:extLst>
        </c:ser>
        <c:ser>
          <c:idx val="7"/>
          <c:order val="6"/>
          <c:tx>
            <c:strRef>
              <c:f>集計!$N$31</c:f>
              <c:strCache>
                <c:ptCount val="1"/>
                <c:pt idx="0">
                  <c:v>ストックその他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集計!$N$33:$N$44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E03-4796-BCF3-2BAB68776BFE}"/>
            </c:ext>
          </c:extLst>
        </c:ser>
        <c:ser>
          <c:idx val="9"/>
          <c:order val="7"/>
          <c:tx>
            <c:strRef>
              <c:f>集計!$P$31</c:f>
              <c:strCache>
                <c:ptCount val="1"/>
                <c:pt idx="0">
                  <c:v>合計</c:v>
                </c:pt>
              </c:strCache>
            </c:strRef>
          </c:tx>
          <c:marker>
            <c:symbol val="none"/>
          </c:marker>
          <c:cat>
            <c:strRef>
              <c:f>集計!$A$33:$A$44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集計!$P$33:$P$44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E03-4796-BCF3-2BAB68776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7280"/>
        <c:axId val="221116608"/>
      </c:lineChart>
      <c:catAx>
        <c:axId val="236257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1116608"/>
        <c:crosses val="autoZero"/>
        <c:auto val="1"/>
        <c:lblAlgn val="ctr"/>
        <c:lblOffset val="100"/>
        <c:noMultiLvlLbl val="0"/>
      </c:catAx>
      <c:valAx>
        <c:axId val="221116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6257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2025</a:t>
            </a:r>
            <a:r>
              <a:rPr lang="ja-JP" altLang="en-US" sz="1800" b="0" i="0" baseline="0">
                <a:effectLst/>
              </a:rPr>
              <a:t>年ブログ報酬</a:t>
            </a:r>
            <a:endParaRPr lang="ja-JP" altLang="en-US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集計!$B$63</c:f>
              <c:strCache>
                <c:ptCount val="1"/>
                <c:pt idx="0">
                  <c:v>Google AdSense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集計!$B$65:$B$76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54-42CF-B6E1-0D9B11B50D97}"/>
            </c:ext>
          </c:extLst>
        </c:ser>
        <c:ser>
          <c:idx val="7"/>
          <c:order val="1"/>
          <c:tx>
            <c:strRef>
              <c:f>集計!$D$63</c:f>
              <c:strCache>
                <c:ptCount val="1"/>
                <c:pt idx="0">
                  <c:v>A8.net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集計!$D$65:$D$76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54-42CF-B6E1-0D9B11B50D97}"/>
            </c:ext>
          </c:extLst>
        </c:ser>
        <c:ser>
          <c:idx val="2"/>
          <c:order val="2"/>
          <c:tx>
            <c:strRef>
              <c:f>集計!$F$63</c:f>
              <c:strCache>
                <c:ptCount val="1"/>
                <c:pt idx="0">
                  <c:v>もしも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集計!$F$65:$F$76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54-42CF-B6E1-0D9B11B50D97}"/>
            </c:ext>
          </c:extLst>
        </c:ser>
        <c:ser>
          <c:idx val="9"/>
          <c:order val="3"/>
          <c:tx>
            <c:strRef>
              <c:f>集計!$H$63</c:f>
              <c:strCache>
                <c:ptCount val="1"/>
                <c:pt idx="0">
                  <c:v>Amazon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集計!$H$65:$H$76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54-42CF-B6E1-0D9B11B50D97}"/>
            </c:ext>
          </c:extLst>
        </c:ser>
        <c:ser>
          <c:idx val="0"/>
          <c:order val="4"/>
          <c:tx>
            <c:strRef>
              <c:f>集計!$J$63</c:f>
              <c:strCache>
                <c:ptCount val="1"/>
                <c:pt idx="0">
                  <c:v>アソシエイトAC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集計!$J$65:$J$76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A54-42CF-B6E1-0D9B11B50D97}"/>
            </c:ext>
          </c:extLst>
        </c:ser>
        <c:ser>
          <c:idx val="3"/>
          <c:order val="5"/>
          <c:tx>
            <c:strRef>
              <c:f>集計!$L$63</c:f>
              <c:strCache>
                <c:ptCount val="1"/>
                <c:pt idx="0">
                  <c:v>サイト名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集計!$L$65:$L$76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A54-42CF-B6E1-0D9B11B50D97}"/>
            </c:ext>
          </c:extLst>
        </c:ser>
        <c:ser>
          <c:idx val="8"/>
          <c:order val="6"/>
          <c:tx>
            <c:strRef>
              <c:f>集計!$N$63</c:f>
              <c:strCache>
                <c:ptCount val="1"/>
                <c:pt idx="0">
                  <c:v>その他ブログ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集計!$N$65:$N$76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A54-42CF-B6E1-0D9B11B50D97}"/>
            </c:ext>
          </c:extLst>
        </c:ser>
        <c:ser>
          <c:idx val="11"/>
          <c:order val="7"/>
          <c:tx>
            <c:strRef>
              <c:f>集計!$P$63</c:f>
              <c:strCache>
                <c:ptCount val="1"/>
                <c:pt idx="0">
                  <c:v>合計</c:v>
                </c:pt>
              </c:strCache>
            </c:strRef>
          </c:tx>
          <c:marker>
            <c:symbol val="none"/>
          </c:marker>
          <c:cat>
            <c:strRef>
              <c:f>集計!$A$65:$A$76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集計!$P$65:$P$76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A54-42CF-B6E1-0D9B11B50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01696"/>
        <c:axId val="235872832"/>
      </c:lineChart>
      <c:catAx>
        <c:axId val="235101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872832"/>
        <c:crosses val="autoZero"/>
        <c:auto val="1"/>
        <c:lblAlgn val="ctr"/>
        <c:lblOffset val="100"/>
        <c:noMultiLvlLbl val="0"/>
      </c:catAx>
      <c:valAx>
        <c:axId val="2358728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5101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93</xdr:row>
      <xdr:rowOff>38101</xdr:rowOff>
    </xdr:from>
    <xdr:to>
      <xdr:col>16</xdr:col>
      <xdr:colOff>523875</xdr:colOff>
      <xdr:row>109</xdr:row>
      <xdr:rowOff>28576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77</xdr:row>
      <xdr:rowOff>180975</xdr:rowOff>
    </xdr:from>
    <xdr:to>
      <xdr:col>16</xdr:col>
      <xdr:colOff>495300</xdr:colOff>
      <xdr:row>92</xdr:row>
      <xdr:rowOff>95250</xdr:rowOff>
    </xdr:to>
    <xdr:graphicFrame macro="">
      <xdr:nvGraphicFramePr>
        <xdr:cNvPr id="6" name="グラフ 5">
          <a:extLst>
            <a:ext uri="{FF2B5EF4-FFF2-40B4-BE49-F238E27FC236}">
              <a16:creationId xmlns="" xmlns:a16="http://schemas.microsoft.com/office/drawing/2014/main" id="{00000000-0008-0000-0000-000006000000}"/>
            </a:ext>
            <a:ext uri="{147F2762-F138-4A5C-976F-8EAC2B608ADB}">
              <a16:predDERef xmlns=""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45</xdr:row>
      <xdr:rowOff>142875</xdr:rowOff>
    </xdr:from>
    <xdr:to>
      <xdr:col>16</xdr:col>
      <xdr:colOff>514350</xdr:colOff>
      <xdr:row>60</xdr:row>
      <xdr:rowOff>133350</xdr:rowOff>
    </xdr:to>
    <xdr:graphicFrame macro="">
      <xdr:nvGraphicFramePr>
        <xdr:cNvPr id="7" name="グラフ 6">
          <a:extLst>
            <a:ext uri="{FF2B5EF4-FFF2-40B4-BE49-F238E27FC236}">
              <a16:creationId xmlns="" xmlns:a16="http://schemas.microsoft.com/office/drawing/2014/main" id="{00000000-0008-0000-0000-000007000000}"/>
            </a:ext>
            <a:ext uri="{147F2762-F138-4A5C-976F-8EAC2B608ADB}">
              <a16:predDERef xmlns="" xmlns:a16="http://schemas.microsoft.com/office/drawing/2014/main" pre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46</xdr:row>
      <xdr:rowOff>1</xdr:rowOff>
    </xdr:from>
    <xdr:to>
      <xdr:col>7</xdr:col>
      <xdr:colOff>533400</xdr:colOff>
      <xdr:row>60</xdr:row>
      <xdr:rowOff>158751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00000000-0008-0000-0000-00000A000000}"/>
            </a:ext>
            <a:ext uri="{147F2762-F138-4A5C-976F-8EAC2B608ADB}">
              <a16:predDERef xmlns="" xmlns:a16="http://schemas.microsoft.com/office/drawing/2014/main" pre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50800</xdr:colOff>
      <xdr:row>78</xdr:row>
      <xdr:rowOff>1</xdr:rowOff>
    </xdr:from>
    <xdr:to>
      <xdr:col>7</xdr:col>
      <xdr:colOff>546100</xdr:colOff>
      <xdr:row>92</xdr:row>
      <xdr:rowOff>114301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00000000-0008-0000-0000-00000B000000}"/>
            </a:ext>
            <a:ext uri="{147F2762-F138-4A5C-976F-8EAC2B608ADB}">
              <a16:predDERef xmlns="" xmlns:a16="http://schemas.microsoft.com/office/drawing/2014/main" pre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47</xdr:row>
      <xdr:rowOff>63500</xdr:rowOff>
    </xdr:from>
    <xdr:to>
      <xdr:col>20</xdr:col>
      <xdr:colOff>457200</xdr:colOff>
      <xdr:row>58</xdr:row>
      <xdr:rowOff>120650</xdr:rowOff>
    </xdr:to>
    <xdr:sp macro="" textlink="">
      <xdr:nvSpPr>
        <xdr:cNvPr id="2" name="メ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163050" y="7829550"/>
          <a:ext cx="3028950" cy="1873250"/>
        </a:xfrm>
        <a:prstGeom prst="foldedCorner">
          <a:avLst>
            <a:gd name="adj" fmla="val 11049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日付順に並べ直さなくて</a:t>
          </a:r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OK</a:t>
          </a:r>
        </a:p>
        <a:p>
          <a:pPr algn="l"/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PIXTA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、</a:t>
          </a:r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photolibrary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は日付に時刻が入っているため、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Ctrl+H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で「  *」（半角スペース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つとアスタリスク）を検索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すべて空白に置換</a:t>
          </a:r>
          <a:endParaRPr kumimoji="0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0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置換するときは校閲から一旦保護を解除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1</xdr:colOff>
      <xdr:row>28</xdr:row>
      <xdr:rowOff>28575</xdr:rowOff>
    </xdr:from>
    <xdr:to>
      <xdr:col>154</xdr:col>
      <xdr:colOff>123826</xdr:colOff>
      <xdr:row>40</xdr:row>
      <xdr:rowOff>57151</xdr:rowOff>
    </xdr:to>
    <xdr:sp macro="" textlink="">
      <xdr:nvSpPr>
        <xdr:cNvPr id="2" name="メモ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7038976" y="4857750"/>
          <a:ext cx="3943350" cy="2085976"/>
        </a:xfrm>
        <a:prstGeom prst="foldedCorner">
          <a:avLst>
            <a:gd name="adj" fmla="val 11049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ESP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日本語サイトののマイパフォーマンス・ロイヤリティー→データの書き出し</a:t>
          </a:r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各月の</a:t>
          </a:r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TXT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データをダウンロードし、自分の名前が書かれている行から最後の行までをコピーし、表</a:t>
          </a:r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の</a:t>
          </a:r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A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列に順に貼り付けていく</a:t>
          </a:r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注</a:t>
          </a:r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マイナスがあった場合はデータを切り取り、表</a:t>
          </a:r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へ形式を選択して「値」で貼り直す</a:t>
          </a:r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6</xdr:row>
      <xdr:rowOff>9524</xdr:rowOff>
    </xdr:from>
    <xdr:to>
      <xdr:col>23</xdr:col>
      <xdr:colOff>9525</xdr:colOff>
      <xdr:row>19</xdr:row>
      <xdr:rowOff>133349</xdr:rowOff>
    </xdr:to>
    <xdr:sp macro="" textlink="">
      <xdr:nvSpPr>
        <xdr:cNvPr id="2" name="メモ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2963525" y="1038224"/>
          <a:ext cx="3200400" cy="2352675"/>
        </a:xfrm>
        <a:prstGeom prst="foldedCorner">
          <a:avLst>
            <a:gd name="adj" fmla="val 11049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日付順に並べ直さなくて</a:t>
          </a:r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OK</a:t>
          </a:r>
        </a:p>
        <a:p>
          <a:pPr algn="l"/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A8.net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の報酬額には「円」が入っているため、</a:t>
          </a:r>
          <a:r>
            <a:rPr kumimoji="1" lang="en-US" altLang="ja-JP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Ctrl+H</a:t>
          </a:r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で「円」を検索、すべて空白に置換</a:t>
          </a:r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Amazon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アソシエイト、アソシエイト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は日付に時刻が入っているため、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Ctrl+H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で「  *」（半角スペース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つとアスタリスク）を検索、すべて空白に置換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置換するときは校閲から一旦保護を解除</a:t>
          </a:r>
          <a:endParaRPr lang="ja-JP" altLang="ja-JP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/>
          <a:endParaRPr kumimoji="1" lang="ja-JP" altLang="en-US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04"/>
  <sheetViews>
    <sheetView tabSelected="1" view="pageLayout" zoomScaleNormal="100" workbookViewId="0">
      <selection activeCell="A4" sqref="A4:B6"/>
    </sheetView>
  </sheetViews>
  <sheetFormatPr defaultColWidth="9" defaultRowHeight="13" x14ac:dyDescent="0.2"/>
  <cols>
    <col min="1" max="17" width="7.7265625" style="1" customWidth="1"/>
    <col min="18" max="16384" width="9" style="1"/>
  </cols>
  <sheetData>
    <row r="1" spans="1:17" x14ac:dyDescent="0.2">
      <c r="A1" s="402" t="s">
        <v>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</row>
    <row r="2" spans="1:17" ht="13.5" thickBot="1" x14ac:dyDescent="0.2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</row>
    <row r="3" spans="1:17" ht="18.75" customHeight="1" x14ac:dyDescent="0.2">
      <c r="A3" s="234" t="s">
        <v>1</v>
      </c>
      <c r="B3" s="216"/>
      <c r="C3" s="216"/>
      <c r="D3" s="216"/>
      <c r="E3" s="216"/>
      <c r="F3" s="216"/>
      <c r="G3" s="216"/>
      <c r="H3" s="217"/>
      <c r="I3" s="323" t="s">
        <v>2</v>
      </c>
      <c r="J3" s="214"/>
      <c r="K3" s="214"/>
      <c r="L3" s="214"/>
      <c r="M3" s="214"/>
      <c r="N3" s="214"/>
      <c r="O3" s="214"/>
      <c r="P3" s="214"/>
      <c r="Q3" s="215"/>
    </row>
    <row r="4" spans="1:17" ht="18.75" customHeight="1" x14ac:dyDescent="0.2">
      <c r="A4" s="440">
        <f>B109</f>
        <v>0</v>
      </c>
      <c r="B4" s="396"/>
      <c r="C4" s="177"/>
      <c r="D4" s="396">
        <f>C109</f>
        <v>0</v>
      </c>
      <c r="E4" s="396"/>
      <c r="F4" s="396"/>
      <c r="G4" s="396"/>
      <c r="H4" s="178"/>
      <c r="I4" s="442">
        <f>D109</f>
        <v>0</v>
      </c>
      <c r="J4" s="442"/>
      <c r="K4" s="181"/>
      <c r="L4" s="442">
        <f>E109</f>
        <v>0</v>
      </c>
      <c r="M4" s="442"/>
      <c r="N4" s="442"/>
      <c r="O4" s="442"/>
      <c r="P4" s="442"/>
      <c r="Q4" s="182"/>
    </row>
    <row r="5" spans="1:17" ht="18.75" customHeight="1" x14ac:dyDescent="0.2">
      <c r="A5" s="440"/>
      <c r="B5" s="396"/>
      <c r="C5" s="177" t="s">
        <v>3</v>
      </c>
      <c r="D5" s="396"/>
      <c r="E5" s="396"/>
      <c r="F5" s="396"/>
      <c r="G5" s="396"/>
      <c r="H5" s="178" t="s">
        <v>4</v>
      </c>
      <c r="I5" s="442"/>
      <c r="J5" s="442"/>
      <c r="K5" s="181" t="s">
        <v>3</v>
      </c>
      <c r="L5" s="442"/>
      <c r="M5" s="442"/>
      <c r="N5" s="442"/>
      <c r="O5" s="442"/>
      <c r="P5" s="442"/>
      <c r="Q5" s="182" t="s">
        <v>4</v>
      </c>
    </row>
    <row r="6" spans="1:17" ht="18.75" customHeight="1" thickBot="1" x14ac:dyDescent="0.25">
      <c r="A6" s="441"/>
      <c r="B6" s="397"/>
      <c r="C6" s="179"/>
      <c r="D6" s="397"/>
      <c r="E6" s="397"/>
      <c r="F6" s="397"/>
      <c r="G6" s="397"/>
      <c r="H6" s="180"/>
      <c r="I6" s="443"/>
      <c r="J6" s="443"/>
      <c r="K6" s="183"/>
      <c r="L6" s="443"/>
      <c r="M6" s="443"/>
      <c r="N6" s="443"/>
      <c r="O6" s="443"/>
      <c r="P6" s="443"/>
      <c r="Q6" s="184"/>
    </row>
    <row r="7" spans="1:17" ht="18.75" customHeight="1" thickBot="1" x14ac:dyDescent="0.25"/>
    <row r="8" spans="1:17" ht="18.75" customHeight="1" x14ac:dyDescent="0.2">
      <c r="A8" s="235" t="s">
        <v>5</v>
      </c>
      <c r="B8" s="212"/>
      <c r="C8" s="212"/>
      <c r="D8" s="212"/>
      <c r="E8" s="212"/>
      <c r="F8" s="212"/>
      <c r="G8" s="212"/>
      <c r="H8" s="213"/>
      <c r="I8" s="324" t="s">
        <v>6</v>
      </c>
      <c r="J8" s="212"/>
      <c r="K8" s="212"/>
      <c r="L8" s="212"/>
      <c r="M8" s="212"/>
      <c r="N8" s="212"/>
      <c r="O8" s="212"/>
      <c r="P8" s="212"/>
      <c r="Q8" s="213"/>
    </row>
    <row r="9" spans="1:17" ht="18.75" customHeight="1" x14ac:dyDescent="0.2">
      <c r="A9" s="398">
        <f>D4+L4</f>
        <v>0</v>
      </c>
      <c r="B9" s="399"/>
      <c r="C9" s="399"/>
      <c r="D9" s="399"/>
      <c r="E9" s="399"/>
      <c r="F9" s="399"/>
      <c r="G9" s="399"/>
      <c r="H9" s="219"/>
      <c r="I9" s="444">
        <f>経費入力!L88</f>
        <v>0</v>
      </c>
      <c r="J9" s="444"/>
      <c r="K9" s="444"/>
      <c r="L9" s="444"/>
      <c r="M9" s="444"/>
      <c r="N9" s="444"/>
      <c r="O9" s="444"/>
      <c r="P9" s="444"/>
      <c r="Q9" s="176"/>
    </row>
    <row r="10" spans="1:17" ht="18.75" customHeight="1" x14ac:dyDescent="0.2">
      <c r="A10" s="398"/>
      <c r="B10" s="399"/>
      <c r="C10" s="399"/>
      <c r="D10" s="399"/>
      <c r="E10" s="399"/>
      <c r="F10" s="399"/>
      <c r="G10" s="399"/>
      <c r="H10" s="219" t="s">
        <v>4</v>
      </c>
      <c r="I10" s="444"/>
      <c r="J10" s="444"/>
      <c r="K10" s="444"/>
      <c r="L10" s="444"/>
      <c r="M10" s="444"/>
      <c r="N10" s="444"/>
      <c r="O10" s="444"/>
      <c r="P10" s="444"/>
      <c r="Q10" s="176" t="s">
        <v>4</v>
      </c>
    </row>
    <row r="11" spans="1:17" ht="18.75" customHeight="1" thickBot="1" x14ac:dyDescent="0.25">
      <c r="A11" s="400"/>
      <c r="B11" s="401"/>
      <c r="C11" s="401"/>
      <c r="D11" s="401"/>
      <c r="E11" s="401"/>
      <c r="F11" s="401"/>
      <c r="G11" s="401"/>
      <c r="H11" s="220"/>
      <c r="I11" s="445"/>
      <c r="J11" s="445"/>
      <c r="K11" s="445"/>
      <c r="L11" s="445"/>
      <c r="M11" s="445"/>
      <c r="N11" s="445"/>
      <c r="O11" s="445"/>
      <c r="P11" s="445"/>
      <c r="Q11" s="221"/>
    </row>
    <row r="12" spans="1:17" ht="18.75" customHeight="1" x14ac:dyDescent="0.2">
      <c r="A12" s="325"/>
      <c r="B12" s="325"/>
      <c r="C12" s="325"/>
      <c r="D12" s="325"/>
      <c r="E12" s="325"/>
      <c r="F12" s="325"/>
      <c r="G12" s="325"/>
      <c r="H12" s="223"/>
      <c r="I12" s="326"/>
      <c r="J12" s="326"/>
      <c r="K12" s="326"/>
      <c r="L12" s="326"/>
      <c r="M12" s="326"/>
      <c r="N12" s="326"/>
      <c r="O12" s="326"/>
      <c r="P12" s="326"/>
      <c r="Q12" s="64"/>
    </row>
    <row r="13" spans="1:17" ht="18.75" customHeight="1" thickBot="1" x14ac:dyDescent="0.25">
      <c r="A13" s="1" t="s">
        <v>7</v>
      </c>
      <c r="B13" s="222"/>
      <c r="C13" s="222"/>
      <c r="D13" s="222"/>
      <c r="E13" s="222"/>
      <c r="F13" s="222"/>
      <c r="G13" s="223"/>
      <c r="H13" s="224"/>
      <c r="I13" s="225"/>
      <c r="J13" s="225"/>
      <c r="K13" s="225"/>
      <c r="L13" s="225"/>
      <c r="M13" s="225"/>
      <c r="N13" s="225"/>
      <c r="O13" s="225"/>
      <c r="P13" s="225"/>
      <c r="Q13" s="64"/>
    </row>
    <row r="14" spans="1:17" ht="18.75" customHeight="1" x14ac:dyDescent="0.2">
      <c r="A14" s="243" t="s">
        <v>8</v>
      </c>
      <c r="B14" s="226"/>
      <c r="C14" s="226"/>
      <c r="D14" s="226"/>
      <c r="E14" s="226"/>
      <c r="F14" s="226"/>
      <c r="G14" s="227"/>
      <c r="H14" s="228"/>
      <c r="I14" s="229"/>
      <c r="J14" s="229"/>
      <c r="K14" s="229"/>
      <c r="L14" s="229"/>
      <c r="M14" s="229"/>
      <c r="N14" s="229"/>
      <c r="O14" s="229"/>
      <c r="P14" s="229"/>
      <c r="Q14" s="230"/>
    </row>
    <row r="15" spans="1:17" ht="18.75" customHeight="1" x14ac:dyDescent="0.2">
      <c r="A15" s="405">
        <f>A9-I9</f>
        <v>0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231"/>
    </row>
    <row r="16" spans="1:17" ht="18.75" customHeight="1" x14ac:dyDescent="0.2">
      <c r="A16" s="405"/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231"/>
    </row>
    <row r="17" spans="1:17" ht="18.75" customHeight="1" x14ac:dyDescent="0.2">
      <c r="A17" s="405"/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231"/>
    </row>
    <row r="18" spans="1:17" ht="18.75" customHeight="1" x14ac:dyDescent="0.2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232"/>
    </row>
    <row r="19" spans="1:17" ht="18.75" customHeight="1" x14ac:dyDescent="0.2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232"/>
    </row>
    <row r="20" spans="1:17" ht="18.75" customHeight="1" x14ac:dyDescent="0.2">
      <c r="A20" s="405"/>
      <c r="B20" s="406"/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244" t="s">
        <v>4</v>
      </c>
    </row>
    <row r="21" spans="1:17" ht="18.75" customHeight="1" thickBot="1" x14ac:dyDescent="0.25">
      <c r="A21" s="407"/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233"/>
    </row>
    <row r="22" spans="1:17" ht="18.75" customHeight="1" thickBot="1" x14ac:dyDescent="0.25">
      <c r="A22" s="222"/>
      <c r="B22" s="222"/>
      <c r="C22" s="222"/>
      <c r="D22" s="222"/>
      <c r="E22" s="222"/>
      <c r="F22" s="222"/>
      <c r="G22" s="223"/>
      <c r="H22" s="224"/>
      <c r="I22" s="225"/>
      <c r="J22" s="225"/>
      <c r="K22" s="225"/>
      <c r="L22" s="225"/>
      <c r="M22" s="225"/>
      <c r="N22" s="225"/>
      <c r="O22" s="225"/>
      <c r="P22" s="225"/>
      <c r="Q22" s="64"/>
    </row>
    <row r="23" spans="1:17" ht="18.75" customHeight="1" thickBot="1" x14ac:dyDescent="0.25">
      <c r="A23" s="241" t="s">
        <v>9</v>
      </c>
      <c r="B23" s="236"/>
      <c r="C23" s="236"/>
      <c r="D23" s="446">
        <v>0</v>
      </c>
      <c r="E23" s="446"/>
      <c r="F23" s="242" t="s">
        <v>10</v>
      </c>
      <c r="G23" s="237"/>
      <c r="H23" s="238"/>
      <c r="I23" s="239"/>
      <c r="J23" s="238"/>
      <c r="K23" s="239"/>
      <c r="L23" s="239"/>
      <c r="M23" s="239"/>
      <c r="N23" s="239"/>
      <c r="O23" s="239"/>
      <c r="P23" s="239"/>
      <c r="Q23" s="240"/>
    </row>
    <row r="24" spans="1:17" ht="18.75" customHeight="1" thickTop="1" x14ac:dyDescent="0.2">
      <c r="A24" s="447" t="str">
        <f>IF(A9&gt;=D23,"目標達成！おめでとう！！","残念！目標達成ならず…来年頑張ろう！")</f>
        <v>目標達成！おめでとう！！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9"/>
    </row>
    <row r="25" spans="1:17" ht="14.25" customHeight="1" x14ac:dyDescent="0.2">
      <c r="A25" s="447"/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448"/>
      <c r="Q25" s="449"/>
    </row>
    <row r="26" spans="1:17" x14ac:dyDescent="0.2">
      <c r="A26" s="447"/>
      <c r="B26" s="448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9"/>
    </row>
    <row r="27" spans="1:17" x14ac:dyDescent="0.2">
      <c r="A27" s="447"/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9"/>
    </row>
    <row r="28" spans="1:17" x14ac:dyDescent="0.2">
      <c r="A28" s="447"/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9"/>
    </row>
    <row r="29" spans="1:17" ht="13.5" thickBot="1" x14ac:dyDescent="0.25">
      <c r="A29" s="450"/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2"/>
    </row>
    <row r="30" spans="1:17" ht="21" customHeight="1" thickBot="1" x14ac:dyDescent="0.25">
      <c r="A30" s="453" t="s">
        <v>11</v>
      </c>
      <c r="B30" s="454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5"/>
    </row>
    <row r="31" spans="1:17" ht="15.75" customHeight="1" thickBot="1" x14ac:dyDescent="0.25">
      <c r="A31" s="421">
        <v>2025</v>
      </c>
      <c r="B31" s="409" t="s">
        <v>12</v>
      </c>
      <c r="C31" s="412"/>
      <c r="D31" s="409" t="s">
        <v>13</v>
      </c>
      <c r="E31" s="410"/>
      <c r="F31" s="411" t="s">
        <v>14</v>
      </c>
      <c r="G31" s="412"/>
      <c r="H31" s="409" t="s">
        <v>15</v>
      </c>
      <c r="I31" s="410"/>
      <c r="J31" s="411" t="s">
        <v>16</v>
      </c>
      <c r="K31" s="412"/>
      <c r="L31" s="423" t="str">
        <f>ストック日毎集計!L1</f>
        <v>shutterstock</v>
      </c>
      <c r="M31" s="424"/>
      <c r="N31" s="427" t="s">
        <v>17</v>
      </c>
      <c r="O31" s="428"/>
      <c r="P31" s="425" t="s">
        <v>18</v>
      </c>
      <c r="Q31" s="426"/>
    </row>
    <row r="32" spans="1:17" ht="15.75" customHeight="1" thickBot="1" x14ac:dyDescent="0.25">
      <c r="A32" s="422"/>
      <c r="B32" s="86" t="s">
        <v>19</v>
      </c>
      <c r="C32" s="160" t="s">
        <v>20</v>
      </c>
      <c r="D32" s="86" t="s">
        <v>19</v>
      </c>
      <c r="E32" s="85" t="s">
        <v>20</v>
      </c>
      <c r="F32" s="84" t="s">
        <v>19</v>
      </c>
      <c r="G32" s="160" t="s">
        <v>20</v>
      </c>
      <c r="H32" s="86" t="s">
        <v>19</v>
      </c>
      <c r="I32" s="87" t="s">
        <v>20</v>
      </c>
      <c r="J32" s="84" t="s">
        <v>19</v>
      </c>
      <c r="K32" s="160" t="s">
        <v>20</v>
      </c>
      <c r="L32" s="86" t="s">
        <v>19</v>
      </c>
      <c r="M32" s="85" t="s">
        <v>20</v>
      </c>
      <c r="N32" s="132" t="s">
        <v>19</v>
      </c>
      <c r="O32" s="133" t="s">
        <v>20</v>
      </c>
      <c r="P32" s="86" t="s">
        <v>19</v>
      </c>
      <c r="Q32" s="85" t="s">
        <v>20</v>
      </c>
    </row>
    <row r="33" spans="1:17" ht="15.75" customHeight="1" x14ac:dyDescent="0.2">
      <c r="A33" s="18" t="s">
        <v>21</v>
      </c>
      <c r="B33" s="4">
        <f>ストック日毎集計!B35</f>
        <v>0</v>
      </c>
      <c r="C33" s="159">
        <f>ストック日毎集計!C35</f>
        <v>0</v>
      </c>
      <c r="D33" s="20">
        <f>ストック日毎集計!D35</f>
        <v>0</v>
      </c>
      <c r="E33" s="19">
        <f>ストック日毎集計!E35</f>
        <v>0</v>
      </c>
      <c r="F33" s="4">
        <f>ストック日毎集計!F35</f>
        <v>0</v>
      </c>
      <c r="G33" s="159">
        <f>ストック日毎集計!G35</f>
        <v>0</v>
      </c>
      <c r="H33" s="20">
        <f>ストック日毎集計!H35</f>
        <v>0</v>
      </c>
      <c r="I33" s="19">
        <f>ストック日毎集計!I35</f>
        <v>0</v>
      </c>
      <c r="J33" s="4">
        <f>ストック日毎集計!J35</f>
        <v>0</v>
      </c>
      <c r="K33" s="159">
        <f>ストック日毎集計!K35</f>
        <v>0</v>
      </c>
      <c r="L33" s="20">
        <f>ストック日毎集計!L35</f>
        <v>0</v>
      </c>
      <c r="M33" s="19">
        <f>ストック日毎集計!M35</f>
        <v>0</v>
      </c>
      <c r="N33" s="4">
        <f>その他サイト報酬入力!R7</f>
        <v>0</v>
      </c>
      <c r="O33" s="172">
        <f>その他サイト報酬入力!S7</f>
        <v>0</v>
      </c>
      <c r="P33" s="20">
        <f>B33+D33+F33+H33+J33+L33+N33</f>
        <v>0</v>
      </c>
      <c r="Q33" s="19">
        <f>C33+E33+G33+I33+K33+M33+O33</f>
        <v>0</v>
      </c>
    </row>
    <row r="34" spans="1:17" ht="15.75" customHeight="1" x14ac:dyDescent="0.2">
      <c r="A34" s="15" t="s">
        <v>22</v>
      </c>
      <c r="B34" s="2">
        <f>ストック日毎集計!B70</f>
        <v>0</v>
      </c>
      <c r="C34" s="68">
        <f>ストック日毎集計!C70</f>
        <v>0</v>
      </c>
      <c r="D34" s="5">
        <f>ストック日毎集計!D70</f>
        <v>0</v>
      </c>
      <c r="E34" s="6">
        <f>ストック日毎集計!E70</f>
        <v>0</v>
      </c>
      <c r="F34" s="2">
        <f>ストック日毎集計!F70</f>
        <v>0</v>
      </c>
      <c r="G34" s="68">
        <f>ストック日毎集計!G70</f>
        <v>0</v>
      </c>
      <c r="H34" s="5">
        <f>ストック日毎集計!H70</f>
        <v>0</v>
      </c>
      <c r="I34" s="6">
        <f>ストック日毎集計!I70</f>
        <v>0</v>
      </c>
      <c r="J34" s="2">
        <f>ストック日毎集計!J70</f>
        <v>0</v>
      </c>
      <c r="K34" s="68">
        <f>ストック日毎集計!K70</f>
        <v>0</v>
      </c>
      <c r="L34" s="5">
        <f>ストック日毎集計!L70</f>
        <v>0</v>
      </c>
      <c r="M34" s="6">
        <f>ストック日毎集計!M70</f>
        <v>0</v>
      </c>
      <c r="N34" s="4">
        <f>その他サイト報酬入力!R8</f>
        <v>0</v>
      </c>
      <c r="O34" s="172">
        <f>その他サイト報酬入力!S8</f>
        <v>0</v>
      </c>
      <c r="P34" s="20">
        <f>B34+D34+F34+H34+J34+L34+N34</f>
        <v>0</v>
      </c>
      <c r="Q34" s="19">
        <f t="shared" ref="Q34:Q44" si="0">C34+E34+G34+I34+K34+M34+O34</f>
        <v>0</v>
      </c>
    </row>
    <row r="35" spans="1:17" ht="15.75" customHeight="1" x14ac:dyDescent="0.2">
      <c r="A35" s="15" t="s">
        <v>23</v>
      </c>
      <c r="B35" s="2">
        <f>ストック日毎集計!B105</f>
        <v>0</v>
      </c>
      <c r="C35" s="68">
        <f>ストック日毎集計!C105</f>
        <v>0</v>
      </c>
      <c r="D35" s="5">
        <f>ストック日毎集計!D105</f>
        <v>0</v>
      </c>
      <c r="E35" s="6">
        <f>ストック日毎集計!E105</f>
        <v>0</v>
      </c>
      <c r="F35" s="2">
        <f>ストック日毎集計!F105</f>
        <v>0</v>
      </c>
      <c r="G35" s="68">
        <f>ストック日毎集計!G105</f>
        <v>0</v>
      </c>
      <c r="H35" s="5">
        <f>ストック日毎集計!H105</f>
        <v>0</v>
      </c>
      <c r="I35" s="6">
        <f>ストック日毎集計!I105</f>
        <v>0</v>
      </c>
      <c r="J35" s="2">
        <f>ストック日毎集計!J105</f>
        <v>0</v>
      </c>
      <c r="K35" s="68">
        <f>ストック日毎集計!K105</f>
        <v>0</v>
      </c>
      <c r="L35" s="5">
        <f>ストック日毎集計!L105</f>
        <v>0</v>
      </c>
      <c r="M35" s="6">
        <f>ストック日毎集計!M105</f>
        <v>0</v>
      </c>
      <c r="N35" s="4">
        <f>その他サイト報酬入力!R9</f>
        <v>0</v>
      </c>
      <c r="O35" s="172">
        <f>その他サイト報酬入力!S9</f>
        <v>0</v>
      </c>
      <c r="P35" s="20">
        <f t="shared" ref="P35:P44" si="1">B35+D35+F35+H35+J35+L35+N35</f>
        <v>0</v>
      </c>
      <c r="Q35" s="19">
        <f t="shared" si="0"/>
        <v>0</v>
      </c>
    </row>
    <row r="36" spans="1:17" ht="15.75" customHeight="1" x14ac:dyDescent="0.2">
      <c r="A36" s="15" t="s">
        <v>24</v>
      </c>
      <c r="B36" s="2">
        <f>ストック日毎集計!B140</f>
        <v>0</v>
      </c>
      <c r="C36" s="68">
        <f>ストック日毎集計!C140</f>
        <v>0</v>
      </c>
      <c r="D36" s="5">
        <f>ストック日毎集計!D140</f>
        <v>0</v>
      </c>
      <c r="E36" s="6">
        <f>ストック日毎集計!E140</f>
        <v>0</v>
      </c>
      <c r="F36" s="2">
        <f>ストック日毎集計!F140</f>
        <v>0</v>
      </c>
      <c r="G36" s="68">
        <f>ストック日毎集計!G140</f>
        <v>0</v>
      </c>
      <c r="H36" s="5">
        <f>ストック日毎集計!H140</f>
        <v>0</v>
      </c>
      <c r="I36" s="6">
        <f>ストック日毎集計!I140</f>
        <v>0</v>
      </c>
      <c r="J36" s="2">
        <f>ストック日毎集計!J140</f>
        <v>0</v>
      </c>
      <c r="K36" s="68">
        <f>ストック日毎集計!K140</f>
        <v>0</v>
      </c>
      <c r="L36" s="5">
        <f>ストック日毎集計!L140</f>
        <v>0</v>
      </c>
      <c r="M36" s="6">
        <f>ストック日毎集計!M140</f>
        <v>0</v>
      </c>
      <c r="N36" s="4">
        <f>その他サイト報酬入力!R10</f>
        <v>0</v>
      </c>
      <c r="O36" s="172">
        <f>その他サイト報酬入力!S10</f>
        <v>0</v>
      </c>
      <c r="P36" s="20">
        <f t="shared" si="1"/>
        <v>0</v>
      </c>
      <c r="Q36" s="19">
        <f t="shared" si="0"/>
        <v>0</v>
      </c>
    </row>
    <row r="37" spans="1:17" ht="15.75" customHeight="1" x14ac:dyDescent="0.2">
      <c r="A37" s="15" t="s">
        <v>25</v>
      </c>
      <c r="B37" s="2">
        <f>ストック日毎集計!B175</f>
        <v>0</v>
      </c>
      <c r="C37" s="68">
        <f>ストック日毎集計!C175</f>
        <v>0</v>
      </c>
      <c r="D37" s="5">
        <f>ストック日毎集計!D175</f>
        <v>0</v>
      </c>
      <c r="E37" s="6">
        <f>ストック日毎集計!E175</f>
        <v>0</v>
      </c>
      <c r="F37" s="2">
        <f>ストック日毎集計!F175</f>
        <v>0</v>
      </c>
      <c r="G37" s="68">
        <f>ストック日毎集計!G175</f>
        <v>0</v>
      </c>
      <c r="H37" s="5">
        <f>ストック日毎集計!H175</f>
        <v>0</v>
      </c>
      <c r="I37" s="6">
        <f>ストック日毎集計!I175</f>
        <v>0</v>
      </c>
      <c r="J37" s="2">
        <f>ストック日毎集計!J175</f>
        <v>0</v>
      </c>
      <c r="K37" s="68">
        <f>ストック日毎集計!K175</f>
        <v>0</v>
      </c>
      <c r="L37" s="5">
        <f>ストック日毎集計!L175</f>
        <v>0</v>
      </c>
      <c r="M37" s="6">
        <f>ストック日毎集計!M175</f>
        <v>0</v>
      </c>
      <c r="N37" s="4">
        <f>その他サイト報酬入力!R11</f>
        <v>0</v>
      </c>
      <c r="O37" s="172">
        <f>その他サイト報酬入力!S11</f>
        <v>0</v>
      </c>
      <c r="P37" s="20">
        <f t="shared" si="1"/>
        <v>0</v>
      </c>
      <c r="Q37" s="19">
        <f t="shared" si="0"/>
        <v>0</v>
      </c>
    </row>
    <row r="38" spans="1:17" ht="15.75" customHeight="1" x14ac:dyDescent="0.2">
      <c r="A38" s="15" t="s">
        <v>26</v>
      </c>
      <c r="B38" s="2">
        <f>ストック日毎集計!B210</f>
        <v>0</v>
      </c>
      <c r="C38" s="68">
        <f>ストック日毎集計!C210</f>
        <v>0</v>
      </c>
      <c r="D38" s="5">
        <f>ストック日毎集計!D210</f>
        <v>0</v>
      </c>
      <c r="E38" s="6">
        <f>ストック日毎集計!E210</f>
        <v>0</v>
      </c>
      <c r="F38" s="2">
        <f>ストック日毎集計!F210</f>
        <v>0</v>
      </c>
      <c r="G38" s="68">
        <f>ストック日毎集計!G210</f>
        <v>0</v>
      </c>
      <c r="H38" s="5">
        <f>ストック日毎集計!H210</f>
        <v>0</v>
      </c>
      <c r="I38" s="6">
        <f>ストック日毎集計!I210</f>
        <v>0</v>
      </c>
      <c r="J38" s="2">
        <f>ストック日毎集計!J210</f>
        <v>0</v>
      </c>
      <c r="K38" s="68">
        <f>ストック日毎集計!K210</f>
        <v>0</v>
      </c>
      <c r="L38" s="5">
        <f>ストック日毎集計!L210</f>
        <v>0</v>
      </c>
      <c r="M38" s="6">
        <f>ストック日毎集計!M210</f>
        <v>0</v>
      </c>
      <c r="N38" s="4">
        <f>その他サイト報酬入力!R12</f>
        <v>0</v>
      </c>
      <c r="O38" s="172">
        <f>その他サイト報酬入力!S12</f>
        <v>0</v>
      </c>
      <c r="P38" s="20">
        <f t="shared" si="1"/>
        <v>0</v>
      </c>
      <c r="Q38" s="19">
        <f t="shared" si="0"/>
        <v>0</v>
      </c>
    </row>
    <row r="39" spans="1:17" ht="15.75" customHeight="1" x14ac:dyDescent="0.2">
      <c r="A39" s="15" t="s">
        <v>27</v>
      </c>
      <c r="B39" s="2">
        <f>ストック日毎集計!B245</f>
        <v>0</v>
      </c>
      <c r="C39" s="68">
        <f>ストック日毎集計!C245</f>
        <v>0</v>
      </c>
      <c r="D39" s="5">
        <f>ストック日毎集計!D245</f>
        <v>0</v>
      </c>
      <c r="E39" s="6">
        <f>ストック日毎集計!E245</f>
        <v>0</v>
      </c>
      <c r="F39" s="2">
        <f>ストック日毎集計!F245</f>
        <v>0</v>
      </c>
      <c r="G39" s="68">
        <f>ストック日毎集計!G245</f>
        <v>0</v>
      </c>
      <c r="H39" s="5">
        <f>ストック日毎集計!H245</f>
        <v>0</v>
      </c>
      <c r="I39" s="6">
        <f>ストック日毎集計!I245</f>
        <v>0</v>
      </c>
      <c r="J39" s="2">
        <f>ストック日毎集計!J245</f>
        <v>0</v>
      </c>
      <c r="K39" s="68">
        <f>ストック日毎集計!K245</f>
        <v>0</v>
      </c>
      <c r="L39" s="5">
        <f>ストック日毎集計!L245</f>
        <v>0</v>
      </c>
      <c r="M39" s="6">
        <f>ストック日毎集計!M245</f>
        <v>0</v>
      </c>
      <c r="N39" s="4">
        <f>その他サイト報酬入力!R13</f>
        <v>0</v>
      </c>
      <c r="O39" s="172">
        <f>その他サイト報酬入力!S13</f>
        <v>0</v>
      </c>
      <c r="P39" s="20">
        <f t="shared" si="1"/>
        <v>0</v>
      </c>
      <c r="Q39" s="19">
        <f t="shared" si="0"/>
        <v>0</v>
      </c>
    </row>
    <row r="40" spans="1:17" ht="15.75" customHeight="1" x14ac:dyDescent="0.2">
      <c r="A40" s="15" t="s">
        <v>28</v>
      </c>
      <c r="B40" s="2">
        <f>ストック日毎集計!B280</f>
        <v>0</v>
      </c>
      <c r="C40" s="68">
        <f>ストック日毎集計!C280</f>
        <v>0</v>
      </c>
      <c r="D40" s="5">
        <f>ストック日毎集計!D280</f>
        <v>0</v>
      </c>
      <c r="E40" s="6">
        <f>ストック日毎集計!E280</f>
        <v>0</v>
      </c>
      <c r="F40" s="2">
        <f>ストック日毎集計!F280</f>
        <v>0</v>
      </c>
      <c r="G40" s="68">
        <f>ストック日毎集計!G280</f>
        <v>0</v>
      </c>
      <c r="H40" s="5">
        <f>ストック日毎集計!H280</f>
        <v>0</v>
      </c>
      <c r="I40" s="6">
        <f>ストック日毎集計!I280</f>
        <v>0</v>
      </c>
      <c r="J40" s="2">
        <f>ストック日毎集計!J280</f>
        <v>0</v>
      </c>
      <c r="K40" s="68">
        <f>ストック日毎集計!K280</f>
        <v>0</v>
      </c>
      <c r="L40" s="5">
        <f>ストック日毎集計!L280</f>
        <v>0</v>
      </c>
      <c r="M40" s="6">
        <f>ストック日毎集計!M280</f>
        <v>0</v>
      </c>
      <c r="N40" s="4">
        <f>その他サイト報酬入力!R14</f>
        <v>0</v>
      </c>
      <c r="O40" s="172">
        <f>その他サイト報酬入力!S14</f>
        <v>0</v>
      </c>
      <c r="P40" s="20">
        <f t="shared" si="1"/>
        <v>0</v>
      </c>
      <c r="Q40" s="19">
        <f t="shared" si="0"/>
        <v>0</v>
      </c>
    </row>
    <row r="41" spans="1:17" ht="15.75" customHeight="1" x14ac:dyDescent="0.2">
      <c r="A41" s="15" t="s">
        <v>29</v>
      </c>
      <c r="B41" s="2">
        <f>ストック日毎集計!B315</f>
        <v>0</v>
      </c>
      <c r="C41" s="68">
        <f>ストック日毎集計!C315</f>
        <v>0</v>
      </c>
      <c r="D41" s="5">
        <f>ストック日毎集計!D315</f>
        <v>0</v>
      </c>
      <c r="E41" s="6">
        <f>ストック日毎集計!E315</f>
        <v>0</v>
      </c>
      <c r="F41" s="2">
        <f>ストック日毎集計!F315</f>
        <v>0</v>
      </c>
      <c r="G41" s="68">
        <f>ストック日毎集計!G315</f>
        <v>0</v>
      </c>
      <c r="H41" s="5">
        <f>ストック日毎集計!H315</f>
        <v>0</v>
      </c>
      <c r="I41" s="6">
        <f>ストック日毎集計!I315</f>
        <v>0</v>
      </c>
      <c r="J41" s="2">
        <f>ストック日毎集計!J315</f>
        <v>0</v>
      </c>
      <c r="K41" s="68">
        <f>ストック日毎集計!K315</f>
        <v>0</v>
      </c>
      <c r="L41" s="5">
        <f>ストック日毎集計!L315</f>
        <v>0</v>
      </c>
      <c r="M41" s="6">
        <f>ストック日毎集計!M315</f>
        <v>0</v>
      </c>
      <c r="N41" s="4">
        <f>その他サイト報酬入力!R15</f>
        <v>0</v>
      </c>
      <c r="O41" s="172">
        <f>その他サイト報酬入力!S15</f>
        <v>0</v>
      </c>
      <c r="P41" s="20">
        <f t="shared" si="1"/>
        <v>0</v>
      </c>
      <c r="Q41" s="19">
        <f t="shared" si="0"/>
        <v>0</v>
      </c>
    </row>
    <row r="42" spans="1:17" ht="15.75" customHeight="1" x14ac:dyDescent="0.2">
      <c r="A42" s="15" t="s">
        <v>30</v>
      </c>
      <c r="B42" s="2">
        <f>ストック日毎集計!B350</f>
        <v>0</v>
      </c>
      <c r="C42" s="68">
        <f>ストック日毎集計!C350</f>
        <v>0</v>
      </c>
      <c r="D42" s="5">
        <f>ストック日毎集計!D350</f>
        <v>0</v>
      </c>
      <c r="E42" s="6">
        <f>ストック日毎集計!E350</f>
        <v>0</v>
      </c>
      <c r="F42" s="2">
        <f>ストック日毎集計!F350</f>
        <v>0</v>
      </c>
      <c r="G42" s="68">
        <f>ストック日毎集計!G350</f>
        <v>0</v>
      </c>
      <c r="H42" s="5">
        <f>ストック日毎集計!H350</f>
        <v>0</v>
      </c>
      <c r="I42" s="6">
        <f>ストック日毎集計!I350</f>
        <v>0</v>
      </c>
      <c r="J42" s="2">
        <f>ストック日毎集計!J350</f>
        <v>0</v>
      </c>
      <c r="K42" s="68">
        <f>ストック日毎集計!K350</f>
        <v>0</v>
      </c>
      <c r="L42" s="5">
        <f>ストック日毎集計!L350</f>
        <v>0</v>
      </c>
      <c r="M42" s="6">
        <f>ストック日毎集計!M350</f>
        <v>0</v>
      </c>
      <c r="N42" s="4">
        <f>その他サイト報酬入力!R16</f>
        <v>0</v>
      </c>
      <c r="O42" s="172">
        <f>その他サイト報酬入力!S16</f>
        <v>0</v>
      </c>
      <c r="P42" s="20">
        <f t="shared" si="1"/>
        <v>0</v>
      </c>
      <c r="Q42" s="19">
        <f t="shared" si="0"/>
        <v>0</v>
      </c>
    </row>
    <row r="43" spans="1:17" ht="15.75" customHeight="1" x14ac:dyDescent="0.2">
      <c r="A43" s="15" t="s">
        <v>31</v>
      </c>
      <c r="B43" s="2">
        <f>ストック日毎集計!B385</f>
        <v>0</v>
      </c>
      <c r="C43" s="68">
        <f>ストック日毎集計!C385</f>
        <v>0</v>
      </c>
      <c r="D43" s="5">
        <f>ストック日毎集計!D385</f>
        <v>0</v>
      </c>
      <c r="E43" s="6">
        <f>ストック日毎集計!E385</f>
        <v>0</v>
      </c>
      <c r="F43" s="2">
        <f>ストック日毎集計!F385</f>
        <v>0</v>
      </c>
      <c r="G43" s="68">
        <f>ストック日毎集計!G385</f>
        <v>0</v>
      </c>
      <c r="H43" s="5">
        <f>ストック日毎集計!H385</f>
        <v>0</v>
      </c>
      <c r="I43" s="6">
        <f>ストック日毎集計!I385</f>
        <v>0</v>
      </c>
      <c r="J43" s="2">
        <f>ストック日毎集計!J385</f>
        <v>0</v>
      </c>
      <c r="K43" s="68">
        <f>ストック日毎集計!K385</f>
        <v>0</v>
      </c>
      <c r="L43" s="5">
        <f>ストック日毎集計!L385</f>
        <v>0</v>
      </c>
      <c r="M43" s="6">
        <f>ストック日毎集計!M385</f>
        <v>0</v>
      </c>
      <c r="N43" s="4">
        <f>その他サイト報酬入力!R17</f>
        <v>0</v>
      </c>
      <c r="O43" s="172">
        <f>その他サイト報酬入力!S17</f>
        <v>0</v>
      </c>
      <c r="P43" s="20">
        <f t="shared" si="1"/>
        <v>0</v>
      </c>
      <c r="Q43" s="19">
        <f t="shared" si="0"/>
        <v>0</v>
      </c>
    </row>
    <row r="44" spans="1:17" ht="15.75" customHeight="1" thickBot="1" x14ac:dyDescent="0.25">
      <c r="A44" s="16" t="s">
        <v>32</v>
      </c>
      <c r="B44" s="3">
        <f>ストック日毎集計!B420</f>
        <v>0</v>
      </c>
      <c r="C44" s="69">
        <f>ストック日毎集計!C420</f>
        <v>0</v>
      </c>
      <c r="D44" s="9">
        <f>ストック日毎集計!D420</f>
        <v>0</v>
      </c>
      <c r="E44" s="10">
        <f>ストック日毎集計!E420</f>
        <v>0</v>
      </c>
      <c r="F44" s="3">
        <f>ストック日毎集計!F420</f>
        <v>0</v>
      </c>
      <c r="G44" s="69">
        <f>ストック日毎集計!G420</f>
        <v>0</v>
      </c>
      <c r="H44" s="9">
        <f>ストック日毎集計!H420</f>
        <v>0</v>
      </c>
      <c r="I44" s="10">
        <f>ストック日毎集計!I420</f>
        <v>0</v>
      </c>
      <c r="J44" s="3">
        <f>ストック日毎集計!J420</f>
        <v>0</v>
      </c>
      <c r="K44" s="69">
        <f>ストック日毎集計!K420</f>
        <v>0</v>
      </c>
      <c r="L44" s="9">
        <f>ストック日毎集計!L420</f>
        <v>0</v>
      </c>
      <c r="M44" s="10">
        <f>ストック日毎集計!M420</f>
        <v>0</v>
      </c>
      <c r="N44" s="4">
        <f>その他サイト報酬入力!R18</f>
        <v>0</v>
      </c>
      <c r="O44" s="172">
        <f>その他サイト報酬入力!S18</f>
        <v>0</v>
      </c>
      <c r="P44" s="20">
        <f t="shared" si="1"/>
        <v>0</v>
      </c>
      <c r="Q44" s="19">
        <f t="shared" si="0"/>
        <v>0</v>
      </c>
    </row>
    <row r="45" spans="1:17" ht="15.75" customHeight="1" thickBot="1" x14ac:dyDescent="0.25">
      <c r="A45" s="17" t="s">
        <v>18</v>
      </c>
      <c r="B45" s="156">
        <f>SUM(B33:B44)</f>
        <v>0</v>
      </c>
      <c r="C45" s="158">
        <f t="shared" ref="C45:Q45" si="2">SUM(C33:C44)</f>
        <v>0</v>
      </c>
      <c r="D45" s="13">
        <f t="shared" si="2"/>
        <v>0</v>
      </c>
      <c r="E45" s="14">
        <f t="shared" si="2"/>
        <v>0</v>
      </c>
      <c r="F45" s="156">
        <f t="shared" si="2"/>
        <v>0</v>
      </c>
      <c r="G45" s="158">
        <f t="shared" si="2"/>
        <v>0</v>
      </c>
      <c r="H45" s="13">
        <f t="shared" si="2"/>
        <v>0</v>
      </c>
      <c r="I45" s="14">
        <f t="shared" si="2"/>
        <v>0</v>
      </c>
      <c r="J45" s="156">
        <f t="shared" si="2"/>
        <v>0</v>
      </c>
      <c r="K45" s="158">
        <f t="shared" si="2"/>
        <v>0</v>
      </c>
      <c r="L45" s="13">
        <f t="shared" si="2"/>
        <v>0</v>
      </c>
      <c r="M45" s="14">
        <f t="shared" si="2"/>
        <v>0</v>
      </c>
      <c r="N45" s="13">
        <f t="shared" si="2"/>
        <v>0</v>
      </c>
      <c r="O45" s="14">
        <f t="shared" si="2"/>
        <v>0</v>
      </c>
      <c r="P45" s="13">
        <f>SUM(P33:P44)</f>
        <v>0</v>
      </c>
      <c r="Q45" s="14">
        <f t="shared" si="2"/>
        <v>0</v>
      </c>
    </row>
    <row r="46" spans="1:17" ht="15.75" customHeight="1" x14ac:dyDescent="0.2"/>
    <row r="47" spans="1:17" ht="15.75" customHeight="1" x14ac:dyDescent="0.2"/>
    <row r="48" spans="1:17" ht="15.75" customHeight="1" x14ac:dyDescent="0.2"/>
    <row r="49" spans="1:17" ht="15.75" customHeight="1" x14ac:dyDescent="0.2"/>
    <row r="50" spans="1:17" ht="15.75" customHeight="1" x14ac:dyDescent="0.2"/>
    <row r="51" spans="1:17" ht="15.75" customHeight="1" x14ac:dyDescent="0.2"/>
    <row r="52" spans="1:17" ht="15.75" customHeight="1" x14ac:dyDescent="0.2"/>
    <row r="53" spans="1:17" ht="15.75" customHeight="1" x14ac:dyDescent="0.2"/>
    <row r="54" spans="1:17" ht="15.75" customHeight="1" x14ac:dyDescent="0.2"/>
    <row r="55" spans="1:17" ht="15.75" customHeight="1" x14ac:dyDescent="0.2"/>
    <row r="56" spans="1:17" ht="15.75" customHeight="1" x14ac:dyDescent="0.2"/>
    <row r="57" spans="1:17" ht="15.75" customHeight="1" x14ac:dyDescent="0.2"/>
    <row r="58" spans="1:17" ht="15.75" customHeight="1" x14ac:dyDescent="0.2"/>
    <row r="59" spans="1:17" ht="15.75" customHeight="1" x14ac:dyDescent="0.2"/>
    <row r="60" spans="1:17" ht="15.75" customHeight="1" x14ac:dyDescent="0.2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</row>
    <row r="61" spans="1:17" ht="15.75" customHeight="1" thickBot="1" x14ac:dyDescent="0.25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</row>
    <row r="62" spans="1:17" ht="21" customHeight="1" thickBot="1" x14ac:dyDescent="0.25">
      <c r="A62" s="456" t="s">
        <v>33</v>
      </c>
      <c r="B62" s="457"/>
      <c r="C62" s="457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7"/>
      <c r="Q62" s="458"/>
    </row>
    <row r="63" spans="1:17" ht="15.75" customHeight="1" thickBot="1" x14ac:dyDescent="0.25">
      <c r="A63" s="421">
        <v>2025</v>
      </c>
      <c r="B63" s="431" t="s">
        <v>34</v>
      </c>
      <c r="C63" s="432"/>
      <c r="D63" s="431" t="s">
        <v>35</v>
      </c>
      <c r="E63" s="432"/>
      <c r="F63" s="431" t="s">
        <v>36</v>
      </c>
      <c r="G63" s="432"/>
      <c r="H63" s="433" t="s">
        <v>37</v>
      </c>
      <c r="I63" s="434"/>
      <c r="J63" s="431" t="s">
        <v>38</v>
      </c>
      <c r="K63" s="432"/>
      <c r="L63" s="461" t="str">
        <f>ブログ日毎集計!L1</f>
        <v>サイト名</v>
      </c>
      <c r="M63" s="462"/>
      <c r="N63" s="429" t="s">
        <v>39</v>
      </c>
      <c r="O63" s="430"/>
      <c r="P63" s="463" t="s">
        <v>18</v>
      </c>
      <c r="Q63" s="464"/>
    </row>
    <row r="64" spans="1:17" ht="15.75" customHeight="1" thickBot="1" x14ac:dyDescent="0.25">
      <c r="A64" s="422"/>
      <c r="B64" s="132" t="s">
        <v>19</v>
      </c>
      <c r="C64" s="165" t="s">
        <v>20</v>
      </c>
      <c r="D64" s="132" t="s">
        <v>19</v>
      </c>
      <c r="E64" s="133" t="s">
        <v>20</v>
      </c>
      <c r="F64" s="166" t="s">
        <v>19</v>
      </c>
      <c r="G64" s="165" t="s">
        <v>20</v>
      </c>
      <c r="H64" s="132" t="s">
        <v>19</v>
      </c>
      <c r="I64" s="167" t="s">
        <v>20</v>
      </c>
      <c r="J64" s="166" t="s">
        <v>19</v>
      </c>
      <c r="K64" s="165" t="s">
        <v>20</v>
      </c>
      <c r="L64" s="132" t="s">
        <v>19</v>
      </c>
      <c r="M64" s="133" t="s">
        <v>20</v>
      </c>
      <c r="N64" s="132" t="s">
        <v>19</v>
      </c>
      <c r="O64" s="133" t="s">
        <v>20</v>
      </c>
      <c r="P64" s="132" t="s">
        <v>19</v>
      </c>
      <c r="Q64" s="133" t="s">
        <v>20</v>
      </c>
    </row>
    <row r="65" spans="1:17" ht="15.75" customHeight="1" x14ac:dyDescent="0.2">
      <c r="A65" s="168" t="s">
        <v>21</v>
      </c>
      <c r="B65" s="4">
        <f>ブログ日毎集計!B35</f>
        <v>0</v>
      </c>
      <c r="C65" s="159">
        <f>ブログ日毎集計!C35</f>
        <v>0</v>
      </c>
      <c r="D65" s="66">
        <f>ブログ日毎集計!D35</f>
        <v>0</v>
      </c>
      <c r="E65" s="169">
        <f>ブログ日毎集計!E35</f>
        <v>0</v>
      </c>
      <c r="F65" s="4">
        <f>ブログ日毎集計!F35</f>
        <v>0</v>
      </c>
      <c r="G65" s="159">
        <f>ブログ日毎集計!G35</f>
        <v>0</v>
      </c>
      <c r="H65" s="66">
        <f>ブログ日毎集計!H35</f>
        <v>0</v>
      </c>
      <c r="I65" s="169">
        <f>ブログ日毎集計!I35</f>
        <v>0</v>
      </c>
      <c r="J65" s="4">
        <f>ブログ日毎集計!J35</f>
        <v>0</v>
      </c>
      <c r="K65" s="159">
        <f>ブログ日毎集計!K35</f>
        <v>0</v>
      </c>
      <c r="L65" s="66">
        <f>ブログ日毎集計!L35</f>
        <v>0</v>
      </c>
      <c r="M65" s="169">
        <f>ブログ日毎集計!M35</f>
        <v>0</v>
      </c>
      <c r="N65" s="20">
        <f>その他サイト報酬入力!T7</f>
        <v>0</v>
      </c>
      <c r="O65" s="67">
        <f>その他サイト報酬入力!U7</f>
        <v>0</v>
      </c>
      <c r="P65" s="4">
        <f>B65+D65+F65+H65+J65+L65+N65</f>
        <v>0</v>
      </c>
      <c r="Q65" s="19">
        <f>C65+E65+G65+I65+K65+M65+O65</f>
        <v>0</v>
      </c>
    </row>
    <row r="66" spans="1:17" ht="15.75" customHeight="1" x14ac:dyDescent="0.2">
      <c r="A66" s="15" t="s">
        <v>22</v>
      </c>
      <c r="B66" s="2">
        <f>ブログ日毎集計!B70</f>
        <v>0</v>
      </c>
      <c r="C66" s="68">
        <f>ブログ日毎集計!C70</f>
        <v>0</v>
      </c>
      <c r="D66" s="5">
        <f>ブログ日毎集計!D70</f>
        <v>0</v>
      </c>
      <c r="E66" s="6">
        <f>ブログ日毎集計!E70</f>
        <v>0</v>
      </c>
      <c r="F66" s="2">
        <f>ブログ日毎集計!F70</f>
        <v>0</v>
      </c>
      <c r="G66" s="68">
        <f>ブログ日毎集計!G70</f>
        <v>0</v>
      </c>
      <c r="H66" s="5">
        <f>ブログ日毎集計!H70</f>
        <v>0</v>
      </c>
      <c r="I66" s="6">
        <f>ブログ日毎集計!I70</f>
        <v>0</v>
      </c>
      <c r="J66" s="2">
        <f>ブログ日毎集計!J70</f>
        <v>0</v>
      </c>
      <c r="K66" s="68">
        <f>ブログ日毎集計!K70</f>
        <v>0</v>
      </c>
      <c r="L66" s="5">
        <f>ブログ日毎集計!L70</f>
        <v>0</v>
      </c>
      <c r="M66" s="6">
        <f>ブログ日毎集計!M70</f>
        <v>0</v>
      </c>
      <c r="N66" s="20">
        <f>その他サイト報酬入力!T8</f>
        <v>0</v>
      </c>
      <c r="O66" s="67">
        <f>その他サイト報酬入力!U8</f>
        <v>0</v>
      </c>
      <c r="P66" s="4">
        <f t="shared" ref="P66:P76" si="3">B66+D66+F66+H66+J66+L66+N66</f>
        <v>0</v>
      </c>
      <c r="Q66" s="19">
        <f t="shared" ref="Q66:Q76" si="4">C66+E66+G66+I66+K66+M66+O66</f>
        <v>0</v>
      </c>
    </row>
    <row r="67" spans="1:17" ht="15.75" customHeight="1" x14ac:dyDescent="0.2">
      <c r="A67" s="15" t="s">
        <v>23</v>
      </c>
      <c r="B67" s="2">
        <f>ブログ日毎集計!B105</f>
        <v>0</v>
      </c>
      <c r="C67" s="68">
        <f>ブログ日毎集計!C105</f>
        <v>0</v>
      </c>
      <c r="D67" s="5">
        <f>ブログ日毎集計!D105</f>
        <v>0</v>
      </c>
      <c r="E67" s="6">
        <f>ブログ日毎集計!E105</f>
        <v>0</v>
      </c>
      <c r="F67" s="2">
        <f>ブログ日毎集計!F105</f>
        <v>0</v>
      </c>
      <c r="G67" s="68">
        <f>ブログ日毎集計!G105</f>
        <v>0</v>
      </c>
      <c r="H67" s="5">
        <f>ブログ日毎集計!H105</f>
        <v>0</v>
      </c>
      <c r="I67" s="6">
        <f>ブログ日毎集計!I105</f>
        <v>0</v>
      </c>
      <c r="J67" s="2">
        <f>ブログ日毎集計!J105</f>
        <v>0</v>
      </c>
      <c r="K67" s="68">
        <f>ブログ日毎集計!K105</f>
        <v>0</v>
      </c>
      <c r="L67" s="5">
        <f>ブログ日毎集計!L105</f>
        <v>0</v>
      </c>
      <c r="M67" s="6">
        <f>ブログ日毎集計!M105</f>
        <v>0</v>
      </c>
      <c r="N67" s="20">
        <f>その他サイト報酬入力!T9</f>
        <v>0</v>
      </c>
      <c r="O67" s="67">
        <f>その他サイト報酬入力!U9</f>
        <v>0</v>
      </c>
      <c r="P67" s="4">
        <f t="shared" si="3"/>
        <v>0</v>
      </c>
      <c r="Q67" s="19">
        <f t="shared" si="4"/>
        <v>0</v>
      </c>
    </row>
    <row r="68" spans="1:17" ht="15.75" customHeight="1" x14ac:dyDescent="0.2">
      <c r="A68" s="15" t="s">
        <v>24</v>
      </c>
      <c r="B68" s="2">
        <f>ブログ日毎集計!B140</f>
        <v>0</v>
      </c>
      <c r="C68" s="68">
        <f>ブログ日毎集計!C140</f>
        <v>0</v>
      </c>
      <c r="D68" s="5">
        <f>ブログ日毎集計!D140</f>
        <v>0</v>
      </c>
      <c r="E68" s="6">
        <f>ブログ日毎集計!E140</f>
        <v>0</v>
      </c>
      <c r="F68" s="2">
        <f>ブログ日毎集計!F140</f>
        <v>0</v>
      </c>
      <c r="G68" s="68">
        <f>ブログ日毎集計!G140</f>
        <v>0</v>
      </c>
      <c r="H68" s="5">
        <f>ブログ日毎集計!H140</f>
        <v>0</v>
      </c>
      <c r="I68" s="6">
        <f>ブログ日毎集計!I140</f>
        <v>0</v>
      </c>
      <c r="J68" s="2">
        <f>ブログ日毎集計!J140</f>
        <v>0</v>
      </c>
      <c r="K68" s="68">
        <f>ブログ日毎集計!K140</f>
        <v>0</v>
      </c>
      <c r="L68" s="5">
        <f>ブログ日毎集計!L140</f>
        <v>0</v>
      </c>
      <c r="M68" s="6">
        <f>ブログ日毎集計!M140</f>
        <v>0</v>
      </c>
      <c r="N68" s="20">
        <f>その他サイト報酬入力!T10</f>
        <v>0</v>
      </c>
      <c r="O68" s="67">
        <f>その他サイト報酬入力!U10</f>
        <v>0</v>
      </c>
      <c r="P68" s="4">
        <f t="shared" si="3"/>
        <v>0</v>
      </c>
      <c r="Q68" s="19">
        <f t="shared" si="4"/>
        <v>0</v>
      </c>
    </row>
    <row r="69" spans="1:17" ht="15.75" customHeight="1" x14ac:dyDescent="0.2">
      <c r="A69" s="15" t="s">
        <v>25</v>
      </c>
      <c r="B69" s="2">
        <f>ブログ日毎集計!B175</f>
        <v>0</v>
      </c>
      <c r="C69" s="68">
        <f>ブログ日毎集計!C175</f>
        <v>0</v>
      </c>
      <c r="D69" s="5">
        <f>ブログ日毎集計!D175</f>
        <v>0</v>
      </c>
      <c r="E69" s="6">
        <f>ブログ日毎集計!E175</f>
        <v>0</v>
      </c>
      <c r="F69" s="2">
        <f>ブログ日毎集計!F175</f>
        <v>0</v>
      </c>
      <c r="G69" s="68">
        <f>ブログ日毎集計!G175</f>
        <v>0</v>
      </c>
      <c r="H69" s="5">
        <f>ブログ日毎集計!H175</f>
        <v>0</v>
      </c>
      <c r="I69" s="6">
        <f>ブログ日毎集計!I175</f>
        <v>0</v>
      </c>
      <c r="J69" s="2">
        <f>ブログ日毎集計!J175</f>
        <v>0</v>
      </c>
      <c r="K69" s="68">
        <f>ブログ日毎集計!K175</f>
        <v>0</v>
      </c>
      <c r="L69" s="5">
        <f>ブログ日毎集計!L175</f>
        <v>0</v>
      </c>
      <c r="M69" s="6">
        <f>ブログ日毎集計!M175</f>
        <v>0</v>
      </c>
      <c r="N69" s="20">
        <f>その他サイト報酬入力!T11</f>
        <v>0</v>
      </c>
      <c r="O69" s="67">
        <f>その他サイト報酬入力!U11</f>
        <v>0</v>
      </c>
      <c r="P69" s="4">
        <f t="shared" si="3"/>
        <v>0</v>
      </c>
      <c r="Q69" s="19">
        <f t="shared" si="4"/>
        <v>0</v>
      </c>
    </row>
    <row r="70" spans="1:17" ht="15.75" customHeight="1" x14ac:dyDescent="0.2">
      <c r="A70" s="15" t="s">
        <v>26</v>
      </c>
      <c r="B70" s="2">
        <f>ブログ日毎集計!B210</f>
        <v>0</v>
      </c>
      <c r="C70" s="68">
        <f>ブログ日毎集計!C210</f>
        <v>0</v>
      </c>
      <c r="D70" s="5">
        <f>ブログ日毎集計!D210</f>
        <v>0</v>
      </c>
      <c r="E70" s="6">
        <f>ブログ日毎集計!E210</f>
        <v>0</v>
      </c>
      <c r="F70" s="2">
        <f>ブログ日毎集計!F210</f>
        <v>0</v>
      </c>
      <c r="G70" s="68">
        <f>ブログ日毎集計!G210</f>
        <v>0</v>
      </c>
      <c r="H70" s="5">
        <f>ブログ日毎集計!H210</f>
        <v>0</v>
      </c>
      <c r="I70" s="6">
        <f>ブログ日毎集計!I210</f>
        <v>0</v>
      </c>
      <c r="J70" s="2">
        <f>ブログ日毎集計!J210</f>
        <v>0</v>
      </c>
      <c r="K70" s="68">
        <f>ブログ日毎集計!K210</f>
        <v>0</v>
      </c>
      <c r="L70" s="5">
        <f>ブログ日毎集計!L210</f>
        <v>0</v>
      </c>
      <c r="M70" s="6">
        <f>ブログ日毎集計!M210</f>
        <v>0</v>
      </c>
      <c r="N70" s="20">
        <f>その他サイト報酬入力!T12</f>
        <v>0</v>
      </c>
      <c r="O70" s="67">
        <f>その他サイト報酬入力!U12</f>
        <v>0</v>
      </c>
      <c r="P70" s="4">
        <f t="shared" si="3"/>
        <v>0</v>
      </c>
      <c r="Q70" s="19">
        <f t="shared" si="4"/>
        <v>0</v>
      </c>
    </row>
    <row r="71" spans="1:17" ht="15.75" customHeight="1" x14ac:dyDescent="0.2">
      <c r="A71" s="15" t="s">
        <v>27</v>
      </c>
      <c r="B71" s="2">
        <f>ブログ日毎集計!B245</f>
        <v>0</v>
      </c>
      <c r="C71" s="68">
        <f>ブログ日毎集計!C245</f>
        <v>0</v>
      </c>
      <c r="D71" s="5">
        <f>ブログ日毎集計!D245</f>
        <v>0</v>
      </c>
      <c r="E71" s="6">
        <f>ブログ日毎集計!E245</f>
        <v>0</v>
      </c>
      <c r="F71" s="2">
        <f>ブログ日毎集計!F245</f>
        <v>0</v>
      </c>
      <c r="G71" s="68">
        <f>ブログ日毎集計!G245</f>
        <v>0</v>
      </c>
      <c r="H71" s="5">
        <f>ブログ日毎集計!H245</f>
        <v>0</v>
      </c>
      <c r="I71" s="6">
        <f>ブログ日毎集計!I245</f>
        <v>0</v>
      </c>
      <c r="J71" s="2">
        <f>ブログ日毎集計!J245</f>
        <v>0</v>
      </c>
      <c r="K71" s="68">
        <f>ブログ日毎集計!K245</f>
        <v>0</v>
      </c>
      <c r="L71" s="5">
        <f>ブログ日毎集計!L245</f>
        <v>0</v>
      </c>
      <c r="M71" s="6">
        <f>ブログ日毎集計!M245</f>
        <v>0</v>
      </c>
      <c r="N71" s="20">
        <f>その他サイト報酬入力!T13</f>
        <v>0</v>
      </c>
      <c r="O71" s="67">
        <f>その他サイト報酬入力!U13</f>
        <v>0</v>
      </c>
      <c r="P71" s="4">
        <f t="shared" si="3"/>
        <v>0</v>
      </c>
      <c r="Q71" s="19">
        <f t="shared" si="4"/>
        <v>0</v>
      </c>
    </row>
    <row r="72" spans="1:17" ht="15.75" customHeight="1" x14ac:dyDescent="0.2">
      <c r="A72" s="15" t="s">
        <v>28</v>
      </c>
      <c r="B72" s="2">
        <f>ブログ日毎集計!B280</f>
        <v>0</v>
      </c>
      <c r="C72" s="68">
        <f>ブログ日毎集計!C280</f>
        <v>0</v>
      </c>
      <c r="D72" s="5">
        <f>ブログ日毎集計!D280</f>
        <v>0</v>
      </c>
      <c r="E72" s="6">
        <f>ブログ日毎集計!E280</f>
        <v>0</v>
      </c>
      <c r="F72" s="2">
        <f>ブログ日毎集計!F280</f>
        <v>0</v>
      </c>
      <c r="G72" s="68">
        <f>ブログ日毎集計!G280</f>
        <v>0</v>
      </c>
      <c r="H72" s="5">
        <f>ブログ日毎集計!H280</f>
        <v>0</v>
      </c>
      <c r="I72" s="6">
        <f>ブログ日毎集計!I280</f>
        <v>0</v>
      </c>
      <c r="J72" s="2">
        <f>ブログ日毎集計!J280</f>
        <v>0</v>
      </c>
      <c r="K72" s="68">
        <f>ブログ日毎集計!K280</f>
        <v>0</v>
      </c>
      <c r="L72" s="5">
        <f>ブログ日毎集計!L280</f>
        <v>0</v>
      </c>
      <c r="M72" s="6">
        <f>ブログ日毎集計!M280</f>
        <v>0</v>
      </c>
      <c r="N72" s="20">
        <f>その他サイト報酬入力!T14</f>
        <v>0</v>
      </c>
      <c r="O72" s="67">
        <f>その他サイト報酬入力!U14</f>
        <v>0</v>
      </c>
      <c r="P72" s="4">
        <f t="shared" si="3"/>
        <v>0</v>
      </c>
      <c r="Q72" s="19">
        <f t="shared" si="4"/>
        <v>0</v>
      </c>
    </row>
    <row r="73" spans="1:17" ht="15.75" customHeight="1" x14ac:dyDescent="0.2">
      <c r="A73" s="15" t="s">
        <v>29</v>
      </c>
      <c r="B73" s="2">
        <f>ブログ日毎集計!B315</f>
        <v>0</v>
      </c>
      <c r="C73" s="68">
        <f>ブログ日毎集計!C315</f>
        <v>0</v>
      </c>
      <c r="D73" s="5">
        <f>ブログ日毎集計!D315</f>
        <v>0</v>
      </c>
      <c r="E73" s="6">
        <f>ブログ日毎集計!E315</f>
        <v>0</v>
      </c>
      <c r="F73" s="2">
        <f>ブログ日毎集計!F315</f>
        <v>0</v>
      </c>
      <c r="G73" s="68">
        <f>ブログ日毎集計!G315</f>
        <v>0</v>
      </c>
      <c r="H73" s="5">
        <f>ブログ日毎集計!H315</f>
        <v>0</v>
      </c>
      <c r="I73" s="6">
        <f>ブログ日毎集計!I315</f>
        <v>0</v>
      </c>
      <c r="J73" s="2">
        <f>ブログ日毎集計!J315</f>
        <v>0</v>
      </c>
      <c r="K73" s="68">
        <f>ブログ日毎集計!K315</f>
        <v>0</v>
      </c>
      <c r="L73" s="5">
        <f>ブログ日毎集計!L315</f>
        <v>0</v>
      </c>
      <c r="M73" s="6">
        <f>ブログ日毎集計!M315</f>
        <v>0</v>
      </c>
      <c r="N73" s="20">
        <f>その他サイト報酬入力!T15</f>
        <v>0</v>
      </c>
      <c r="O73" s="67">
        <f>その他サイト報酬入力!U15</f>
        <v>0</v>
      </c>
      <c r="P73" s="4">
        <f t="shared" si="3"/>
        <v>0</v>
      </c>
      <c r="Q73" s="19">
        <f t="shared" si="4"/>
        <v>0</v>
      </c>
    </row>
    <row r="74" spans="1:17" ht="15.75" customHeight="1" x14ac:dyDescent="0.2">
      <c r="A74" s="15" t="s">
        <v>30</v>
      </c>
      <c r="B74" s="2">
        <f>ブログ日毎集計!B350</f>
        <v>0</v>
      </c>
      <c r="C74" s="68">
        <f>ブログ日毎集計!C350</f>
        <v>0</v>
      </c>
      <c r="D74" s="5">
        <f>ブログ日毎集計!D350</f>
        <v>0</v>
      </c>
      <c r="E74" s="6">
        <f>ブログ日毎集計!E350</f>
        <v>0</v>
      </c>
      <c r="F74" s="2">
        <f>ブログ日毎集計!F350</f>
        <v>0</v>
      </c>
      <c r="G74" s="68">
        <f>ブログ日毎集計!G350</f>
        <v>0</v>
      </c>
      <c r="H74" s="5">
        <f>ブログ日毎集計!H350</f>
        <v>0</v>
      </c>
      <c r="I74" s="6">
        <f>ブログ日毎集計!I350</f>
        <v>0</v>
      </c>
      <c r="J74" s="2">
        <f>ブログ日毎集計!J350</f>
        <v>0</v>
      </c>
      <c r="K74" s="68">
        <f>ブログ日毎集計!K350</f>
        <v>0</v>
      </c>
      <c r="L74" s="5">
        <f>ブログ日毎集計!L350</f>
        <v>0</v>
      </c>
      <c r="M74" s="6">
        <f>ブログ日毎集計!M350</f>
        <v>0</v>
      </c>
      <c r="N74" s="20">
        <f>その他サイト報酬入力!T16</f>
        <v>0</v>
      </c>
      <c r="O74" s="67">
        <f>その他サイト報酬入力!U16</f>
        <v>0</v>
      </c>
      <c r="P74" s="4">
        <f t="shared" si="3"/>
        <v>0</v>
      </c>
      <c r="Q74" s="19">
        <f t="shared" si="4"/>
        <v>0</v>
      </c>
    </row>
    <row r="75" spans="1:17" ht="15.75" customHeight="1" x14ac:dyDescent="0.2">
      <c r="A75" s="15" t="s">
        <v>31</v>
      </c>
      <c r="B75" s="2">
        <f>ブログ日毎集計!B385</f>
        <v>0</v>
      </c>
      <c r="C75" s="68">
        <f>ブログ日毎集計!C385</f>
        <v>0</v>
      </c>
      <c r="D75" s="5">
        <f>ブログ日毎集計!D385</f>
        <v>0</v>
      </c>
      <c r="E75" s="6">
        <f>ブログ日毎集計!E385</f>
        <v>0</v>
      </c>
      <c r="F75" s="2">
        <f>ブログ日毎集計!F385</f>
        <v>0</v>
      </c>
      <c r="G75" s="68">
        <f>ブログ日毎集計!G385</f>
        <v>0</v>
      </c>
      <c r="H75" s="5">
        <f>ブログ日毎集計!H385</f>
        <v>0</v>
      </c>
      <c r="I75" s="6">
        <f>ブログ日毎集計!I385</f>
        <v>0</v>
      </c>
      <c r="J75" s="2">
        <f>ブログ日毎集計!J385</f>
        <v>0</v>
      </c>
      <c r="K75" s="68">
        <f>ブログ日毎集計!K385</f>
        <v>0</v>
      </c>
      <c r="L75" s="5">
        <f>ブログ日毎集計!L385</f>
        <v>0</v>
      </c>
      <c r="M75" s="6">
        <f>ブログ日毎集計!M385</f>
        <v>0</v>
      </c>
      <c r="N75" s="20">
        <f>その他サイト報酬入力!T17</f>
        <v>0</v>
      </c>
      <c r="O75" s="67">
        <f>その他サイト報酬入力!U17</f>
        <v>0</v>
      </c>
      <c r="P75" s="4">
        <f t="shared" si="3"/>
        <v>0</v>
      </c>
      <c r="Q75" s="19">
        <f t="shared" si="4"/>
        <v>0</v>
      </c>
    </row>
    <row r="76" spans="1:17" ht="15.75" customHeight="1" thickBot="1" x14ac:dyDescent="0.25">
      <c r="A76" s="16" t="s">
        <v>32</v>
      </c>
      <c r="B76" s="3">
        <f>ブログ日毎集計!B420</f>
        <v>0</v>
      </c>
      <c r="C76" s="69">
        <f>ブログ日毎集計!C420</f>
        <v>0</v>
      </c>
      <c r="D76" s="7">
        <f>ブログ日毎集計!D420</f>
        <v>0</v>
      </c>
      <c r="E76" s="8">
        <f>ブログ日毎集計!E420</f>
        <v>0</v>
      </c>
      <c r="F76" s="3">
        <f>ブログ日毎集計!F420</f>
        <v>0</v>
      </c>
      <c r="G76" s="69">
        <f>ブログ日毎集計!G420</f>
        <v>0</v>
      </c>
      <c r="H76" s="7">
        <f>ブログ日毎集計!H420</f>
        <v>0</v>
      </c>
      <c r="I76" s="8">
        <f>ブログ日毎集計!I420</f>
        <v>0</v>
      </c>
      <c r="J76" s="3">
        <f>ブログ日毎集計!J420</f>
        <v>0</v>
      </c>
      <c r="K76" s="69">
        <f>ブログ日毎集計!K420</f>
        <v>0</v>
      </c>
      <c r="L76" s="9">
        <f>ブログ日毎集計!L420</f>
        <v>0</v>
      </c>
      <c r="M76" s="10">
        <f>ブログ日毎集計!M420</f>
        <v>0</v>
      </c>
      <c r="N76" s="20">
        <f>その他サイト報酬入力!T18</f>
        <v>0</v>
      </c>
      <c r="O76" s="67">
        <f>その他サイト報酬入力!U18</f>
        <v>0</v>
      </c>
      <c r="P76" s="4">
        <f t="shared" si="3"/>
        <v>0</v>
      </c>
      <c r="Q76" s="19">
        <f t="shared" si="4"/>
        <v>0</v>
      </c>
    </row>
    <row r="77" spans="1:17" ht="15.75" customHeight="1" thickBot="1" x14ac:dyDescent="0.25">
      <c r="A77" s="17" t="s">
        <v>18</v>
      </c>
      <c r="B77" s="13">
        <f>SUM(B65:B76)</f>
        <v>0</v>
      </c>
      <c r="C77" s="14">
        <f t="shared" ref="C77:Q77" si="5">SUM(C65:C76)</f>
        <v>0</v>
      </c>
      <c r="D77" s="13">
        <f t="shared" si="5"/>
        <v>0</v>
      </c>
      <c r="E77" s="14">
        <f t="shared" si="5"/>
        <v>0</v>
      </c>
      <c r="F77" s="156">
        <f t="shared" si="5"/>
        <v>0</v>
      </c>
      <c r="G77" s="158">
        <f t="shared" si="5"/>
        <v>0</v>
      </c>
      <c r="H77" s="13">
        <f t="shared" si="5"/>
        <v>0</v>
      </c>
      <c r="I77" s="14">
        <f t="shared" si="5"/>
        <v>0</v>
      </c>
      <c r="J77" s="156">
        <f t="shared" si="5"/>
        <v>0</v>
      </c>
      <c r="K77" s="158">
        <f t="shared" si="5"/>
        <v>0</v>
      </c>
      <c r="L77" s="13">
        <f t="shared" si="5"/>
        <v>0</v>
      </c>
      <c r="M77" s="14">
        <f t="shared" si="5"/>
        <v>0</v>
      </c>
      <c r="N77" s="13">
        <f t="shared" si="5"/>
        <v>0</v>
      </c>
      <c r="O77" s="14">
        <f t="shared" si="5"/>
        <v>0</v>
      </c>
      <c r="P77" s="156">
        <f>SUM(P65:P76)</f>
        <v>0</v>
      </c>
      <c r="Q77" s="14">
        <f t="shared" si="5"/>
        <v>0</v>
      </c>
    </row>
    <row r="78" spans="1:17" ht="15.75" customHeight="1" x14ac:dyDescent="0.2"/>
    <row r="79" spans="1:17" ht="15.75" customHeight="1" x14ac:dyDescent="0.2"/>
    <row r="80" spans="1:17" ht="15.75" customHeight="1" x14ac:dyDescent="0.2"/>
    <row r="81" spans="1:7" ht="15.75" customHeight="1" x14ac:dyDescent="0.2"/>
    <row r="82" spans="1:7" ht="15.75" customHeight="1" x14ac:dyDescent="0.2"/>
    <row r="83" spans="1:7" ht="15.75" customHeight="1" x14ac:dyDescent="0.2"/>
    <row r="84" spans="1:7" ht="15.75" customHeight="1" x14ac:dyDescent="0.2"/>
    <row r="85" spans="1:7" ht="15.75" customHeight="1" x14ac:dyDescent="0.2"/>
    <row r="86" spans="1:7" ht="15.75" customHeight="1" x14ac:dyDescent="0.2"/>
    <row r="87" spans="1:7" ht="15.75" customHeight="1" x14ac:dyDescent="0.2"/>
    <row r="88" spans="1:7" ht="15.75" customHeight="1" x14ac:dyDescent="0.2"/>
    <row r="89" spans="1:7" ht="15.75" customHeight="1" x14ac:dyDescent="0.2"/>
    <row r="90" spans="1:7" ht="15.75" customHeight="1" x14ac:dyDescent="0.2"/>
    <row r="91" spans="1:7" ht="15.75" customHeight="1" x14ac:dyDescent="0.2"/>
    <row r="92" spans="1:7" ht="15.75" customHeight="1" x14ac:dyDescent="0.2"/>
    <row r="93" spans="1:7" ht="15.75" customHeight="1" thickBot="1" x14ac:dyDescent="0.25"/>
    <row r="94" spans="1:7" ht="21" customHeight="1" thickBot="1" x14ac:dyDescent="0.25">
      <c r="A94" s="437" t="s">
        <v>40</v>
      </c>
      <c r="B94" s="438"/>
      <c r="C94" s="438"/>
      <c r="D94" s="438"/>
      <c r="E94" s="438"/>
      <c r="F94" s="438"/>
      <c r="G94" s="439"/>
    </row>
    <row r="95" spans="1:7" ht="15.75" customHeight="1" thickBot="1" x14ac:dyDescent="0.25">
      <c r="A95" s="421">
        <v>2025</v>
      </c>
      <c r="B95" s="459" t="s">
        <v>41</v>
      </c>
      <c r="C95" s="460"/>
      <c r="D95" s="419" t="s">
        <v>42</v>
      </c>
      <c r="E95" s="420"/>
      <c r="F95" s="435" t="s">
        <v>18</v>
      </c>
      <c r="G95" s="436"/>
    </row>
    <row r="96" spans="1:7" ht="15.75" customHeight="1" thickBot="1" x14ac:dyDescent="0.25">
      <c r="A96" s="422"/>
      <c r="B96" s="166" t="s">
        <v>19</v>
      </c>
      <c r="C96" s="165" t="s">
        <v>20</v>
      </c>
      <c r="D96" s="132" t="s">
        <v>19</v>
      </c>
      <c r="E96" s="133" t="s">
        <v>20</v>
      </c>
      <c r="F96" s="166" t="s">
        <v>19</v>
      </c>
      <c r="G96" s="133" t="s">
        <v>20</v>
      </c>
    </row>
    <row r="97" spans="1:17" ht="15.75" customHeight="1" x14ac:dyDescent="0.2">
      <c r="A97" s="168" t="s">
        <v>21</v>
      </c>
      <c r="B97" s="4">
        <f t="shared" ref="B97:B108" si="6">P33</f>
        <v>0</v>
      </c>
      <c r="C97" s="159">
        <f t="shared" ref="C97:C108" si="7">Q33</f>
        <v>0</v>
      </c>
      <c r="D97" s="20">
        <f t="shared" ref="D97:D108" si="8">P65</f>
        <v>0</v>
      </c>
      <c r="E97" s="19">
        <f t="shared" ref="E97:E108" si="9">Q65</f>
        <v>0</v>
      </c>
      <c r="F97" s="4">
        <f t="shared" ref="F97:F108" si="10">B97+D97</f>
        <v>0</v>
      </c>
      <c r="G97" s="19">
        <f t="shared" ref="G97:G108" si="11">C97+E97</f>
        <v>0</v>
      </c>
    </row>
    <row r="98" spans="1:17" ht="15.75" customHeight="1" x14ac:dyDescent="0.2">
      <c r="A98" s="15" t="s">
        <v>22</v>
      </c>
      <c r="B98" s="4">
        <f t="shared" si="6"/>
        <v>0</v>
      </c>
      <c r="C98" s="159">
        <f t="shared" si="7"/>
        <v>0</v>
      </c>
      <c r="D98" s="20">
        <f t="shared" si="8"/>
        <v>0</v>
      </c>
      <c r="E98" s="19">
        <f t="shared" si="9"/>
        <v>0</v>
      </c>
      <c r="F98" s="2">
        <f t="shared" si="10"/>
        <v>0</v>
      </c>
      <c r="G98" s="6">
        <f t="shared" si="11"/>
        <v>0</v>
      </c>
    </row>
    <row r="99" spans="1:17" ht="15.75" customHeight="1" x14ac:dyDescent="0.2">
      <c r="A99" s="15" t="s">
        <v>23</v>
      </c>
      <c r="B99" s="4">
        <f t="shared" si="6"/>
        <v>0</v>
      </c>
      <c r="C99" s="159">
        <f t="shared" si="7"/>
        <v>0</v>
      </c>
      <c r="D99" s="20">
        <f t="shared" si="8"/>
        <v>0</v>
      </c>
      <c r="E99" s="19">
        <f t="shared" si="9"/>
        <v>0</v>
      </c>
      <c r="F99" s="2">
        <f t="shared" si="10"/>
        <v>0</v>
      </c>
      <c r="G99" s="6">
        <f t="shared" si="11"/>
        <v>0</v>
      </c>
    </row>
    <row r="100" spans="1:17" ht="15.75" customHeight="1" x14ac:dyDescent="0.2">
      <c r="A100" s="15" t="s">
        <v>24</v>
      </c>
      <c r="B100" s="4">
        <f t="shared" si="6"/>
        <v>0</v>
      </c>
      <c r="C100" s="159">
        <f t="shared" si="7"/>
        <v>0</v>
      </c>
      <c r="D100" s="20">
        <f t="shared" si="8"/>
        <v>0</v>
      </c>
      <c r="E100" s="19">
        <f t="shared" si="9"/>
        <v>0</v>
      </c>
      <c r="F100" s="2">
        <f t="shared" si="10"/>
        <v>0</v>
      </c>
      <c r="G100" s="6">
        <f t="shared" si="11"/>
        <v>0</v>
      </c>
    </row>
    <row r="101" spans="1:17" ht="15.75" customHeight="1" x14ac:dyDescent="0.2">
      <c r="A101" s="15" t="s">
        <v>25</v>
      </c>
      <c r="B101" s="4">
        <f t="shared" si="6"/>
        <v>0</v>
      </c>
      <c r="C101" s="159">
        <f t="shared" si="7"/>
        <v>0</v>
      </c>
      <c r="D101" s="20">
        <f t="shared" si="8"/>
        <v>0</v>
      </c>
      <c r="E101" s="19">
        <f t="shared" si="9"/>
        <v>0</v>
      </c>
      <c r="F101" s="2">
        <f t="shared" si="10"/>
        <v>0</v>
      </c>
      <c r="G101" s="6">
        <f t="shared" si="11"/>
        <v>0</v>
      </c>
    </row>
    <row r="102" spans="1:17" ht="15.75" customHeight="1" x14ac:dyDescent="0.2">
      <c r="A102" s="15" t="s">
        <v>26</v>
      </c>
      <c r="B102" s="4">
        <f t="shared" si="6"/>
        <v>0</v>
      </c>
      <c r="C102" s="159">
        <f t="shared" si="7"/>
        <v>0</v>
      </c>
      <c r="D102" s="20">
        <f t="shared" si="8"/>
        <v>0</v>
      </c>
      <c r="E102" s="19">
        <f t="shared" si="9"/>
        <v>0</v>
      </c>
      <c r="F102" s="2">
        <f t="shared" si="10"/>
        <v>0</v>
      </c>
      <c r="G102" s="6">
        <f t="shared" si="11"/>
        <v>0</v>
      </c>
    </row>
    <row r="103" spans="1:17" ht="15.75" customHeight="1" x14ac:dyDescent="0.2">
      <c r="A103" s="15" t="s">
        <v>27</v>
      </c>
      <c r="B103" s="4">
        <f t="shared" si="6"/>
        <v>0</v>
      </c>
      <c r="C103" s="159">
        <f t="shared" si="7"/>
        <v>0</v>
      </c>
      <c r="D103" s="20">
        <f t="shared" si="8"/>
        <v>0</v>
      </c>
      <c r="E103" s="19">
        <f t="shared" si="9"/>
        <v>0</v>
      </c>
      <c r="F103" s="2">
        <f t="shared" si="10"/>
        <v>0</v>
      </c>
      <c r="G103" s="6">
        <f t="shared" si="11"/>
        <v>0</v>
      </c>
    </row>
    <row r="104" spans="1:17" ht="15.75" customHeight="1" x14ac:dyDescent="0.2">
      <c r="A104" s="15" t="s">
        <v>28</v>
      </c>
      <c r="B104" s="4">
        <f t="shared" si="6"/>
        <v>0</v>
      </c>
      <c r="C104" s="159">
        <f t="shared" si="7"/>
        <v>0</v>
      </c>
      <c r="D104" s="20">
        <f t="shared" si="8"/>
        <v>0</v>
      </c>
      <c r="E104" s="19">
        <f t="shared" si="9"/>
        <v>0</v>
      </c>
      <c r="F104" s="2">
        <f t="shared" si="10"/>
        <v>0</v>
      </c>
      <c r="G104" s="6">
        <f t="shared" si="11"/>
        <v>0</v>
      </c>
    </row>
    <row r="105" spans="1:17" ht="15.75" customHeight="1" x14ac:dyDescent="0.2">
      <c r="A105" s="15" t="s">
        <v>29</v>
      </c>
      <c r="B105" s="4">
        <f t="shared" si="6"/>
        <v>0</v>
      </c>
      <c r="C105" s="159">
        <f t="shared" si="7"/>
        <v>0</v>
      </c>
      <c r="D105" s="20">
        <f t="shared" si="8"/>
        <v>0</v>
      </c>
      <c r="E105" s="19">
        <f t="shared" si="9"/>
        <v>0</v>
      </c>
      <c r="F105" s="2">
        <f t="shared" si="10"/>
        <v>0</v>
      </c>
      <c r="G105" s="6">
        <f t="shared" si="11"/>
        <v>0</v>
      </c>
    </row>
    <row r="106" spans="1:17" ht="15.75" customHeight="1" x14ac:dyDescent="0.2">
      <c r="A106" s="15" t="s">
        <v>30</v>
      </c>
      <c r="B106" s="4">
        <f t="shared" si="6"/>
        <v>0</v>
      </c>
      <c r="C106" s="159">
        <f t="shared" si="7"/>
        <v>0</v>
      </c>
      <c r="D106" s="20">
        <f t="shared" si="8"/>
        <v>0</v>
      </c>
      <c r="E106" s="19">
        <f t="shared" si="9"/>
        <v>0</v>
      </c>
      <c r="F106" s="2">
        <f t="shared" si="10"/>
        <v>0</v>
      </c>
      <c r="G106" s="6">
        <f t="shared" si="11"/>
        <v>0</v>
      </c>
    </row>
    <row r="107" spans="1:17" ht="15.75" customHeight="1" x14ac:dyDescent="0.2">
      <c r="A107" s="15" t="s">
        <v>31</v>
      </c>
      <c r="B107" s="4">
        <f t="shared" si="6"/>
        <v>0</v>
      </c>
      <c r="C107" s="159">
        <f t="shared" si="7"/>
        <v>0</v>
      </c>
      <c r="D107" s="20">
        <f t="shared" si="8"/>
        <v>0</v>
      </c>
      <c r="E107" s="19">
        <f t="shared" si="9"/>
        <v>0</v>
      </c>
      <c r="F107" s="2">
        <f t="shared" si="10"/>
        <v>0</v>
      </c>
      <c r="G107" s="6">
        <f t="shared" si="11"/>
        <v>0</v>
      </c>
    </row>
    <row r="108" spans="1:17" ht="15.75" customHeight="1" thickBot="1" x14ac:dyDescent="0.25">
      <c r="A108" s="16" t="s">
        <v>32</v>
      </c>
      <c r="B108" s="4">
        <f t="shared" si="6"/>
        <v>0</v>
      </c>
      <c r="C108" s="159">
        <f t="shared" si="7"/>
        <v>0</v>
      </c>
      <c r="D108" s="20">
        <f t="shared" si="8"/>
        <v>0</v>
      </c>
      <c r="E108" s="19">
        <f t="shared" si="9"/>
        <v>0</v>
      </c>
      <c r="F108" s="3">
        <f t="shared" si="10"/>
        <v>0</v>
      </c>
      <c r="G108" s="10">
        <f t="shared" si="11"/>
        <v>0</v>
      </c>
    </row>
    <row r="109" spans="1:17" ht="15.75" customHeight="1" thickBot="1" x14ac:dyDescent="0.25">
      <c r="A109" s="17" t="s">
        <v>18</v>
      </c>
      <c r="B109" s="156">
        <f>SUM(B97:B108)</f>
        <v>0</v>
      </c>
      <c r="C109" s="158">
        <f t="shared" ref="C109:E109" si="12">SUM(C97:C108)</f>
        <v>0</v>
      </c>
      <c r="D109" s="13">
        <f t="shared" si="12"/>
        <v>0</v>
      </c>
      <c r="E109" s="14">
        <f t="shared" si="12"/>
        <v>0</v>
      </c>
      <c r="F109" s="156">
        <f>SUM(F97:F108)</f>
        <v>0</v>
      </c>
      <c r="G109" s="14">
        <f>SUM(G97:G108)</f>
        <v>0</v>
      </c>
    </row>
    <row r="110" spans="1:17" ht="15.75" customHeight="1" x14ac:dyDescent="0.2"/>
    <row r="111" spans="1:17" ht="15.75" customHeight="1" x14ac:dyDescent="0.2"/>
    <row r="112" spans="1:17" ht="15.75" customHeight="1" x14ac:dyDescent="0.2">
      <c r="A112" s="402" t="s">
        <v>43</v>
      </c>
      <c r="B112" s="402"/>
      <c r="C112" s="402"/>
      <c r="D112" s="402"/>
      <c r="E112" s="402"/>
      <c r="F112" s="402"/>
      <c r="G112" s="402"/>
      <c r="H112" s="402"/>
      <c r="I112" s="402"/>
      <c r="J112" s="402"/>
      <c r="K112" s="402"/>
      <c r="L112" s="402"/>
      <c r="M112" s="402"/>
      <c r="N112" s="402"/>
      <c r="O112" s="402"/>
      <c r="P112" s="402"/>
      <c r="Q112" s="402"/>
    </row>
    <row r="113" spans="1:17" ht="15.75" customHeight="1" thickBot="1" x14ac:dyDescent="0.25">
      <c r="A113" s="402"/>
      <c r="B113" s="402"/>
      <c r="C113" s="402"/>
      <c r="D113" s="402"/>
      <c r="E113" s="402"/>
      <c r="F113" s="402"/>
      <c r="G113" s="402"/>
      <c r="H113" s="402"/>
      <c r="I113" s="402"/>
      <c r="J113" s="402"/>
      <c r="K113" s="402"/>
      <c r="L113" s="402"/>
      <c r="M113" s="402"/>
      <c r="N113" s="402"/>
      <c r="O113" s="402"/>
      <c r="P113" s="402"/>
      <c r="Q113" s="402"/>
    </row>
    <row r="114" spans="1:17" ht="15.75" customHeight="1" x14ac:dyDescent="0.2">
      <c r="A114" s="234" t="s">
        <v>44</v>
      </c>
      <c r="B114" s="216"/>
      <c r="C114" s="216"/>
      <c r="D114" s="216"/>
      <c r="E114" s="216"/>
      <c r="F114" s="216"/>
      <c r="G114" s="216"/>
      <c r="H114" s="217"/>
      <c r="I114" s="323" t="s">
        <v>45</v>
      </c>
      <c r="J114" s="214"/>
      <c r="K114" s="214"/>
      <c r="L114" s="214"/>
      <c r="M114" s="214"/>
      <c r="N114" s="214"/>
      <c r="O114" s="214"/>
      <c r="P114" s="214"/>
      <c r="Q114" s="215"/>
    </row>
    <row r="115" spans="1:17" ht="15.75" customHeight="1" x14ac:dyDescent="0.2">
      <c r="A115" s="413"/>
      <c r="B115" s="414"/>
      <c r="C115" s="177"/>
      <c r="D115" s="403"/>
      <c r="E115" s="403"/>
      <c r="F115" s="403"/>
      <c r="G115" s="403"/>
      <c r="H115" s="178"/>
      <c r="I115" s="417"/>
      <c r="J115" s="417"/>
      <c r="K115" s="181"/>
      <c r="L115" s="417"/>
      <c r="M115" s="417"/>
      <c r="N115" s="417"/>
      <c r="O115" s="417"/>
      <c r="P115" s="417"/>
      <c r="Q115" s="182"/>
    </row>
    <row r="116" spans="1:17" ht="15.75" customHeight="1" x14ac:dyDescent="0.2">
      <c r="A116" s="413"/>
      <c r="B116" s="414"/>
      <c r="C116" s="177" t="s">
        <v>3</v>
      </c>
      <c r="D116" s="403"/>
      <c r="E116" s="403"/>
      <c r="F116" s="403"/>
      <c r="G116" s="403"/>
      <c r="H116" s="178" t="s">
        <v>4</v>
      </c>
      <c r="I116" s="417"/>
      <c r="J116" s="417"/>
      <c r="K116" s="181" t="s">
        <v>3</v>
      </c>
      <c r="L116" s="417"/>
      <c r="M116" s="417"/>
      <c r="N116" s="417"/>
      <c r="O116" s="417"/>
      <c r="P116" s="417"/>
      <c r="Q116" s="182" t="s">
        <v>4</v>
      </c>
    </row>
    <row r="117" spans="1:17" ht="15.75" customHeight="1" thickBot="1" x14ac:dyDescent="0.25">
      <c r="A117" s="415"/>
      <c r="B117" s="416"/>
      <c r="C117" s="179"/>
      <c r="D117" s="404"/>
      <c r="E117" s="404"/>
      <c r="F117" s="404"/>
      <c r="G117" s="404"/>
      <c r="H117" s="180"/>
      <c r="I117" s="418"/>
      <c r="J117" s="418"/>
      <c r="K117" s="183"/>
      <c r="L117" s="418"/>
      <c r="M117" s="418"/>
      <c r="N117" s="418"/>
      <c r="O117" s="418"/>
      <c r="P117" s="418"/>
      <c r="Q117" s="184"/>
    </row>
    <row r="118" spans="1:17" ht="15.75" customHeight="1" thickBot="1" x14ac:dyDescent="0.25"/>
    <row r="119" spans="1:17" ht="15.75" customHeight="1" x14ac:dyDescent="0.2">
      <c r="A119" s="243" t="s">
        <v>46</v>
      </c>
      <c r="B119" s="226"/>
      <c r="C119" s="226"/>
      <c r="D119" s="226"/>
      <c r="E119" s="226"/>
      <c r="F119" s="226"/>
      <c r="G119" s="227"/>
      <c r="H119" s="228"/>
      <c r="I119" s="229"/>
      <c r="J119" s="229"/>
      <c r="K119" s="229"/>
      <c r="L119" s="229"/>
      <c r="M119" s="229"/>
      <c r="N119" s="229"/>
      <c r="O119" s="229"/>
      <c r="P119" s="229"/>
      <c r="Q119" s="230"/>
    </row>
    <row r="120" spans="1:17" ht="15.75" customHeight="1" x14ac:dyDescent="0.2">
      <c r="A120" s="405">
        <f>D115+L115</f>
        <v>0</v>
      </c>
      <c r="B120" s="406"/>
      <c r="C120" s="406"/>
      <c r="D120" s="406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231"/>
    </row>
    <row r="121" spans="1:17" ht="15.75" customHeight="1" x14ac:dyDescent="0.2">
      <c r="A121" s="405"/>
      <c r="B121" s="406"/>
      <c r="C121" s="406"/>
      <c r="D121" s="406"/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06"/>
      <c r="P121" s="406"/>
      <c r="Q121" s="231"/>
    </row>
    <row r="122" spans="1:17" ht="15.75" customHeight="1" x14ac:dyDescent="0.2">
      <c r="A122" s="405"/>
      <c r="B122" s="406"/>
      <c r="C122" s="406"/>
      <c r="D122" s="406"/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  <c r="P122" s="406"/>
      <c r="Q122" s="232"/>
    </row>
    <row r="123" spans="1:17" ht="15.75" customHeight="1" x14ac:dyDescent="0.2">
      <c r="A123" s="405"/>
      <c r="B123" s="406"/>
      <c r="C123" s="406"/>
      <c r="D123" s="406"/>
      <c r="E123" s="406"/>
      <c r="F123" s="406"/>
      <c r="G123" s="406"/>
      <c r="H123" s="406"/>
      <c r="I123" s="406"/>
      <c r="J123" s="406"/>
      <c r="K123" s="406"/>
      <c r="L123" s="406"/>
      <c r="M123" s="406"/>
      <c r="N123" s="406"/>
      <c r="O123" s="406"/>
      <c r="P123" s="406"/>
      <c r="Q123" s="244" t="s">
        <v>4</v>
      </c>
    </row>
    <row r="124" spans="1:17" ht="15.75" customHeight="1" x14ac:dyDescent="0.2">
      <c r="A124" s="405"/>
      <c r="B124" s="406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06"/>
      <c r="Q124" s="232"/>
    </row>
    <row r="125" spans="1:17" ht="15.75" customHeight="1" thickBot="1" x14ac:dyDescent="0.25">
      <c r="A125" s="407"/>
      <c r="B125" s="408"/>
      <c r="C125" s="408"/>
      <c r="D125" s="408"/>
      <c r="E125" s="408"/>
      <c r="F125" s="408"/>
      <c r="G125" s="408"/>
      <c r="H125" s="408"/>
      <c r="I125" s="408"/>
      <c r="J125" s="408"/>
      <c r="K125" s="408"/>
      <c r="L125" s="408"/>
      <c r="M125" s="408"/>
      <c r="N125" s="408"/>
      <c r="O125" s="408"/>
      <c r="P125" s="408"/>
      <c r="Q125" s="233"/>
    </row>
    <row r="126" spans="1:17" ht="15.75" customHeight="1" x14ac:dyDescent="0.2"/>
    <row r="127" spans="1:17" ht="15.75" customHeight="1" x14ac:dyDescent="0.2"/>
    <row r="128" spans="1:17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</sheetData>
  <sheetProtection formatCells="0"/>
  <mergeCells count="41">
    <mergeCell ref="F95:G95"/>
    <mergeCell ref="A94:G94"/>
    <mergeCell ref="A4:B6"/>
    <mergeCell ref="I4:J6"/>
    <mergeCell ref="L4:P6"/>
    <mergeCell ref="I9:P11"/>
    <mergeCell ref="A15:P21"/>
    <mergeCell ref="D23:E23"/>
    <mergeCell ref="A24:Q29"/>
    <mergeCell ref="A30:Q30"/>
    <mergeCell ref="A62:Q62"/>
    <mergeCell ref="B95:C95"/>
    <mergeCell ref="L63:M63"/>
    <mergeCell ref="P63:Q63"/>
    <mergeCell ref="A31:A32"/>
    <mergeCell ref="B31:C31"/>
    <mergeCell ref="D31:E31"/>
    <mergeCell ref="F31:G31"/>
    <mergeCell ref="N31:O31"/>
    <mergeCell ref="N63:O63"/>
    <mergeCell ref="B63:C63"/>
    <mergeCell ref="D63:E63"/>
    <mergeCell ref="F63:G63"/>
    <mergeCell ref="H63:I63"/>
    <mergeCell ref="J63:K63"/>
    <mergeCell ref="D4:G6"/>
    <mergeCell ref="A9:G11"/>
    <mergeCell ref="A1:Q2"/>
    <mergeCell ref="D115:G117"/>
    <mergeCell ref="A120:P125"/>
    <mergeCell ref="H31:I31"/>
    <mergeCell ref="J31:K31"/>
    <mergeCell ref="A112:Q113"/>
    <mergeCell ref="A115:B117"/>
    <mergeCell ref="I115:J117"/>
    <mergeCell ref="L115:P117"/>
    <mergeCell ref="D95:E95"/>
    <mergeCell ref="A95:A96"/>
    <mergeCell ref="L31:M31"/>
    <mergeCell ref="P31:Q31"/>
    <mergeCell ref="A63:A64"/>
  </mergeCells>
  <phoneticPr fontId="1"/>
  <pageMargins left="0.7" right="0.7" top="0.75" bottom="0.75" header="0.3" footer="0.3"/>
  <pageSetup paperSize="9" orientation="landscape" r:id="rId1"/>
  <headerFooter>
    <oddHeader>&amp;C&amp;"-,太字"2025年　集計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U64"/>
  <sheetViews>
    <sheetView zoomScaleNormal="100" workbookViewId="0">
      <pane ySplit="1" topLeftCell="A2" activePane="bottomLeft" state="frozen"/>
      <selection pane="bottomLeft" activeCell="A2" sqref="A1:A2"/>
    </sheetView>
  </sheetViews>
  <sheetFormatPr defaultColWidth="9" defaultRowHeight="15.75" customHeight="1" x14ac:dyDescent="0.2"/>
  <cols>
    <col min="1" max="1" width="8.81640625" style="187" bestFit="1" customWidth="1"/>
    <col min="2" max="2" width="3.54296875" style="201" bestFit="1" customWidth="1"/>
    <col min="3" max="3" width="5.453125" style="187" bestFit="1" customWidth="1"/>
    <col min="4" max="4" width="19.81640625" style="130" customWidth="1"/>
    <col min="5" max="5" width="7.54296875" style="1" bestFit="1" customWidth="1"/>
    <col min="6" max="6" width="5.81640625" style="188" bestFit="1" customWidth="1"/>
    <col min="7" max="7" width="10.1796875" style="188" customWidth="1"/>
    <col min="8" max="8" width="7" style="1" customWidth="1"/>
    <col min="9" max="9" width="9" style="170" customWidth="1"/>
    <col min="10" max="10" width="56.453125" style="188" customWidth="1"/>
    <col min="11" max="12" width="6.81640625" style="188" customWidth="1"/>
    <col min="13" max="13" width="16.81640625" style="1" bestFit="1" customWidth="1"/>
    <col min="14" max="14" width="7.7265625" style="1" bestFit="1" customWidth="1"/>
    <col min="15" max="15" width="7" style="1" bestFit="1" customWidth="1"/>
    <col min="16" max="16" width="5.453125" style="1" customWidth="1"/>
    <col min="17" max="17" width="9.81640625" style="1" bestFit="1" customWidth="1"/>
    <col min="18" max="16384" width="9" style="1"/>
  </cols>
  <sheetData>
    <row r="1" spans="1:21" ht="18" customHeight="1" thickBot="1" x14ac:dyDescent="0.25">
      <c r="A1" s="31" t="s">
        <v>173</v>
      </c>
      <c r="B1" s="192" t="s">
        <v>59</v>
      </c>
      <c r="C1" s="192" t="s">
        <v>174</v>
      </c>
      <c r="D1" s="189" t="s">
        <v>172</v>
      </c>
      <c r="E1" s="189" t="s">
        <v>175</v>
      </c>
      <c r="F1" s="189" t="s">
        <v>19</v>
      </c>
      <c r="G1" s="189" t="s">
        <v>20</v>
      </c>
      <c r="H1" s="189" t="s">
        <v>176</v>
      </c>
      <c r="I1" s="189" t="s">
        <v>177</v>
      </c>
      <c r="J1" s="190" t="s">
        <v>178</v>
      </c>
      <c r="K1" s="171"/>
      <c r="L1" s="196" t="s">
        <v>174</v>
      </c>
      <c r="M1" s="13" t="s">
        <v>179</v>
      </c>
      <c r="N1" s="157" t="s">
        <v>175</v>
      </c>
      <c r="O1" s="14" t="s">
        <v>176</v>
      </c>
      <c r="Q1" s="13" t="s">
        <v>180</v>
      </c>
      <c r="R1" s="294" t="s">
        <v>181</v>
      </c>
    </row>
    <row r="2" spans="1:21" ht="15.75" customHeight="1" x14ac:dyDescent="0.2">
      <c r="A2" s="198"/>
      <c r="B2" s="297" t="str">
        <f>IF(A2="","",(MONTH(A2)))</f>
        <v/>
      </c>
      <c r="C2" s="199"/>
      <c r="D2" s="291" t="str">
        <f t="shared" ref="D2:D33" si="0">IF(C2="","",(VLOOKUP(C2,$L$2:$O$17,2,FALSE)))</f>
        <v/>
      </c>
      <c r="E2" s="205" t="str">
        <f t="shared" ref="E2:E33" si="1">IF(C2="","",(VLOOKUP(C2,$L$2:$O$17,3,FALSE)))</f>
        <v/>
      </c>
      <c r="F2" s="197"/>
      <c r="G2" s="202"/>
      <c r="H2" s="205" t="str">
        <f t="shared" ref="H2:H33" si="2">IF(C2="","",(VLOOKUP(C2,$L$2:$O$17,4,FALSE)))</f>
        <v/>
      </c>
      <c r="I2" s="218" t="str">
        <f t="shared" ref="I2:I33" si="3">IF(H2="","",G2/IFERROR(VLOOKUP("*"&amp;H2,$Q$2:$R$3,2,FALSE),1))</f>
        <v/>
      </c>
      <c r="J2" s="197"/>
      <c r="K2" s="196"/>
      <c r="L2" s="196">
        <v>1</v>
      </c>
      <c r="M2" s="197" t="s">
        <v>182</v>
      </c>
      <c r="N2" s="197" t="s">
        <v>41</v>
      </c>
      <c r="O2" s="197" t="s">
        <v>183</v>
      </c>
      <c r="Q2" s="66" t="s">
        <v>184</v>
      </c>
      <c r="R2" s="169">
        <v>7.0000000000000001E-3</v>
      </c>
    </row>
    <row r="3" spans="1:21" ht="15.75" customHeight="1" thickBot="1" x14ac:dyDescent="0.25">
      <c r="A3" s="198"/>
      <c r="B3" s="297" t="str">
        <f t="shared" ref="B3:B64" si="4">IF(A3="","",(MONTH(A3)))</f>
        <v/>
      </c>
      <c r="C3" s="199"/>
      <c r="D3" s="291" t="str">
        <f t="shared" si="0"/>
        <v/>
      </c>
      <c r="E3" s="205" t="str">
        <f t="shared" si="1"/>
        <v/>
      </c>
      <c r="F3" s="194"/>
      <c r="G3" s="203"/>
      <c r="H3" s="205" t="str">
        <f t="shared" si="2"/>
        <v/>
      </c>
      <c r="I3" s="207" t="str">
        <f t="shared" si="3"/>
        <v/>
      </c>
      <c r="J3" s="194"/>
      <c r="K3" s="196"/>
      <c r="L3" s="196">
        <v>2</v>
      </c>
      <c r="M3" s="194" t="s">
        <v>185</v>
      </c>
      <c r="N3" s="194" t="s">
        <v>41</v>
      </c>
      <c r="O3" s="194" t="s">
        <v>183</v>
      </c>
      <c r="Q3" s="7" t="s">
        <v>186</v>
      </c>
      <c r="R3" s="8">
        <v>6.0000000000000001E-3</v>
      </c>
    </row>
    <row r="4" spans="1:21" ht="15.75" customHeight="1" thickBot="1" x14ac:dyDescent="0.25">
      <c r="A4" s="198"/>
      <c r="B4" s="297" t="str">
        <f t="shared" si="4"/>
        <v/>
      </c>
      <c r="C4" s="193"/>
      <c r="D4" s="291" t="str">
        <f t="shared" si="0"/>
        <v/>
      </c>
      <c r="E4" s="205" t="str">
        <f t="shared" si="1"/>
        <v/>
      </c>
      <c r="F4" s="194"/>
      <c r="G4" s="203"/>
      <c r="H4" s="205" t="str">
        <f t="shared" si="2"/>
        <v/>
      </c>
      <c r="I4" s="207" t="str">
        <f t="shared" si="3"/>
        <v/>
      </c>
      <c r="J4" s="194"/>
      <c r="K4" s="196"/>
      <c r="L4" s="196">
        <v>3</v>
      </c>
      <c r="M4" s="194" t="s">
        <v>187</v>
      </c>
      <c r="N4" s="194" t="s">
        <v>41</v>
      </c>
      <c r="O4" s="194" t="s">
        <v>183</v>
      </c>
    </row>
    <row r="5" spans="1:21" ht="15.75" customHeight="1" x14ac:dyDescent="0.2">
      <c r="A5" s="198"/>
      <c r="B5" s="297" t="str">
        <f t="shared" si="4"/>
        <v/>
      </c>
      <c r="C5" s="193"/>
      <c r="D5" s="291" t="str">
        <f t="shared" si="0"/>
        <v/>
      </c>
      <c r="E5" s="205" t="str">
        <f t="shared" si="1"/>
        <v/>
      </c>
      <c r="F5" s="194"/>
      <c r="G5" s="203"/>
      <c r="H5" s="205" t="str">
        <f t="shared" si="2"/>
        <v/>
      </c>
      <c r="I5" s="207" t="str">
        <f t="shared" si="3"/>
        <v/>
      </c>
      <c r="J5" s="194"/>
      <c r="K5" s="196"/>
      <c r="L5" s="196">
        <v>4</v>
      </c>
      <c r="M5" s="194" t="s">
        <v>188</v>
      </c>
      <c r="N5" s="194" t="s">
        <v>42</v>
      </c>
      <c r="O5" s="194" t="s">
        <v>183</v>
      </c>
      <c r="Q5" s="393" t="s">
        <v>189</v>
      </c>
      <c r="R5" s="568" t="s">
        <v>41</v>
      </c>
      <c r="S5" s="569"/>
      <c r="T5" s="568" t="s">
        <v>42</v>
      </c>
      <c r="U5" s="569"/>
    </row>
    <row r="6" spans="1:21" ht="15.75" customHeight="1" thickBot="1" x14ac:dyDescent="0.25">
      <c r="A6" s="198"/>
      <c r="B6" s="297" t="str">
        <f t="shared" si="4"/>
        <v/>
      </c>
      <c r="C6" s="193"/>
      <c r="D6" s="291" t="str">
        <f t="shared" si="0"/>
        <v/>
      </c>
      <c r="E6" s="205" t="str">
        <f t="shared" si="1"/>
        <v/>
      </c>
      <c r="F6" s="194"/>
      <c r="G6" s="203"/>
      <c r="H6" s="205" t="str">
        <f t="shared" si="2"/>
        <v/>
      </c>
      <c r="I6" s="207" t="str">
        <f t="shared" si="3"/>
        <v/>
      </c>
      <c r="J6" s="194"/>
      <c r="K6" s="196"/>
      <c r="L6" s="196">
        <v>5</v>
      </c>
      <c r="M6" s="194" t="s">
        <v>190</v>
      </c>
      <c r="N6" s="194" t="s">
        <v>42</v>
      </c>
      <c r="O6" s="194" t="s">
        <v>191</v>
      </c>
      <c r="Q6" s="394"/>
      <c r="R6" s="9" t="s">
        <v>19</v>
      </c>
      <c r="S6" s="10" t="s">
        <v>20</v>
      </c>
      <c r="T6" s="3" t="s">
        <v>19</v>
      </c>
      <c r="U6" s="10" t="s">
        <v>20</v>
      </c>
    </row>
    <row r="7" spans="1:21" ht="15.75" customHeight="1" x14ac:dyDescent="0.2">
      <c r="A7" s="198"/>
      <c r="B7" s="297" t="str">
        <f t="shared" si="4"/>
        <v/>
      </c>
      <c r="C7" s="193"/>
      <c r="D7" s="291" t="str">
        <f t="shared" si="0"/>
        <v/>
      </c>
      <c r="E7" s="205" t="str">
        <f t="shared" si="1"/>
        <v/>
      </c>
      <c r="F7" s="194"/>
      <c r="G7" s="203"/>
      <c r="H7" s="205" t="str">
        <f t="shared" si="2"/>
        <v/>
      </c>
      <c r="I7" s="207" t="str">
        <f t="shared" si="3"/>
        <v/>
      </c>
      <c r="J7" s="194"/>
      <c r="K7" s="196"/>
      <c r="L7" s="196">
        <v>6</v>
      </c>
      <c r="M7" s="194" t="s">
        <v>192</v>
      </c>
      <c r="N7" s="194" t="s">
        <v>42</v>
      </c>
      <c r="O7" s="194" t="s">
        <v>193</v>
      </c>
      <c r="Q7" s="163">
        <v>1</v>
      </c>
      <c r="R7" s="66">
        <f>SUMIFS($F:$F,$B:$B,Q7,$E:$E,$R$5)</f>
        <v>0</v>
      </c>
      <c r="S7" s="292">
        <f>SUMIFS($I:$I,$B:$B,Q7,$E:$E,$R$5)</f>
        <v>0</v>
      </c>
      <c r="T7" s="66">
        <f>SUMIFS($F:$F,$B:$B,Q7,$E:$E,$T$5)</f>
        <v>0</v>
      </c>
      <c r="U7" s="169">
        <f>SUMIFS($I:$I,$B:$B,Q7,$E:$E,$T$5)</f>
        <v>0</v>
      </c>
    </row>
    <row r="8" spans="1:21" ht="15.75" customHeight="1" x14ac:dyDescent="0.2">
      <c r="A8" s="198"/>
      <c r="B8" s="297" t="str">
        <f t="shared" si="4"/>
        <v/>
      </c>
      <c r="C8" s="193"/>
      <c r="D8" s="291" t="str">
        <f t="shared" si="0"/>
        <v/>
      </c>
      <c r="E8" s="205" t="str">
        <f t="shared" si="1"/>
        <v/>
      </c>
      <c r="F8" s="194"/>
      <c r="G8" s="203"/>
      <c r="H8" s="205" t="str">
        <f t="shared" si="2"/>
        <v/>
      </c>
      <c r="I8" s="207" t="str">
        <f t="shared" si="3"/>
        <v/>
      </c>
      <c r="J8" s="194"/>
      <c r="K8" s="196"/>
      <c r="L8" s="196">
        <v>7</v>
      </c>
      <c r="M8" s="194" t="s">
        <v>194</v>
      </c>
      <c r="N8" s="194" t="s">
        <v>42</v>
      </c>
      <c r="O8" s="194" t="s">
        <v>183</v>
      </c>
      <c r="Q8" s="164">
        <v>2</v>
      </c>
      <c r="R8" s="5">
        <f t="shared" ref="R8:R18" si="5">SUMIFS($F:$F,$B:$B,Q8,$E:$E,$R$5)</f>
        <v>0</v>
      </c>
      <c r="S8" s="68">
        <f t="shared" ref="S8:S18" si="6">SUMIFS($I:$I,$B:$B,Q8,$E:$E,$R$5)</f>
        <v>0</v>
      </c>
      <c r="T8" s="5">
        <f t="shared" ref="T8:T18" si="7">SUMIFS($F:$F,$B:$B,Q8,$E:$E,$T$5)</f>
        <v>0</v>
      </c>
      <c r="U8" s="6">
        <f t="shared" ref="U8:U18" si="8">SUMIFS($I:$I,$B:$B,Q8,$E:$E,$T$5)</f>
        <v>0</v>
      </c>
    </row>
    <row r="9" spans="1:21" ht="15.75" customHeight="1" x14ac:dyDescent="0.2">
      <c r="A9" s="198"/>
      <c r="B9" s="297" t="str">
        <f t="shared" si="4"/>
        <v/>
      </c>
      <c r="C9" s="193"/>
      <c r="D9" s="291" t="str">
        <f t="shared" si="0"/>
        <v/>
      </c>
      <c r="E9" s="205" t="str">
        <f t="shared" si="1"/>
        <v/>
      </c>
      <c r="F9" s="194"/>
      <c r="G9" s="194"/>
      <c r="H9" s="205" t="str">
        <f t="shared" si="2"/>
        <v/>
      </c>
      <c r="I9" s="207" t="str">
        <f t="shared" si="3"/>
        <v/>
      </c>
      <c r="J9" s="194"/>
      <c r="K9" s="196"/>
      <c r="L9" s="196">
        <v>8</v>
      </c>
      <c r="M9" s="194"/>
      <c r="N9" s="194"/>
      <c r="O9" s="194"/>
      <c r="Q9" s="164">
        <v>3</v>
      </c>
      <c r="R9" s="5">
        <f t="shared" si="5"/>
        <v>0</v>
      </c>
      <c r="S9" s="68">
        <f t="shared" si="6"/>
        <v>0</v>
      </c>
      <c r="T9" s="5">
        <f t="shared" si="7"/>
        <v>0</v>
      </c>
      <c r="U9" s="6">
        <f t="shared" si="8"/>
        <v>0</v>
      </c>
    </row>
    <row r="10" spans="1:21" ht="15.75" customHeight="1" x14ac:dyDescent="0.2">
      <c r="A10" s="198"/>
      <c r="B10" s="297" t="str">
        <f t="shared" si="4"/>
        <v/>
      </c>
      <c r="C10" s="193"/>
      <c r="D10" s="291" t="str">
        <f t="shared" si="0"/>
        <v/>
      </c>
      <c r="E10" s="205" t="str">
        <f t="shared" si="1"/>
        <v/>
      </c>
      <c r="F10" s="194"/>
      <c r="G10" s="194"/>
      <c r="H10" s="205" t="str">
        <f t="shared" si="2"/>
        <v/>
      </c>
      <c r="I10" s="207" t="str">
        <f t="shared" si="3"/>
        <v/>
      </c>
      <c r="J10" s="194"/>
      <c r="K10" s="196"/>
      <c r="L10" s="196">
        <v>9</v>
      </c>
      <c r="M10" s="194"/>
      <c r="N10" s="194"/>
      <c r="O10" s="194"/>
      <c r="Q10" s="164">
        <v>4</v>
      </c>
      <c r="R10" s="5">
        <f t="shared" si="5"/>
        <v>0</v>
      </c>
      <c r="S10" s="68">
        <f t="shared" si="6"/>
        <v>0</v>
      </c>
      <c r="T10" s="5">
        <f t="shared" si="7"/>
        <v>0</v>
      </c>
      <c r="U10" s="6">
        <f t="shared" si="8"/>
        <v>0</v>
      </c>
    </row>
    <row r="11" spans="1:21" ht="15.75" customHeight="1" x14ac:dyDescent="0.2">
      <c r="A11" s="198"/>
      <c r="B11" s="297" t="str">
        <f t="shared" si="4"/>
        <v/>
      </c>
      <c r="C11" s="193"/>
      <c r="D11" s="291" t="str">
        <f t="shared" si="0"/>
        <v/>
      </c>
      <c r="E11" s="205" t="str">
        <f t="shared" si="1"/>
        <v/>
      </c>
      <c r="F11" s="194"/>
      <c r="G11" s="194"/>
      <c r="H11" s="205" t="str">
        <f t="shared" si="2"/>
        <v/>
      </c>
      <c r="I11" s="207" t="str">
        <f t="shared" si="3"/>
        <v/>
      </c>
      <c r="J11" s="194"/>
      <c r="K11" s="196"/>
      <c r="L11" s="196">
        <v>10</v>
      </c>
      <c r="M11" s="194"/>
      <c r="N11" s="194"/>
      <c r="O11" s="194"/>
      <c r="Q11" s="164">
        <v>5</v>
      </c>
      <c r="R11" s="5">
        <f t="shared" si="5"/>
        <v>0</v>
      </c>
      <c r="S11" s="68">
        <f t="shared" si="6"/>
        <v>0</v>
      </c>
      <c r="T11" s="5">
        <f t="shared" si="7"/>
        <v>0</v>
      </c>
      <c r="U11" s="6">
        <f t="shared" si="8"/>
        <v>0</v>
      </c>
    </row>
    <row r="12" spans="1:21" ht="15.75" customHeight="1" x14ac:dyDescent="0.2">
      <c r="A12" s="198"/>
      <c r="B12" s="297" t="str">
        <f t="shared" si="4"/>
        <v/>
      </c>
      <c r="C12" s="193"/>
      <c r="D12" s="291" t="str">
        <f t="shared" si="0"/>
        <v/>
      </c>
      <c r="E12" s="205" t="str">
        <f t="shared" si="1"/>
        <v/>
      </c>
      <c r="F12" s="194"/>
      <c r="G12" s="194"/>
      <c r="H12" s="205" t="str">
        <f t="shared" si="2"/>
        <v/>
      </c>
      <c r="I12" s="207" t="str">
        <f t="shared" si="3"/>
        <v/>
      </c>
      <c r="J12" s="194"/>
      <c r="K12" s="196"/>
      <c r="L12" s="196">
        <v>11</v>
      </c>
      <c r="M12" s="194"/>
      <c r="N12" s="194"/>
      <c r="O12" s="194"/>
      <c r="Q12" s="164">
        <v>6</v>
      </c>
      <c r="R12" s="5">
        <f t="shared" si="5"/>
        <v>0</v>
      </c>
      <c r="S12" s="68">
        <f t="shared" si="6"/>
        <v>0</v>
      </c>
      <c r="T12" s="5">
        <f t="shared" si="7"/>
        <v>0</v>
      </c>
      <c r="U12" s="6">
        <f t="shared" si="8"/>
        <v>0</v>
      </c>
    </row>
    <row r="13" spans="1:21" ht="15.75" customHeight="1" x14ac:dyDescent="0.2">
      <c r="A13" s="198"/>
      <c r="B13" s="297" t="str">
        <f t="shared" si="4"/>
        <v/>
      </c>
      <c r="C13" s="193"/>
      <c r="D13" s="291" t="str">
        <f t="shared" si="0"/>
        <v/>
      </c>
      <c r="E13" s="205" t="str">
        <f t="shared" si="1"/>
        <v/>
      </c>
      <c r="F13" s="194"/>
      <c r="G13" s="194"/>
      <c r="H13" s="205" t="str">
        <f t="shared" si="2"/>
        <v/>
      </c>
      <c r="I13" s="207" t="str">
        <f t="shared" si="3"/>
        <v/>
      </c>
      <c r="J13" s="194"/>
      <c r="K13" s="196"/>
      <c r="L13" s="196">
        <v>12</v>
      </c>
      <c r="M13" s="194"/>
      <c r="N13" s="194"/>
      <c r="O13" s="194"/>
      <c r="Q13" s="164">
        <v>7</v>
      </c>
      <c r="R13" s="5">
        <f t="shared" si="5"/>
        <v>0</v>
      </c>
      <c r="S13" s="68">
        <f t="shared" si="6"/>
        <v>0</v>
      </c>
      <c r="T13" s="5">
        <f t="shared" si="7"/>
        <v>0</v>
      </c>
      <c r="U13" s="6">
        <f t="shared" si="8"/>
        <v>0</v>
      </c>
    </row>
    <row r="14" spans="1:21" ht="15.75" customHeight="1" x14ac:dyDescent="0.2">
      <c r="A14" s="198"/>
      <c r="B14" s="297" t="str">
        <f t="shared" si="4"/>
        <v/>
      </c>
      <c r="C14" s="193"/>
      <c r="D14" s="291" t="str">
        <f t="shared" si="0"/>
        <v/>
      </c>
      <c r="E14" s="205" t="str">
        <f t="shared" si="1"/>
        <v/>
      </c>
      <c r="F14" s="194"/>
      <c r="G14" s="194"/>
      <c r="H14" s="205" t="str">
        <f t="shared" si="2"/>
        <v/>
      </c>
      <c r="I14" s="207" t="str">
        <f t="shared" si="3"/>
        <v/>
      </c>
      <c r="J14" s="194"/>
      <c r="K14" s="196"/>
      <c r="L14" s="196">
        <v>13</v>
      </c>
      <c r="M14" s="194"/>
      <c r="N14" s="194"/>
      <c r="O14" s="194"/>
      <c r="Q14" s="164">
        <v>8</v>
      </c>
      <c r="R14" s="5">
        <f t="shared" si="5"/>
        <v>0</v>
      </c>
      <c r="S14" s="68">
        <f t="shared" si="6"/>
        <v>0</v>
      </c>
      <c r="T14" s="5">
        <f t="shared" si="7"/>
        <v>0</v>
      </c>
      <c r="U14" s="6">
        <f t="shared" si="8"/>
        <v>0</v>
      </c>
    </row>
    <row r="15" spans="1:21" ht="15.75" customHeight="1" x14ac:dyDescent="0.2">
      <c r="A15" s="198"/>
      <c r="B15" s="297" t="str">
        <f t="shared" si="4"/>
        <v/>
      </c>
      <c r="C15" s="193"/>
      <c r="D15" s="291" t="str">
        <f t="shared" si="0"/>
        <v/>
      </c>
      <c r="E15" s="205" t="str">
        <f t="shared" si="1"/>
        <v/>
      </c>
      <c r="F15" s="194"/>
      <c r="G15" s="194"/>
      <c r="H15" s="205" t="str">
        <f t="shared" si="2"/>
        <v/>
      </c>
      <c r="I15" s="207" t="str">
        <f t="shared" si="3"/>
        <v/>
      </c>
      <c r="J15" s="194"/>
      <c r="K15" s="196"/>
      <c r="L15" s="196">
        <v>14</v>
      </c>
      <c r="M15" s="194"/>
      <c r="N15" s="194"/>
      <c r="O15" s="194"/>
      <c r="Q15" s="164">
        <v>9</v>
      </c>
      <c r="R15" s="5">
        <f t="shared" si="5"/>
        <v>0</v>
      </c>
      <c r="S15" s="68">
        <f t="shared" si="6"/>
        <v>0</v>
      </c>
      <c r="T15" s="5">
        <f t="shared" si="7"/>
        <v>0</v>
      </c>
      <c r="U15" s="6">
        <f t="shared" si="8"/>
        <v>0</v>
      </c>
    </row>
    <row r="16" spans="1:21" ht="15.75" customHeight="1" x14ac:dyDescent="0.2">
      <c r="A16" s="198"/>
      <c r="B16" s="297" t="str">
        <f t="shared" si="4"/>
        <v/>
      </c>
      <c r="C16" s="193"/>
      <c r="D16" s="291" t="str">
        <f t="shared" si="0"/>
        <v/>
      </c>
      <c r="E16" s="205" t="str">
        <f t="shared" si="1"/>
        <v/>
      </c>
      <c r="F16" s="194"/>
      <c r="G16" s="194"/>
      <c r="H16" s="205" t="str">
        <f t="shared" si="2"/>
        <v/>
      </c>
      <c r="I16" s="207" t="str">
        <f t="shared" si="3"/>
        <v/>
      </c>
      <c r="J16" s="194"/>
      <c r="K16" s="196"/>
      <c r="L16" s="196">
        <v>15</v>
      </c>
      <c r="M16" s="194"/>
      <c r="N16" s="194"/>
      <c r="O16" s="194"/>
      <c r="Q16" s="164">
        <v>10</v>
      </c>
      <c r="R16" s="5">
        <f t="shared" si="5"/>
        <v>0</v>
      </c>
      <c r="S16" s="68">
        <f t="shared" si="6"/>
        <v>0</v>
      </c>
      <c r="T16" s="5">
        <f t="shared" si="7"/>
        <v>0</v>
      </c>
      <c r="U16" s="6">
        <f t="shared" si="8"/>
        <v>0</v>
      </c>
    </row>
    <row r="17" spans="1:21" ht="15.75" customHeight="1" x14ac:dyDescent="0.2">
      <c r="A17" s="198"/>
      <c r="B17" s="297" t="str">
        <f t="shared" si="4"/>
        <v/>
      </c>
      <c r="C17" s="193"/>
      <c r="D17" s="291" t="str">
        <f t="shared" si="0"/>
        <v/>
      </c>
      <c r="E17" s="205" t="str">
        <f t="shared" si="1"/>
        <v/>
      </c>
      <c r="F17" s="194"/>
      <c r="G17" s="194"/>
      <c r="H17" s="205" t="str">
        <f t="shared" si="2"/>
        <v/>
      </c>
      <c r="I17" s="207" t="str">
        <f t="shared" si="3"/>
        <v/>
      </c>
      <c r="J17" s="194"/>
      <c r="K17" s="196"/>
      <c r="L17" s="196">
        <v>0</v>
      </c>
      <c r="M17" s="272" t="s">
        <v>195</v>
      </c>
      <c r="N17" s="272" t="s">
        <v>196</v>
      </c>
      <c r="O17" s="272" t="s">
        <v>196</v>
      </c>
      <c r="Q17" s="164">
        <v>11</v>
      </c>
      <c r="R17" s="5">
        <f t="shared" si="5"/>
        <v>0</v>
      </c>
      <c r="S17" s="68">
        <f t="shared" si="6"/>
        <v>0</v>
      </c>
      <c r="T17" s="5">
        <f t="shared" si="7"/>
        <v>0</v>
      </c>
      <c r="U17" s="6">
        <f t="shared" si="8"/>
        <v>0</v>
      </c>
    </row>
    <row r="18" spans="1:21" ht="15.75" customHeight="1" thickBot="1" x14ac:dyDescent="0.25">
      <c r="A18" s="198"/>
      <c r="B18" s="297" t="str">
        <f t="shared" si="4"/>
        <v/>
      </c>
      <c r="C18" s="193"/>
      <c r="D18" s="291" t="str">
        <f t="shared" si="0"/>
        <v/>
      </c>
      <c r="E18" s="205" t="str">
        <f t="shared" si="1"/>
        <v/>
      </c>
      <c r="F18" s="194"/>
      <c r="G18" s="194"/>
      <c r="H18" s="205" t="str">
        <f t="shared" si="2"/>
        <v/>
      </c>
      <c r="I18" s="207" t="str">
        <f t="shared" si="3"/>
        <v/>
      </c>
      <c r="J18" s="194"/>
      <c r="K18" s="196"/>
      <c r="Q18" s="173">
        <v>12</v>
      </c>
      <c r="R18" s="7">
        <f t="shared" si="5"/>
        <v>0</v>
      </c>
      <c r="S18" s="293">
        <f t="shared" si="6"/>
        <v>0</v>
      </c>
      <c r="T18" s="7">
        <f t="shared" si="7"/>
        <v>0</v>
      </c>
      <c r="U18" s="8">
        <f t="shared" si="8"/>
        <v>0</v>
      </c>
    </row>
    <row r="19" spans="1:21" ht="15.75" customHeight="1" x14ac:dyDescent="0.2">
      <c r="A19" s="198"/>
      <c r="B19" s="297" t="str">
        <f t="shared" si="4"/>
        <v/>
      </c>
      <c r="C19" s="193"/>
      <c r="D19" s="291" t="str">
        <f t="shared" si="0"/>
        <v/>
      </c>
      <c r="E19" s="205" t="str">
        <f t="shared" si="1"/>
        <v/>
      </c>
      <c r="F19" s="194"/>
      <c r="G19" s="194"/>
      <c r="H19" s="205" t="str">
        <f t="shared" si="2"/>
        <v/>
      </c>
      <c r="I19" s="207" t="str">
        <f t="shared" si="3"/>
        <v/>
      </c>
      <c r="J19" s="194"/>
      <c r="K19" s="196"/>
      <c r="L19" s="196"/>
    </row>
    <row r="20" spans="1:21" ht="15.75" customHeight="1" x14ac:dyDescent="0.2">
      <c r="A20" s="198"/>
      <c r="B20" s="297" t="str">
        <f t="shared" si="4"/>
        <v/>
      </c>
      <c r="C20" s="193"/>
      <c r="D20" s="291" t="str">
        <f t="shared" si="0"/>
        <v/>
      </c>
      <c r="E20" s="205" t="str">
        <f t="shared" si="1"/>
        <v/>
      </c>
      <c r="F20" s="194"/>
      <c r="G20" s="194"/>
      <c r="H20" s="205" t="str">
        <f t="shared" si="2"/>
        <v/>
      </c>
      <c r="I20" s="207" t="str">
        <f t="shared" si="3"/>
        <v/>
      </c>
      <c r="J20" s="194"/>
      <c r="K20" s="196"/>
      <c r="L20" s="196"/>
    </row>
    <row r="21" spans="1:21" ht="15.75" customHeight="1" x14ac:dyDescent="0.2">
      <c r="A21" s="198"/>
      <c r="B21" s="297" t="str">
        <f t="shared" si="4"/>
        <v/>
      </c>
      <c r="C21" s="193"/>
      <c r="D21" s="291" t="str">
        <f t="shared" si="0"/>
        <v/>
      </c>
      <c r="E21" s="205" t="str">
        <f t="shared" si="1"/>
        <v/>
      </c>
      <c r="F21" s="194"/>
      <c r="G21" s="194"/>
      <c r="H21" s="205" t="str">
        <f t="shared" si="2"/>
        <v/>
      </c>
      <c r="I21" s="207" t="str">
        <f t="shared" si="3"/>
        <v/>
      </c>
      <c r="J21" s="194"/>
      <c r="K21" s="196"/>
      <c r="L21" s="196"/>
    </row>
    <row r="22" spans="1:21" ht="15.75" customHeight="1" x14ac:dyDescent="0.2">
      <c r="A22" s="198"/>
      <c r="B22" s="297" t="str">
        <f t="shared" si="4"/>
        <v/>
      </c>
      <c r="C22" s="193"/>
      <c r="D22" s="291" t="str">
        <f t="shared" si="0"/>
        <v/>
      </c>
      <c r="E22" s="205" t="str">
        <f t="shared" si="1"/>
        <v/>
      </c>
      <c r="F22" s="194"/>
      <c r="G22" s="194"/>
      <c r="H22" s="205" t="str">
        <f t="shared" si="2"/>
        <v/>
      </c>
      <c r="I22" s="207" t="str">
        <f t="shared" si="3"/>
        <v/>
      </c>
      <c r="J22" s="194"/>
      <c r="K22" s="196"/>
      <c r="L22" s="196"/>
    </row>
    <row r="23" spans="1:21" ht="15.75" customHeight="1" x14ac:dyDescent="0.2">
      <c r="A23" s="198"/>
      <c r="B23" s="297" t="str">
        <f t="shared" si="4"/>
        <v/>
      </c>
      <c r="C23" s="193"/>
      <c r="D23" s="291" t="str">
        <f t="shared" si="0"/>
        <v/>
      </c>
      <c r="E23" s="205" t="str">
        <f t="shared" si="1"/>
        <v/>
      </c>
      <c r="F23" s="194"/>
      <c r="G23" s="194"/>
      <c r="H23" s="205" t="str">
        <f t="shared" si="2"/>
        <v/>
      </c>
      <c r="I23" s="207" t="str">
        <f t="shared" si="3"/>
        <v/>
      </c>
      <c r="J23" s="194"/>
      <c r="K23" s="196"/>
      <c r="L23" s="196"/>
    </row>
    <row r="24" spans="1:21" ht="15.75" customHeight="1" x14ac:dyDescent="0.2">
      <c r="A24" s="198"/>
      <c r="B24" s="297" t="str">
        <f t="shared" si="4"/>
        <v/>
      </c>
      <c r="C24" s="193"/>
      <c r="D24" s="291" t="str">
        <f t="shared" si="0"/>
        <v/>
      </c>
      <c r="E24" s="205" t="str">
        <f t="shared" si="1"/>
        <v/>
      </c>
      <c r="F24" s="194"/>
      <c r="G24" s="194"/>
      <c r="H24" s="205" t="str">
        <f t="shared" si="2"/>
        <v/>
      </c>
      <c r="I24" s="207" t="str">
        <f t="shared" si="3"/>
        <v/>
      </c>
      <c r="J24" s="194"/>
      <c r="K24" s="196"/>
      <c r="L24" s="196"/>
    </row>
    <row r="25" spans="1:21" ht="15.75" customHeight="1" x14ac:dyDescent="0.2">
      <c r="A25" s="198"/>
      <c r="B25" s="297" t="str">
        <f t="shared" si="4"/>
        <v/>
      </c>
      <c r="C25" s="193"/>
      <c r="D25" s="291" t="str">
        <f t="shared" si="0"/>
        <v/>
      </c>
      <c r="E25" s="205" t="str">
        <f t="shared" si="1"/>
        <v/>
      </c>
      <c r="F25" s="194"/>
      <c r="G25" s="194"/>
      <c r="H25" s="205" t="str">
        <f t="shared" si="2"/>
        <v/>
      </c>
      <c r="I25" s="207" t="str">
        <f t="shared" si="3"/>
        <v/>
      </c>
      <c r="J25" s="194"/>
      <c r="K25" s="196"/>
      <c r="L25" s="196"/>
    </row>
    <row r="26" spans="1:21" ht="15.75" customHeight="1" x14ac:dyDescent="0.2">
      <c r="A26" s="198"/>
      <c r="B26" s="297" t="str">
        <f t="shared" si="4"/>
        <v/>
      </c>
      <c r="C26" s="193"/>
      <c r="D26" s="291" t="str">
        <f t="shared" si="0"/>
        <v/>
      </c>
      <c r="E26" s="205" t="str">
        <f t="shared" si="1"/>
        <v/>
      </c>
      <c r="F26" s="194"/>
      <c r="G26" s="194"/>
      <c r="H26" s="205" t="str">
        <f t="shared" si="2"/>
        <v/>
      </c>
      <c r="I26" s="207" t="str">
        <f t="shared" si="3"/>
        <v/>
      </c>
      <c r="J26" s="194"/>
      <c r="K26" s="196"/>
      <c r="L26" s="196"/>
    </row>
    <row r="27" spans="1:21" ht="15.75" customHeight="1" x14ac:dyDescent="0.2">
      <c r="A27" s="198"/>
      <c r="B27" s="297" t="str">
        <f t="shared" si="4"/>
        <v/>
      </c>
      <c r="C27" s="193"/>
      <c r="D27" s="291" t="str">
        <f t="shared" si="0"/>
        <v/>
      </c>
      <c r="E27" s="205" t="str">
        <f t="shared" si="1"/>
        <v/>
      </c>
      <c r="F27" s="194"/>
      <c r="G27" s="194"/>
      <c r="H27" s="205" t="str">
        <f t="shared" si="2"/>
        <v/>
      </c>
      <c r="I27" s="207" t="str">
        <f t="shared" si="3"/>
        <v/>
      </c>
      <c r="J27" s="194"/>
      <c r="K27" s="196"/>
      <c r="L27" s="196"/>
    </row>
    <row r="28" spans="1:21" ht="15.75" customHeight="1" x14ac:dyDescent="0.2">
      <c r="A28" s="198"/>
      <c r="B28" s="297" t="str">
        <f t="shared" si="4"/>
        <v/>
      </c>
      <c r="C28" s="193"/>
      <c r="D28" s="291" t="str">
        <f t="shared" si="0"/>
        <v/>
      </c>
      <c r="E28" s="205" t="str">
        <f t="shared" si="1"/>
        <v/>
      </c>
      <c r="F28" s="194"/>
      <c r="G28" s="194"/>
      <c r="H28" s="205" t="str">
        <f t="shared" si="2"/>
        <v/>
      </c>
      <c r="I28" s="207" t="str">
        <f t="shared" si="3"/>
        <v/>
      </c>
      <c r="J28" s="194"/>
      <c r="K28" s="196"/>
      <c r="L28" s="196"/>
    </row>
    <row r="29" spans="1:21" ht="15.75" customHeight="1" x14ac:dyDescent="0.2">
      <c r="A29" s="198"/>
      <c r="B29" s="297" t="str">
        <f t="shared" si="4"/>
        <v/>
      </c>
      <c r="C29" s="193"/>
      <c r="D29" s="291" t="str">
        <f t="shared" si="0"/>
        <v/>
      </c>
      <c r="E29" s="205" t="str">
        <f t="shared" si="1"/>
        <v/>
      </c>
      <c r="F29" s="194"/>
      <c r="G29" s="194"/>
      <c r="H29" s="205" t="str">
        <f t="shared" si="2"/>
        <v/>
      </c>
      <c r="I29" s="207" t="str">
        <f t="shared" si="3"/>
        <v/>
      </c>
      <c r="J29" s="194"/>
      <c r="K29" s="196"/>
      <c r="L29" s="196"/>
    </row>
    <row r="30" spans="1:21" ht="15.75" customHeight="1" x14ac:dyDescent="0.2">
      <c r="A30" s="198"/>
      <c r="B30" s="297" t="str">
        <f t="shared" si="4"/>
        <v/>
      </c>
      <c r="C30" s="193"/>
      <c r="D30" s="291" t="str">
        <f t="shared" si="0"/>
        <v/>
      </c>
      <c r="E30" s="205" t="str">
        <f t="shared" si="1"/>
        <v/>
      </c>
      <c r="F30" s="194"/>
      <c r="G30" s="194"/>
      <c r="H30" s="205" t="str">
        <f t="shared" si="2"/>
        <v/>
      </c>
      <c r="I30" s="207" t="str">
        <f t="shared" si="3"/>
        <v/>
      </c>
      <c r="J30" s="194"/>
      <c r="K30" s="196"/>
      <c r="L30" s="196"/>
    </row>
    <row r="31" spans="1:21" ht="15.75" customHeight="1" x14ac:dyDescent="0.2">
      <c r="A31" s="198"/>
      <c r="B31" s="297" t="str">
        <f t="shared" si="4"/>
        <v/>
      </c>
      <c r="C31" s="193"/>
      <c r="D31" s="291" t="str">
        <f t="shared" si="0"/>
        <v/>
      </c>
      <c r="E31" s="205" t="str">
        <f t="shared" si="1"/>
        <v/>
      </c>
      <c r="F31" s="194"/>
      <c r="G31" s="194"/>
      <c r="H31" s="205" t="str">
        <f t="shared" si="2"/>
        <v/>
      </c>
      <c r="I31" s="207" t="str">
        <f t="shared" si="3"/>
        <v/>
      </c>
      <c r="J31" s="194"/>
      <c r="K31" s="196"/>
      <c r="L31" s="196"/>
    </row>
    <row r="32" spans="1:21" ht="15.75" customHeight="1" x14ac:dyDescent="0.2">
      <c r="A32" s="198"/>
      <c r="B32" s="297" t="str">
        <f t="shared" si="4"/>
        <v/>
      </c>
      <c r="C32" s="193"/>
      <c r="D32" s="291" t="str">
        <f t="shared" si="0"/>
        <v/>
      </c>
      <c r="E32" s="205" t="str">
        <f t="shared" si="1"/>
        <v/>
      </c>
      <c r="F32" s="194"/>
      <c r="G32" s="194"/>
      <c r="H32" s="205" t="str">
        <f t="shared" si="2"/>
        <v/>
      </c>
      <c r="I32" s="207" t="str">
        <f t="shared" si="3"/>
        <v/>
      </c>
      <c r="J32" s="194"/>
      <c r="K32" s="196"/>
      <c r="L32" s="196"/>
    </row>
    <row r="33" spans="1:12" ht="15.75" customHeight="1" x14ac:dyDescent="0.2">
      <c r="A33" s="198"/>
      <c r="B33" s="297" t="str">
        <f t="shared" si="4"/>
        <v/>
      </c>
      <c r="C33" s="193"/>
      <c r="D33" s="291" t="str">
        <f t="shared" si="0"/>
        <v/>
      </c>
      <c r="E33" s="205" t="str">
        <f t="shared" si="1"/>
        <v/>
      </c>
      <c r="F33" s="194"/>
      <c r="G33" s="194"/>
      <c r="H33" s="205" t="str">
        <f t="shared" si="2"/>
        <v/>
      </c>
      <c r="I33" s="207" t="str">
        <f t="shared" si="3"/>
        <v/>
      </c>
      <c r="J33" s="194"/>
      <c r="K33" s="196"/>
      <c r="L33" s="196"/>
    </row>
    <row r="34" spans="1:12" ht="15.75" customHeight="1" x14ac:dyDescent="0.2">
      <c r="A34" s="198"/>
      <c r="B34" s="297" t="str">
        <f t="shared" si="4"/>
        <v/>
      </c>
      <c r="C34" s="193"/>
      <c r="D34" s="291" t="str">
        <f t="shared" ref="D34:D64" si="9">IF(C34="","",(VLOOKUP(C34,$L$2:$O$17,2,FALSE)))</f>
        <v/>
      </c>
      <c r="E34" s="205" t="str">
        <f t="shared" ref="E34:E64" si="10">IF(C34="","",(VLOOKUP(C34,$L$2:$O$17,3,FALSE)))</f>
        <v/>
      </c>
      <c r="F34" s="194"/>
      <c r="G34" s="194"/>
      <c r="H34" s="205" t="str">
        <f t="shared" ref="H34:H64" si="11">IF(C34="","",(VLOOKUP(C34,$L$2:$O$17,4,FALSE)))</f>
        <v/>
      </c>
      <c r="I34" s="207" t="str">
        <f t="shared" ref="I34:I64" si="12">IF(H34="","",G34/IFERROR(VLOOKUP("*"&amp;H34,$Q$2:$R$3,2,FALSE),1))</f>
        <v/>
      </c>
      <c r="J34" s="194"/>
      <c r="K34" s="196"/>
      <c r="L34" s="196"/>
    </row>
    <row r="35" spans="1:12" ht="15.75" customHeight="1" x14ac:dyDescent="0.2">
      <c r="A35" s="198"/>
      <c r="B35" s="297" t="str">
        <f t="shared" si="4"/>
        <v/>
      </c>
      <c r="C35" s="193"/>
      <c r="D35" s="291" t="str">
        <f t="shared" si="9"/>
        <v/>
      </c>
      <c r="E35" s="205" t="str">
        <f t="shared" si="10"/>
        <v/>
      </c>
      <c r="F35" s="194"/>
      <c r="G35" s="194"/>
      <c r="H35" s="205" t="str">
        <f t="shared" si="11"/>
        <v/>
      </c>
      <c r="I35" s="207" t="str">
        <f t="shared" si="12"/>
        <v/>
      </c>
      <c r="J35" s="194"/>
      <c r="K35" s="196"/>
      <c r="L35" s="196"/>
    </row>
    <row r="36" spans="1:12" ht="15.75" customHeight="1" x14ac:dyDescent="0.2">
      <c r="A36" s="198"/>
      <c r="B36" s="297" t="str">
        <f t="shared" si="4"/>
        <v/>
      </c>
      <c r="C36" s="193"/>
      <c r="D36" s="291" t="str">
        <f t="shared" si="9"/>
        <v/>
      </c>
      <c r="E36" s="205" t="str">
        <f t="shared" si="10"/>
        <v/>
      </c>
      <c r="F36" s="194"/>
      <c r="G36" s="194"/>
      <c r="H36" s="205" t="str">
        <f t="shared" si="11"/>
        <v/>
      </c>
      <c r="I36" s="207" t="str">
        <f t="shared" si="12"/>
        <v/>
      </c>
      <c r="J36" s="194"/>
      <c r="K36" s="196"/>
      <c r="L36" s="196"/>
    </row>
    <row r="37" spans="1:12" ht="15.75" customHeight="1" x14ac:dyDescent="0.2">
      <c r="A37" s="198"/>
      <c r="B37" s="297" t="str">
        <f t="shared" si="4"/>
        <v/>
      </c>
      <c r="C37" s="193"/>
      <c r="D37" s="291" t="str">
        <f t="shared" si="9"/>
        <v/>
      </c>
      <c r="E37" s="205" t="str">
        <f t="shared" si="10"/>
        <v/>
      </c>
      <c r="F37" s="194"/>
      <c r="G37" s="194"/>
      <c r="H37" s="205" t="str">
        <f t="shared" si="11"/>
        <v/>
      </c>
      <c r="I37" s="207" t="str">
        <f t="shared" si="12"/>
        <v/>
      </c>
      <c r="J37" s="194"/>
      <c r="K37" s="196"/>
      <c r="L37" s="196"/>
    </row>
    <row r="38" spans="1:12" ht="15.75" customHeight="1" x14ac:dyDescent="0.2">
      <c r="A38" s="198"/>
      <c r="B38" s="297" t="str">
        <f t="shared" si="4"/>
        <v/>
      </c>
      <c r="C38" s="193"/>
      <c r="D38" s="291" t="str">
        <f t="shared" si="9"/>
        <v/>
      </c>
      <c r="E38" s="205" t="str">
        <f t="shared" si="10"/>
        <v/>
      </c>
      <c r="F38" s="194"/>
      <c r="G38" s="194"/>
      <c r="H38" s="205" t="str">
        <f t="shared" si="11"/>
        <v/>
      </c>
      <c r="I38" s="207" t="str">
        <f t="shared" si="12"/>
        <v/>
      </c>
      <c r="J38" s="194"/>
      <c r="K38" s="196"/>
      <c r="L38" s="196"/>
    </row>
    <row r="39" spans="1:12" ht="15.75" customHeight="1" x14ac:dyDescent="0.2">
      <c r="A39" s="198"/>
      <c r="B39" s="297" t="str">
        <f t="shared" si="4"/>
        <v/>
      </c>
      <c r="C39" s="193"/>
      <c r="D39" s="291" t="str">
        <f t="shared" si="9"/>
        <v/>
      </c>
      <c r="E39" s="205" t="str">
        <f t="shared" si="10"/>
        <v/>
      </c>
      <c r="F39" s="194"/>
      <c r="G39" s="194"/>
      <c r="H39" s="205" t="str">
        <f t="shared" si="11"/>
        <v/>
      </c>
      <c r="I39" s="207" t="str">
        <f t="shared" si="12"/>
        <v/>
      </c>
      <c r="J39" s="194"/>
      <c r="K39" s="196"/>
      <c r="L39" s="196"/>
    </row>
    <row r="40" spans="1:12" ht="15.75" customHeight="1" x14ac:dyDescent="0.2">
      <c r="A40" s="198"/>
      <c r="B40" s="297" t="str">
        <f t="shared" si="4"/>
        <v/>
      </c>
      <c r="C40" s="193"/>
      <c r="D40" s="291" t="str">
        <f t="shared" si="9"/>
        <v/>
      </c>
      <c r="E40" s="205" t="str">
        <f t="shared" si="10"/>
        <v/>
      </c>
      <c r="F40" s="194"/>
      <c r="G40" s="194"/>
      <c r="H40" s="205" t="str">
        <f t="shared" si="11"/>
        <v/>
      </c>
      <c r="I40" s="207" t="str">
        <f t="shared" si="12"/>
        <v/>
      </c>
      <c r="J40" s="194"/>
      <c r="K40" s="196"/>
      <c r="L40" s="196"/>
    </row>
    <row r="41" spans="1:12" ht="15.75" customHeight="1" x14ac:dyDescent="0.2">
      <c r="A41" s="198"/>
      <c r="B41" s="297" t="str">
        <f t="shared" si="4"/>
        <v/>
      </c>
      <c r="C41" s="193"/>
      <c r="D41" s="291" t="str">
        <f t="shared" si="9"/>
        <v/>
      </c>
      <c r="E41" s="205" t="str">
        <f t="shared" si="10"/>
        <v/>
      </c>
      <c r="F41" s="194"/>
      <c r="G41" s="194"/>
      <c r="H41" s="205" t="str">
        <f t="shared" si="11"/>
        <v/>
      </c>
      <c r="I41" s="207" t="str">
        <f t="shared" si="12"/>
        <v/>
      </c>
      <c r="J41" s="194"/>
      <c r="K41" s="196"/>
      <c r="L41" s="196"/>
    </row>
    <row r="42" spans="1:12" ht="15.75" customHeight="1" x14ac:dyDescent="0.2">
      <c r="A42" s="198"/>
      <c r="B42" s="297" t="str">
        <f t="shared" si="4"/>
        <v/>
      </c>
      <c r="C42" s="193"/>
      <c r="D42" s="291" t="str">
        <f t="shared" si="9"/>
        <v/>
      </c>
      <c r="E42" s="205" t="str">
        <f t="shared" si="10"/>
        <v/>
      </c>
      <c r="F42" s="194"/>
      <c r="G42" s="194"/>
      <c r="H42" s="205" t="str">
        <f t="shared" si="11"/>
        <v/>
      </c>
      <c r="I42" s="207" t="str">
        <f t="shared" si="12"/>
        <v/>
      </c>
      <c r="J42" s="194"/>
      <c r="K42" s="196"/>
      <c r="L42" s="196"/>
    </row>
    <row r="43" spans="1:12" ht="15.75" customHeight="1" x14ac:dyDescent="0.2">
      <c r="A43" s="198"/>
      <c r="B43" s="297" t="str">
        <f t="shared" si="4"/>
        <v/>
      </c>
      <c r="C43" s="193"/>
      <c r="D43" s="291" t="str">
        <f t="shared" si="9"/>
        <v/>
      </c>
      <c r="E43" s="205" t="str">
        <f t="shared" si="10"/>
        <v/>
      </c>
      <c r="F43" s="194"/>
      <c r="G43" s="194"/>
      <c r="H43" s="205" t="str">
        <f t="shared" si="11"/>
        <v/>
      </c>
      <c r="I43" s="207" t="str">
        <f t="shared" si="12"/>
        <v/>
      </c>
      <c r="J43" s="194"/>
      <c r="K43" s="196"/>
      <c r="L43" s="196"/>
    </row>
    <row r="44" spans="1:12" ht="15.75" customHeight="1" x14ac:dyDescent="0.2">
      <c r="A44" s="198"/>
      <c r="B44" s="297" t="str">
        <f t="shared" si="4"/>
        <v/>
      </c>
      <c r="C44" s="193"/>
      <c r="D44" s="291" t="str">
        <f t="shared" si="9"/>
        <v/>
      </c>
      <c r="E44" s="205" t="str">
        <f t="shared" si="10"/>
        <v/>
      </c>
      <c r="F44" s="194"/>
      <c r="G44" s="194"/>
      <c r="H44" s="205" t="str">
        <f t="shared" si="11"/>
        <v/>
      </c>
      <c r="I44" s="207" t="str">
        <f t="shared" si="12"/>
        <v/>
      </c>
      <c r="J44" s="194"/>
      <c r="K44" s="196"/>
      <c r="L44" s="196"/>
    </row>
    <row r="45" spans="1:12" ht="15.75" customHeight="1" x14ac:dyDescent="0.2">
      <c r="A45" s="198"/>
      <c r="B45" s="297" t="str">
        <f t="shared" si="4"/>
        <v/>
      </c>
      <c r="C45" s="193"/>
      <c r="D45" s="291" t="str">
        <f t="shared" si="9"/>
        <v/>
      </c>
      <c r="E45" s="205" t="str">
        <f t="shared" si="10"/>
        <v/>
      </c>
      <c r="F45" s="194"/>
      <c r="G45" s="194"/>
      <c r="H45" s="205" t="str">
        <f t="shared" si="11"/>
        <v/>
      </c>
      <c r="I45" s="207" t="str">
        <f t="shared" si="12"/>
        <v/>
      </c>
      <c r="J45" s="194"/>
      <c r="K45" s="196"/>
      <c r="L45" s="196"/>
    </row>
    <row r="46" spans="1:12" ht="15.75" customHeight="1" x14ac:dyDescent="0.2">
      <c r="A46" s="198"/>
      <c r="B46" s="297" t="str">
        <f t="shared" si="4"/>
        <v/>
      </c>
      <c r="C46" s="193"/>
      <c r="D46" s="291" t="str">
        <f t="shared" si="9"/>
        <v/>
      </c>
      <c r="E46" s="205" t="str">
        <f t="shared" si="10"/>
        <v/>
      </c>
      <c r="F46" s="194"/>
      <c r="G46" s="194"/>
      <c r="H46" s="205" t="str">
        <f t="shared" si="11"/>
        <v/>
      </c>
      <c r="I46" s="207" t="str">
        <f t="shared" si="12"/>
        <v/>
      </c>
      <c r="J46" s="194"/>
      <c r="K46" s="196"/>
      <c r="L46" s="196"/>
    </row>
    <row r="47" spans="1:12" ht="15.75" customHeight="1" x14ac:dyDescent="0.2">
      <c r="A47" s="198"/>
      <c r="B47" s="297" t="str">
        <f t="shared" si="4"/>
        <v/>
      </c>
      <c r="C47" s="193"/>
      <c r="D47" s="291" t="str">
        <f t="shared" si="9"/>
        <v/>
      </c>
      <c r="E47" s="205" t="str">
        <f t="shared" si="10"/>
        <v/>
      </c>
      <c r="F47" s="194"/>
      <c r="G47" s="194"/>
      <c r="H47" s="205" t="str">
        <f t="shared" si="11"/>
        <v/>
      </c>
      <c r="I47" s="207" t="str">
        <f t="shared" si="12"/>
        <v/>
      </c>
      <c r="J47" s="194"/>
      <c r="K47" s="196"/>
      <c r="L47" s="196"/>
    </row>
    <row r="48" spans="1:12" ht="15.75" customHeight="1" x14ac:dyDescent="0.2">
      <c r="A48" s="198"/>
      <c r="B48" s="297" t="str">
        <f t="shared" si="4"/>
        <v/>
      </c>
      <c r="C48" s="193"/>
      <c r="D48" s="291" t="str">
        <f t="shared" si="9"/>
        <v/>
      </c>
      <c r="E48" s="205" t="str">
        <f t="shared" si="10"/>
        <v/>
      </c>
      <c r="F48" s="194"/>
      <c r="G48" s="194"/>
      <c r="H48" s="205" t="str">
        <f t="shared" si="11"/>
        <v/>
      </c>
      <c r="I48" s="207" t="str">
        <f t="shared" si="12"/>
        <v/>
      </c>
      <c r="J48" s="194"/>
      <c r="K48" s="196"/>
      <c r="L48" s="196"/>
    </row>
    <row r="49" spans="1:12" ht="15.75" customHeight="1" x14ac:dyDescent="0.2">
      <c r="A49" s="198"/>
      <c r="B49" s="297" t="str">
        <f t="shared" si="4"/>
        <v/>
      </c>
      <c r="C49" s="193"/>
      <c r="D49" s="291" t="str">
        <f t="shared" si="9"/>
        <v/>
      </c>
      <c r="E49" s="205" t="str">
        <f t="shared" si="10"/>
        <v/>
      </c>
      <c r="F49" s="194"/>
      <c r="G49" s="194"/>
      <c r="H49" s="205" t="str">
        <f t="shared" si="11"/>
        <v/>
      </c>
      <c r="I49" s="207" t="str">
        <f t="shared" si="12"/>
        <v/>
      </c>
      <c r="J49" s="194"/>
      <c r="K49" s="196"/>
      <c r="L49" s="196"/>
    </row>
    <row r="50" spans="1:12" ht="15.75" customHeight="1" x14ac:dyDescent="0.2">
      <c r="A50" s="198"/>
      <c r="B50" s="297" t="str">
        <f t="shared" si="4"/>
        <v/>
      </c>
      <c r="C50" s="193"/>
      <c r="D50" s="291" t="str">
        <f t="shared" si="9"/>
        <v/>
      </c>
      <c r="E50" s="205" t="str">
        <f t="shared" si="10"/>
        <v/>
      </c>
      <c r="F50" s="194"/>
      <c r="G50" s="194"/>
      <c r="H50" s="205" t="str">
        <f t="shared" si="11"/>
        <v/>
      </c>
      <c r="I50" s="207" t="str">
        <f t="shared" si="12"/>
        <v/>
      </c>
      <c r="J50" s="194"/>
      <c r="K50" s="196"/>
      <c r="L50" s="196"/>
    </row>
    <row r="51" spans="1:12" ht="15.75" customHeight="1" x14ac:dyDescent="0.2">
      <c r="A51" s="198"/>
      <c r="B51" s="297" t="str">
        <f t="shared" si="4"/>
        <v/>
      </c>
      <c r="C51" s="193"/>
      <c r="D51" s="291" t="str">
        <f t="shared" si="9"/>
        <v/>
      </c>
      <c r="E51" s="205" t="str">
        <f t="shared" si="10"/>
        <v/>
      </c>
      <c r="F51" s="194"/>
      <c r="G51" s="194"/>
      <c r="H51" s="205" t="str">
        <f t="shared" si="11"/>
        <v/>
      </c>
      <c r="I51" s="207" t="str">
        <f t="shared" si="12"/>
        <v/>
      </c>
      <c r="J51" s="194"/>
      <c r="K51" s="196"/>
      <c r="L51" s="196"/>
    </row>
    <row r="52" spans="1:12" ht="15.75" customHeight="1" x14ac:dyDescent="0.2">
      <c r="A52" s="198"/>
      <c r="B52" s="297" t="str">
        <f t="shared" si="4"/>
        <v/>
      </c>
      <c r="C52" s="193"/>
      <c r="D52" s="291" t="str">
        <f t="shared" si="9"/>
        <v/>
      </c>
      <c r="E52" s="205" t="str">
        <f t="shared" si="10"/>
        <v/>
      </c>
      <c r="F52" s="194"/>
      <c r="G52" s="194"/>
      <c r="H52" s="205" t="str">
        <f t="shared" si="11"/>
        <v/>
      </c>
      <c r="I52" s="207" t="str">
        <f t="shared" si="12"/>
        <v/>
      </c>
      <c r="J52" s="194"/>
      <c r="K52" s="196"/>
      <c r="L52" s="196"/>
    </row>
    <row r="53" spans="1:12" ht="15.75" customHeight="1" x14ac:dyDescent="0.2">
      <c r="A53" s="198"/>
      <c r="B53" s="297" t="str">
        <f t="shared" si="4"/>
        <v/>
      </c>
      <c r="C53" s="193"/>
      <c r="D53" s="291" t="str">
        <f t="shared" si="9"/>
        <v/>
      </c>
      <c r="E53" s="205" t="str">
        <f t="shared" si="10"/>
        <v/>
      </c>
      <c r="F53" s="194"/>
      <c r="G53" s="194"/>
      <c r="H53" s="205" t="str">
        <f t="shared" si="11"/>
        <v/>
      </c>
      <c r="I53" s="207" t="str">
        <f t="shared" si="12"/>
        <v/>
      </c>
      <c r="J53" s="194"/>
      <c r="K53" s="196"/>
      <c r="L53" s="196"/>
    </row>
    <row r="54" spans="1:12" ht="15.75" customHeight="1" x14ac:dyDescent="0.2">
      <c r="A54" s="198"/>
      <c r="B54" s="297" t="str">
        <f t="shared" si="4"/>
        <v/>
      </c>
      <c r="C54" s="193"/>
      <c r="D54" s="291" t="str">
        <f t="shared" si="9"/>
        <v/>
      </c>
      <c r="E54" s="205" t="str">
        <f t="shared" si="10"/>
        <v/>
      </c>
      <c r="F54" s="194"/>
      <c r="G54" s="194"/>
      <c r="H54" s="205" t="str">
        <f t="shared" si="11"/>
        <v/>
      </c>
      <c r="I54" s="207" t="str">
        <f t="shared" si="12"/>
        <v/>
      </c>
      <c r="J54" s="194"/>
      <c r="K54" s="196"/>
      <c r="L54" s="196"/>
    </row>
    <row r="55" spans="1:12" ht="15.75" customHeight="1" x14ac:dyDescent="0.2">
      <c r="A55" s="198"/>
      <c r="B55" s="297" t="str">
        <f t="shared" si="4"/>
        <v/>
      </c>
      <c r="C55" s="193"/>
      <c r="D55" s="291" t="str">
        <f t="shared" si="9"/>
        <v/>
      </c>
      <c r="E55" s="205" t="str">
        <f t="shared" si="10"/>
        <v/>
      </c>
      <c r="F55" s="194"/>
      <c r="G55" s="194"/>
      <c r="H55" s="205" t="str">
        <f t="shared" si="11"/>
        <v/>
      </c>
      <c r="I55" s="207" t="str">
        <f t="shared" si="12"/>
        <v/>
      </c>
      <c r="J55" s="194"/>
      <c r="K55" s="196"/>
      <c r="L55" s="196"/>
    </row>
    <row r="56" spans="1:12" ht="15.75" customHeight="1" x14ac:dyDescent="0.2">
      <c r="A56" s="198"/>
      <c r="B56" s="297" t="str">
        <f t="shared" si="4"/>
        <v/>
      </c>
      <c r="C56" s="193"/>
      <c r="D56" s="291" t="str">
        <f t="shared" si="9"/>
        <v/>
      </c>
      <c r="E56" s="205" t="str">
        <f t="shared" si="10"/>
        <v/>
      </c>
      <c r="F56" s="194"/>
      <c r="G56" s="194"/>
      <c r="H56" s="205" t="str">
        <f t="shared" si="11"/>
        <v/>
      </c>
      <c r="I56" s="207" t="str">
        <f t="shared" si="12"/>
        <v/>
      </c>
      <c r="J56" s="194"/>
      <c r="K56" s="196"/>
      <c r="L56" s="196"/>
    </row>
    <row r="57" spans="1:12" ht="15.75" customHeight="1" x14ac:dyDescent="0.2">
      <c r="A57" s="198"/>
      <c r="B57" s="297" t="str">
        <f t="shared" si="4"/>
        <v/>
      </c>
      <c r="C57" s="193"/>
      <c r="D57" s="291" t="str">
        <f t="shared" si="9"/>
        <v/>
      </c>
      <c r="E57" s="205" t="str">
        <f t="shared" si="10"/>
        <v/>
      </c>
      <c r="F57" s="194"/>
      <c r="G57" s="194"/>
      <c r="H57" s="205" t="str">
        <f t="shared" si="11"/>
        <v/>
      </c>
      <c r="I57" s="207" t="str">
        <f t="shared" si="12"/>
        <v/>
      </c>
      <c r="J57" s="194"/>
      <c r="K57" s="196"/>
      <c r="L57" s="196"/>
    </row>
    <row r="58" spans="1:12" ht="15.75" customHeight="1" x14ac:dyDescent="0.2">
      <c r="A58" s="198"/>
      <c r="B58" s="297" t="str">
        <f t="shared" si="4"/>
        <v/>
      </c>
      <c r="C58" s="193"/>
      <c r="D58" s="291" t="str">
        <f t="shared" si="9"/>
        <v/>
      </c>
      <c r="E58" s="205" t="str">
        <f t="shared" si="10"/>
        <v/>
      </c>
      <c r="F58" s="194"/>
      <c r="G58" s="194"/>
      <c r="H58" s="205" t="str">
        <f t="shared" si="11"/>
        <v/>
      </c>
      <c r="I58" s="207" t="str">
        <f t="shared" si="12"/>
        <v/>
      </c>
      <c r="J58" s="194"/>
      <c r="K58" s="196"/>
      <c r="L58" s="196"/>
    </row>
    <row r="59" spans="1:12" ht="15.75" customHeight="1" x14ac:dyDescent="0.2">
      <c r="A59" s="198"/>
      <c r="B59" s="297" t="str">
        <f t="shared" si="4"/>
        <v/>
      </c>
      <c r="C59" s="193"/>
      <c r="D59" s="291" t="str">
        <f t="shared" si="9"/>
        <v/>
      </c>
      <c r="E59" s="205" t="str">
        <f t="shared" si="10"/>
        <v/>
      </c>
      <c r="F59" s="194"/>
      <c r="G59" s="194"/>
      <c r="H59" s="205" t="str">
        <f t="shared" si="11"/>
        <v/>
      </c>
      <c r="I59" s="207" t="str">
        <f t="shared" si="12"/>
        <v/>
      </c>
      <c r="J59" s="194"/>
      <c r="K59" s="196"/>
      <c r="L59" s="196"/>
    </row>
    <row r="60" spans="1:12" ht="15.75" customHeight="1" x14ac:dyDescent="0.2">
      <c r="A60" s="198"/>
      <c r="B60" s="297" t="str">
        <f t="shared" si="4"/>
        <v/>
      </c>
      <c r="C60" s="193"/>
      <c r="D60" s="291" t="str">
        <f t="shared" si="9"/>
        <v/>
      </c>
      <c r="E60" s="205" t="str">
        <f t="shared" si="10"/>
        <v/>
      </c>
      <c r="F60" s="194"/>
      <c r="G60" s="194"/>
      <c r="H60" s="205" t="str">
        <f t="shared" si="11"/>
        <v/>
      </c>
      <c r="I60" s="207" t="str">
        <f t="shared" si="12"/>
        <v/>
      </c>
      <c r="J60" s="194"/>
      <c r="K60" s="196"/>
      <c r="L60" s="196"/>
    </row>
    <row r="61" spans="1:12" ht="15.75" customHeight="1" x14ac:dyDescent="0.2">
      <c r="A61" s="198"/>
      <c r="B61" s="297" t="str">
        <f t="shared" si="4"/>
        <v/>
      </c>
      <c r="C61" s="193"/>
      <c r="D61" s="291" t="str">
        <f t="shared" si="9"/>
        <v/>
      </c>
      <c r="E61" s="205" t="str">
        <f t="shared" si="10"/>
        <v/>
      </c>
      <c r="F61" s="194"/>
      <c r="G61" s="194"/>
      <c r="H61" s="205" t="str">
        <f t="shared" si="11"/>
        <v/>
      </c>
      <c r="I61" s="207" t="str">
        <f t="shared" si="12"/>
        <v/>
      </c>
      <c r="J61" s="194"/>
      <c r="K61" s="196"/>
      <c r="L61" s="196"/>
    </row>
    <row r="62" spans="1:12" ht="15.75" customHeight="1" x14ac:dyDescent="0.2">
      <c r="A62" s="198"/>
      <c r="B62" s="297" t="str">
        <f t="shared" si="4"/>
        <v/>
      </c>
      <c r="C62" s="193"/>
      <c r="D62" s="291" t="str">
        <f t="shared" si="9"/>
        <v/>
      </c>
      <c r="E62" s="205" t="str">
        <f t="shared" si="10"/>
        <v/>
      </c>
      <c r="F62" s="194"/>
      <c r="G62" s="194"/>
      <c r="H62" s="205" t="str">
        <f t="shared" si="11"/>
        <v/>
      </c>
      <c r="I62" s="207" t="str">
        <f t="shared" si="12"/>
        <v/>
      </c>
      <c r="J62" s="194"/>
      <c r="K62" s="196"/>
      <c r="L62" s="196"/>
    </row>
    <row r="63" spans="1:12" ht="15.75" customHeight="1" x14ac:dyDescent="0.2">
      <c r="A63" s="198"/>
      <c r="B63" s="297" t="str">
        <f t="shared" si="4"/>
        <v/>
      </c>
      <c r="C63" s="193"/>
      <c r="D63" s="291" t="str">
        <f t="shared" si="9"/>
        <v/>
      </c>
      <c r="E63" s="205" t="str">
        <f t="shared" si="10"/>
        <v/>
      </c>
      <c r="F63" s="194"/>
      <c r="G63" s="194"/>
      <c r="H63" s="205" t="str">
        <f t="shared" si="11"/>
        <v/>
      </c>
      <c r="I63" s="207" t="str">
        <f t="shared" si="12"/>
        <v/>
      </c>
      <c r="J63" s="194"/>
      <c r="K63" s="196"/>
      <c r="L63" s="196"/>
    </row>
    <row r="64" spans="1:12" ht="15.75" customHeight="1" x14ac:dyDescent="0.2">
      <c r="A64" s="198"/>
      <c r="B64" s="297" t="str">
        <f t="shared" si="4"/>
        <v/>
      </c>
      <c r="C64" s="193"/>
      <c r="D64" s="291" t="str">
        <f t="shared" si="9"/>
        <v/>
      </c>
      <c r="E64" s="205" t="str">
        <f t="shared" si="10"/>
        <v/>
      </c>
      <c r="F64" s="194"/>
      <c r="G64" s="194"/>
      <c r="H64" s="205" t="str">
        <f t="shared" si="11"/>
        <v/>
      </c>
      <c r="I64" s="207" t="str">
        <f t="shared" si="12"/>
        <v/>
      </c>
      <c r="J64" s="194"/>
      <c r="K64" s="196"/>
      <c r="L64" s="196"/>
    </row>
  </sheetData>
  <sheetProtection sheet="1" objects="1" scenarios="1" formatCells="0"/>
  <mergeCells count="2">
    <mergeCell ref="R5:S5"/>
    <mergeCell ref="T5:U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&amp;C&amp;"-,太字"2020年　その他サイト報酬入力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</sheetPr>
  <dimension ref="A1:AC201"/>
  <sheetViews>
    <sheetView zoomScaleNormal="100" workbookViewId="0">
      <pane ySplit="1" topLeftCell="A2" activePane="bottomLeft" state="frozen"/>
      <selection pane="bottomLeft" activeCell="B2" sqref="B2"/>
    </sheetView>
  </sheetViews>
  <sheetFormatPr defaultColWidth="9" defaultRowHeight="15.75" customHeight="1" x14ac:dyDescent="0.2"/>
  <cols>
    <col min="1" max="1" width="5.1796875" style="1" bestFit="1" customWidth="1"/>
    <col min="2" max="2" width="9.453125" style="187" customWidth="1"/>
    <col min="3" max="3" width="3.54296875" style="201" bestFit="1" customWidth="1"/>
    <col min="4" max="4" width="6.54296875" style="201" bestFit="1" customWidth="1"/>
    <col min="5" max="5" width="15.26953125" style="1" customWidth="1"/>
    <col min="6" max="6" width="9.453125" style="204" customWidth="1"/>
    <col min="7" max="7" width="24.26953125" style="1" customWidth="1"/>
    <col min="8" max="8" width="6.54296875" style="224" bestFit="1" customWidth="1"/>
    <col min="9" max="9" width="24.26953125" style="188" customWidth="1"/>
    <col min="10" max="10" width="21.26953125" style="188" customWidth="1"/>
    <col min="11" max="11" width="4.453125" style="1" customWidth="1"/>
    <col min="12" max="12" width="6.453125" style="1" customWidth="1"/>
    <col min="13" max="28" width="12.453125" style="1" customWidth="1"/>
    <col min="29" max="16384" width="9" style="1"/>
  </cols>
  <sheetData>
    <row r="1" spans="1:19" ht="18" customHeight="1" thickBot="1" x14ac:dyDescent="0.25">
      <c r="A1" s="289" t="s">
        <v>197</v>
      </c>
      <c r="B1" s="31" t="s">
        <v>198</v>
      </c>
      <c r="C1" s="192" t="s">
        <v>59</v>
      </c>
      <c r="D1" s="192" t="s">
        <v>199</v>
      </c>
      <c r="E1" s="189" t="s">
        <v>200</v>
      </c>
      <c r="F1" s="189" t="s">
        <v>177</v>
      </c>
      <c r="G1" s="189" t="s">
        <v>201</v>
      </c>
      <c r="H1" s="191" t="s">
        <v>202</v>
      </c>
      <c r="I1" s="191" t="s">
        <v>203</v>
      </c>
      <c r="J1" s="190" t="s">
        <v>204</v>
      </c>
      <c r="K1" s="171"/>
      <c r="L1" s="253" t="s">
        <v>199</v>
      </c>
      <c r="M1" s="288" t="s">
        <v>200</v>
      </c>
      <c r="N1" s="288" t="s">
        <v>201</v>
      </c>
      <c r="O1" s="273"/>
      <c r="P1" s="273"/>
      <c r="Q1" s="274"/>
      <c r="S1" s="296" t="s">
        <v>205</v>
      </c>
    </row>
    <row r="2" spans="1:19" ht="15.75" customHeight="1" x14ac:dyDescent="0.2">
      <c r="A2" s="1">
        <v>1</v>
      </c>
      <c r="B2" s="198"/>
      <c r="C2" s="297" t="str">
        <f>IF(B2="","",(MONTH(B2)))</f>
        <v/>
      </c>
      <c r="D2" s="199"/>
      <c r="E2" s="205" t="str">
        <f>IF(D2="","",(VLOOKUP(D2,$L$2:$N$22,2,FALSE)))</f>
        <v/>
      </c>
      <c r="F2" s="202"/>
      <c r="G2" s="205" t="str">
        <f t="shared" ref="G2:G33" si="0">IF(D2="","",(VLOOKUP(D2,$L$2:$N$22,3,FALSE)))</f>
        <v/>
      </c>
      <c r="H2" s="339"/>
      <c r="I2" s="205" t="str">
        <f>IF(H2="","",(VLOOKUP(H2,$L$42:$O$62,4,FALSE)))</f>
        <v/>
      </c>
      <c r="J2" s="197"/>
      <c r="K2" s="161"/>
      <c r="L2" s="282">
        <v>1</v>
      </c>
      <c r="M2" s="285" t="str">
        <f>M25</f>
        <v>図書研修費</v>
      </c>
      <c r="N2" s="171" t="s">
        <v>206</v>
      </c>
      <c r="O2" s="171"/>
      <c r="P2" s="171"/>
      <c r="Q2" s="275"/>
      <c r="S2" s="15">
        <f>SUMIF($D:$D,$L$2:$L$22,$F:$F)</f>
        <v>0</v>
      </c>
    </row>
    <row r="3" spans="1:19" ht="15.75" customHeight="1" x14ac:dyDescent="0.2">
      <c r="A3" s="1">
        <v>2</v>
      </c>
      <c r="B3" s="198"/>
      <c r="C3" s="297" t="str">
        <f t="shared" ref="C3:C33" si="1">IF(B3="","",(MONTH(B3)))</f>
        <v/>
      </c>
      <c r="D3" s="199"/>
      <c r="E3" s="205" t="str">
        <f t="shared" ref="E3:E33" si="2">IF(D3="","",(VLOOKUP(D3,$L$2:$N$22,2,FALSE)))</f>
        <v/>
      </c>
      <c r="F3" s="203"/>
      <c r="G3" s="205" t="str">
        <f>IF(D3="","",(VLOOKUP(D3,$L$2:$N$22,3,FALSE)))</f>
        <v/>
      </c>
      <c r="H3" s="339"/>
      <c r="I3" s="205" t="str">
        <f t="shared" ref="I3:I66" si="3">IF(H3="","",(VLOOKUP(H3,$L$42:$O$62,4,FALSE)))</f>
        <v/>
      </c>
      <c r="J3" s="194"/>
      <c r="K3" s="161"/>
      <c r="L3" s="271">
        <v>2</v>
      </c>
      <c r="M3" s="281" t="str">
        <f>M25</f>
        <v>図書研修費</v>
      </c>
      <c r="N3" s="280" t="s">
        <v>207</v>
      </c>
      <c r="O3" s="280"/>
      <c r="P3" s="280"/>
      <c r="Q3" s="286"/>
      <c r="S3" s="15">
        <f>SUMIF($D:$D,$L$2:$L$22,$F:$F)</f>
        <v>0</v>
      </c>
    </row>
    <row r="4" spans="1:19" ht="15.75" customHeight="1" x14ac:dyDescent="0.2">
      <c r="A4" s="1">
        <v>3</v>
      </c>
      <c r="B4" s="200"/>
      <c r="C4" s="297" t="str">
        <f t="shared" si="1"/>
        <v/>
      </c>
      <c r="D4" s="199"/>
      <c r="E4" s="205" t="str">
        <f t="shared" si="2"/>
        <v/>
      </c>
      <c r="F4" s="203"/>
      <c r="G4" s="205" t="str">
        <f t="shared" si="0"/>
        <v/>
      </c>
      <c r="H4" s="339"/>
      <c r="I4" s="205" t="str">
        <f t="shared" si="3"/>
        <v/>
      </c>
      <c r="J4" s="194"/>
      <c r="K4" s="161"/>
      <c r="L4" s="271">
        <v>3</v>
      </c>
      <c r="M4" s="272" t="str">
        <f>M25</f>
        <v>図書研修費</v>
      </c>
      <c r="N4" s="280" t="s">
        <v>208</v>
      </c>
      <c r="O4" s="280"/>
      <c r="P4" s="280"/>
      <c r="Q4" s="286" t="s">
        <v>209</v>
      </c>
      <c r="S4" s="15">
        <f t="shared" ref="S4:S21" si="4">SUMIF($D:$D,$L$2:$L$22,$F:$F)</f>
        <v>0</v>
      </c>
    </row>
    <row r="5" spans="1:19" ht="15.75" customHeight="1" x14ac:dyDescent="0.2">
      <c r="A5" s="1">
        <v>4</v>
      </c>
      <c r="B5" s="200"/>
      <c r="C5" s="297" t="str">
        <f t="shared" si="1"/>
        <v/>
      </c>
      <c r="D5" s="199"/>
      <c r="E5" s="205" t="str">
        <f t="shared" si="2"/>
        <v/>
      </c>
      <c r="F5" s="203"/>
      <c r="G5" s="205" t="str">
        <f t="shared" si="0"/>
        <v/>
      </c>
      <c r="H5" s="339"/>
      <c r="I5" s="205" t="str">
        <f t="shared" si="3"/>
        <v/>
      </c>
      <c r="J5" s="194"/>
      <c r="K5" s="161"/>
      <c r="L5" s="271">
        <v>4</v>
      </c>
      <c r="M5" s="281" t="str">
        <f>N25</f>
        <v>通信費</v>
      </c>
      <c r="N5" s="276" t="s">
        <v>210</v>
      </c>
      <c r="O5" s="276"/>
      <c r="P5" s="276"/>
      <c r="Q5" s="277"/>
      <c r="S5" s="15">
        <f t="shared" si="4"/>
        <v>0</v>
      </c>
    </row>
    <row r="6" spans="1:19" ht="15.75" customHeight="1" x14ac:dyDescent="0.2">
      <c r="A6" s="1">
        <v>5</v>
      </c>
      <c r="B6" s="200"/>
      <c r="C6" s="297" t="str">
        <f t="shared" si="1"/>
        <v/>
      </c>
      <c r="D6" s="199"/>
      <c r="E6" s="205" t="str">
        <f t="shared" si="2"/>
        <v/>
      </c>
      <c r="F6" s="203"/>
      <c r="G6" s="205" t="str">
        <f t="shared" si="0"/>
        <v/>
      </c>
      <c r="H6" s="339"/>
      <c r="I6" s="205" t="str">
        <f t="shared" si="3"/>
        <v/>
      </c>
      <c r="J6" s="194"/>
      <c r="K6" s="161"/>
      <c r="L6" s="271">
        <v>5</v>
      </c>
      <c r="M6" s="281" t="str">
        <f>N25</f>
        <v>通信費</v>
      </c>
      <c r="N6" s="276" t="s">
        <v>211</v>
      </c>
      <c r="O6" s="276"/>
      <c r="P6" s="276"/>
      <c r="Q6" s="277"/>
      <c r="S6" s="15">
        <f t="shared" si="4"/>
        <v>0</v>
      </c>
    </row>
    <row r="7" spans="1:19" ht="15.75" customHeight="1" x14ac:dyDescent="0.2">
      <c r="A7" s="1">
        <v>6</v>
      </c>
      <c r="B7" s="200"/>
      <c r="C7" s="297" t="str">
        <f t="shared" si="1"/>
        <v/>
      </c>
      <c r="D7" s="199"/>
      <c r="E7" s="205" t="str">
        <f t="shared" si="2"/>
        <v/>
      </c>
      <c r="F7" s="203"/>
      <c r="G7" s="205" t="str">
        <f t="shared" si="0"/>
        <v/>
      </c>
      <c r="H7" s="339"/>
      <c r="I7" s="205" t="str">
        <f t="shared" si="3"/>
        <v/>
      </c>
      <c r="J7" s="194"/>
      <c r="K7" s="161"/>
      <c r="L7" s="271">
        <v>6</v>
      </c>
      <c r="M7" s="284" t="str">
        <f>N25</f>
        <v>通信費</v>
      </c>
      <c r="N7" s="278" t="s">
        <v>212</v>
      </c>
      <c r="O7" s="278"/>
      <c r="P7" s="278"/>
      <c r="Q7" s="279"/>
      <c r="S7" s="15">
        <f t="shared" si="4"/>
        <v>0</v>
      </c>
    </row>
    <row r="8" spans="1:19" ht="15.75" customHeight="1" x14ac:dyDescent="0.2">
      <c r="A8" s="1">
        <v>7</v>
      </c>
      <c r="B8" s="200"/>
      <c r="C8" s="297" t="str">
        <f t="shared" si="1"/>
        <v/>
      </c>
      <c r="D8" s="199"/>
      <c r="E8" s="205" t="str">
        <f t="shared" si="2"/>
        <v/>
      </c>
      <c r="F8" s="203"/>
      <c r="G8" s="205" t="str">
        <f t="shared" si="0"/>
        <v/>
      </c>
      <c r="H8" s="339"/>
      <c r="I8" s="205" t="str">
        <f t="shared" si="3"/>
        <v/>
      </c>
      <c r="J8" s="194"/>
      <c r="K8" s="161"/>
      <c r="L8" s="271">
        <v>7</v>
      </c>
      <c r="M8" s="285" t="str">
        <f>N25</f>
        <v>通信費</v>
      </c>
      <c r="N8" s="171" t="s">
        <v>213</v>
      </c>
      <c r="O8" s="171"/>
      <c r="P8" s="171"/>
      <c r="Q8" s="275"/>
      <c r="S8" s="15">
        <f>SUMIF($D:$D,$L$2:$L$22,$F:$F)</f>
        <v>0</v>
      </c>
    </row>
    <row r="9" spans="1:19" ht="15.75" customHeight="1" x14ac:dyDescent="0.2">
      <c r="A9" s="1">
        <v>8</v>
      </c>
      <c r="B9" s="200"/>
      <c r="C9" s="297" t="str">
        <f t="shared" si="1"/>
        <v/>
      </c>
      <c r="D9" s="199"/>
      <c r="E9" s="205" t="str">
        <f t="shared" si="2"/>
        <v/>
      </c>
      <c r="F9" s="203"/>
      <c r="G9" s="205" t="str">
        <f t="shared" si="0"/>
        <v/>
      </c>
      <c r="H9" s="339"/>
      <c r="I9" s="205" t="str">
        <f t="shared" si="3"/>
        <v/>
      </c>
      <c r="J9" s="194"/>
      <c r="K9" s="161"/>
      <c r="L9" s="271">
        <v>8</v>
      </c>
      <c r="M9" s="281" t="str">
        <f>O25</f>
        <v>消耗品費</v>
      </c>
      <c r="N9" s="276" t="s">
        <v>214</v>
      </c>
      <c r="O9" s="276"/>
      <c r="P9" s="276"/>
      <c r="Q9" s="277"/>
      <c r="S9" s="15">
        <f t="shared" si="4"/>
        <v>0</v>
      </c>
    </row>
    <row r="10" spans="1:19" ht="15.75" customHeight="1" x14ac:dyDescent="0.2">
      <c r="A10" s="1">
        <v>9</v>
      </c>
      <c r="B10" s="200"/>
      <c r="C10" s="297" t="str">
        <f t="shared" si="1"/>
        <v/>
      </c>
      <c r="D10" s="199"/>
      <c r="E10" s="205" t="str">
        <f t="shared" si="2"/>
        <v/>
      </c>
      <c r="F10" s="203"/>
      <c r="G10" s="205" t="str">
        <f t="shared" si="0"/>
        <v/>
      </c>
      <c r="H10" s="339"/>
      <c r="I10" s="205" t="str">
        <f t="shared" si="3"/>
        <v/>
      </c>
      <c r="J10" s="194"/>
      <c r="K10" s="161"/>
      <c r="L10" s="271">
        <v>9</v>
      </c>
      <c r="M10" s="285" t="str">
        <f>O25</f>
        <v>消耗品費</v>
      </c>
      <c r="N10" s="171" t="s">
        <v>215</v>
      </c>
      <c r="O10" s="171"/>
      <c r="P10" s="171"/>
      <c r="Q10" s="275"/>
      <c r="S10" s="15">
        <f t="shared" si="4"/>
        <v>0</v>
      </c>
    </row>
    <row r="11" spans="1:19" ht="15.75" customHeight="1" x14ac:dyDescent="0.2">
      <c r="A11" s="1">
        <v>10</v>
      </c>
      <c r="B11" s="200"/>
      <c r="C11" s="297" t="str">
        <f t="shared" si="1"/>
        <v/>
      </c>
      <c r="D11" s="199"/>
      <c r="E11" s="205" t="str">
        <f t="shared" si="2"/>
        <v/>
      </c>
      <c r="F11" s="203"/>
      <c r="G11" s="205" t="str">
        <f t="shared" si="0"/>
        <v/>
      </c>
      <c r="H11" s="339"/>
      <c r="I11" s="205" t="str">
        <f t="shared" si="3"/>
        <v/>
      </c>
      <c r="J11" s="194"/>
      <c r="K11" s="161"/>
      <c r="L11" s="271">
        <v>10</v>
      </c>
      <c r="M11" s="281" t="str">
        <f>O25</f>
        <v>消耗品費</v>
      </c>
      <c r="N11" s="276" t="s">
        <v>216</v>
      </c>
      <c r="O11" s="276"/>
      <c r="P11" s="276"/>
      <c r="Q11" s="277"/>
      <c r="S11" s="15">
        <f t="shared" si="4"/>
        <v>0</v>
      </c>
    </row>
    <row r="12" spans="1:19" ht="15.75" customHeight="1" x14ac:dyDescent="0.2">
      <c r="A12" s="1">
        <v>11</v>
      </c>
      <c r="B12" s="200"/>
      <c r="C12" s="297" t="str">
        <f t="shared" si="1"/>
        <v/>
      </c>
      <c r="D12" s="199"/>
      <c r="E12" s="205" t="str">
        <f t="shared" si="2"/>
        <v/>
      </c>
      <c r="F12" s="203"/>
      <c r="G12" s="205" t="str">
        <f t="shared" si="0"/>
        <v/>
      </c>
      <c r="H12" s="339"/>
      <c r="I12" s="205" t="str">
        <f t="shared" si="3"/>
        <v/>
      </c>
      <c r="J12" s="194"/>
      <c r="K12" s="161"/>
      <c r="L12" s="271">
        <v>11</v>
      </c>
      <c r="M12" s="285" t="str">
        <f>O25</f>
        <v>消耗品費</v>
      </c>
      <c r="N12" s="171" t="s">
        <v>217</v>
      </c>
      <c r="O12" s="171"/>
      <c r="P12" s="171"/>
      <c r="Q12" s="275"/>
      <c r="S12" s="15">
        <f t="shared" si="4"/>
        <v>0</v>
      </c>
    </row>
    <row r="13" spans="1:19" ht="15.75" customHeight="1" x14ac:dyDescent="0.2">
      <c r="A13" s="1">
        <v>12</v>
      </c>
      <c r="B13" s="200"/>
      <c r="C13" s="297" t="str">
        <f t="shared" si="1"/>
        <v/>
      </c>
      <c r="D13" s="199"/>
      <c r="E13" s="205" t="str">
        <f t="shared" si="2"/>
        <v/>
      </c>
      <c r="F13" s="203"/>
      <c r="G13" s="205" t="str">
        <f t="shared" si="0"/>
        <v/>
      </c>
      <c r="H13" s="339"/>
      <c r="I13" s="205" t="str">
        <f t="shared" si="3"/>
        <v/>
      </c>
      <c r="J13" s="194"/>
      <c r="K13" s="161"/>
      <c r="L13" s="271">
        <v>12</v>
      </c>
      <c r="M13" s="281" t="str">
        <f>O25</f>
        <v>消耗品費</v>
      </c>
      <c r="N13" s="276" t="s">
        <v>218</v>
      </c>
      <c r="O13" s="276"/>
      <c r="P13" s="276"/>
      <c r="Q13" s="277"/>
      <c r="S13" s="15">
        <f t="shared" si="4"/>
        <v>0</v>
      </c>
    </row>
    <row r="14" spans="1:19" ht="15.75" customHeight="1" x14ac:dyDescent="0.2">
      <c r="A14" s="1">
        <v>13</v>
      </c>
      <c r="B14" s="200"/>
      <c r="C14" s="297" t="str">
        <f t="shared" si="1"/>
        <v/>
      </c>
      <c r="D14" s="199"/>
      <c r="E14" s="205" t="str">
        <f t="shared" si="2"/>
        <v/>
      </c>
      <c r="F14" s="203"/>
      <c r="G14" s="205" t="str">
        <f t="shared" si="0"/>
        <v/>
      </c>
      <c r="H14" s="339"/>
      <c r="I14" s="205" t="str">
        <f t="shared" si="3"/>
        <v/>
      </c>
      <c r="J14" s="194"/>
      <c r="K14" s="161"/>
      <c r="L14" s="271">
        <v>13</v>
      </c>
      <c r="M14" s="285" t="str">
        <f>O25</f>
        <v>消耗品費</v>
      </c>
      <c r="N14" s="171" t="s">
        <v>219</v>
      </c>
      <c r="O14" s="171"/>
      <c r="P14" s="171"/>
      <c r="Q14" s="275" t="s">
        <v>220</v>
      </c>
      <c r="S14" s="15">
        <f t="shared" si="4"/>
        <v>0</v>
      </c>
    </row>
    <row r="15" spans="1:19" ht="15.75" customHeight="1" x14ac:dyDescent="0.2">
      <c r="A15" s="1">
        <v>14</v>
      </c>
      <c r="B15" s="200"/>
      <c r="C15" s="297" t="str">
        <f t="shared" si="1"/>
        <v/>
      </c>
      <c r="D15" s="199"/>
      <c r="E15" s="205" t="str">
        <f t="shared" si="2"/>
        <v/>
      </c>
      <c r="F15" s="203"/>
      <c r="G15" s="205" t="str">
        <f t="shared" si="0"/>
        <v/>
      </c>
      <c r="H15" s="339"/>
      <c r="I15" s="205" t="str">
        <f t="shared" si="3"/>
        <v/>
      </c>
      <c r="J15" s="194"/>
      <c r="K15" s="161"/>
      <c r="L15" s="271">
        <v>14</v>
      </c>
      <c r="M15" s="281" t="str">
        <f>P25</f>
        <v>外注工賃</v>
      </c>
      <c r="N15" s="276" t="s">
        <v>221</v>
      </c>
      <c r="O15" s="276"/>
      <c r="P15" s="276"/>
      <c r="Q15" s="277"/>
      <c r="S15" s="15">
        <f t="shared" si="4"/>
        <v>0</v>
      </c>
    </row>
    <row r="16" spans="1:19" ht="15.75" customHeight="1" x14ac:dyDescent="0.2">
      <c r="A16" s="1">
        <v>15</v>
      </c>
      <c r="B16" s="200"/>
      <c r="C16" s="297" t="str">
        <f t="shared" si="1"/>
        <v/>
      </c>
      <c r="D16" s="199"/>
      <c r="E16" s="205" t="str">
        <f t="shared" si="2"/>
        <v/>
      </c>
      <c r="F16" s="203"/>
      <c r="G16" s="205" t="str">
        <f t="shared" si="0"/>
        <v/>
      </c>
      <c r="H16" s="339"/>
      <c r="I16" s="205" t="str">
        <f t="shared" si="3"/>
        <v/>
      </c>
      <c r="J16" s="194"/>
      <c r="K16" s="161"/>
      <c r="L16" s="271">
        <v>15</v>
      </c>
      <c r="M16" s="281" t="str">
        <f>Q25</f>
        <v>広告宣伝費</v>
      </c>
      <c r="N16" s="276" t="s">
        <v>222</v>
      </c>
      <c r="O16" s="276"/>
      <c r="P16" s="276"/>
      <c r="Q16" s="277"/>
      <c r="S16" s="15">
        <f>SUMIF($D:$D,$L$2:$L$22,$F:$F)</f>
        <v>0</v>
      </c>
    </row>
    <row r="17" spans="1:22" ht="15.75" customHeight="1" x14ac:dyDescent="0.2">
      <c r="A17" s="1">
        <v>16</v>
      </c>
      <c r="B17" s="200"/>
      <c r="C17" s="297" t="str">
        <f t="shared" si="1"/>
        <v/>
      </c>
      <c r="D17" s="199"/>
      <c r="E17" s="205" t="str">
        <f t="shared" si="2"/>
        <v/>
      </c>
      <c r="F17" s="203"/>
      <c r="G17" s="205" t="str">
        <f t="shared" si="0"/>
        <v/>
      </c>
      <c r="H17" s="339"/>
      <c r="I17" s="205" t="str">
        <f t="shared" si="3"/>
        <v/>
      </c>
      <c r="J17" s="194"/>
      <c r="K17" s="161"/>
      <c r="L17" s="271">
        <v>16</v>
      </c>
      <c r="M17" s="284" t="str">
        <f>R25</f>
        <v>諸会費</v>
      </c>
      <c r="N17" s="278" t="s">
        <v>223</v>
      </c>
      <c r="O17" s="278"/>
      <c r="P17" s="278"/>
      <c r="Q17" s="279"/>
      <c r="S17" s="15">
        <f t="shared" si="4"/>
        <v>0</v>
      </c>
    </row>
    <row r="18" spans="1:22" ht="15.75" customHeight="1" x14ac:dyDescent="0.2">
      <c r="A18" s="1">
        <v>17</v>
      </c>
      <c r="B18" s="200"/>
      <c r="C18" s="297" t="str">
        <f t="shared" si="1"/>
        <v/>
      </c>
      <c r="D18" s="199"/>
      <c r="E18" s="205" t="str">
        <f t="shared" si="2"/>
        <v/>
      </c>
      <c r="F18" s="203"/>
      <c r="G18" s="205" t="str">
        <f t="shared" si="0"/>
        <v/>
      </c>
      <c r="H18" s="339"/>
      <c r="I18" s="205" t="str">
        <f t="shared" si="3"/>
        <v/>
      </c>
      <c r="J18" s="194"/>
      <c r="K18" s="161"/>
      <c r="L18" s="271">
        <v>17</v>
      </c>
      <c r="M18" s="284" t="str">
        <f>R25</f>
        <v>諸会費</v>
      </c>
      <c r="N18" s="161" t="s">
        <v>224</v>
      </c>
      <c r="O18" s="161"/>
      <c r="P18" s="161"/>
      <c r="Q18" s="162"/>
      <c r="S18" s="15">
        <f t="shared" si="4"/>
        <v>0</v>
      </c>
    </row>
    <row r="19" spans="1:22" ht="15.75" customHeight="1" x14ac:dyDescent="0.2">
      <c r="A19" s="1">
        <v>18</v>
      </c>
      <c r="B19" s="200"/>
      <c r="C19" s="297" t="str">
        <f t="shared" si="1"/>
        <v/>
      </c>
      <c r="D19" s="199"/>
      <c r="E19" s="205" t="str">
        <f t="shared" si="2"/>
        <v/>
      </c>
      <c r="F19" s="203"/>
      <c r="G19" s="205" t="str">
        <f t="shared" si="0"/>
        <v/>
      </c>
      <c r="H19" s="339"/>
      <c r="I19" s="205" t="str">
        <f t="shared" si="3"/>
        <v/>
      </c>
      <c r="J19" s="194"/>
      <c r="K19" s="161"/>
      <c r="L19" s="271">
        <v>18</v>
      </c>
      <c r="M19" s="281" t="str">
        <f>S25</f>
        <v>支払手数料</v>
      </c>
      <c r="N19" s="276" t="s">
        <v>225</v>
      </c>
      <c r="O19" s="276"/>
      <c r="P19" s="276"/>
      <c r="Q19" s="277"/>
      <c r="S19" s="15">
        <f t="shared" si="4"/>
        <v>0</v>
      </c>
    </row>
    <row r="20" spans="1:22" ht="15.75" customHeight="1" x14ac:dyDescent="0.2">
      <c r="A20" s="1">
        <v>19</v>
      </c>
      <c r="B20" s="200"/>
      <c r="C20" s="297" t="str">
        <f t="shared" si="1"/>
        <v/>
      </c>
      <c r="D20" s="199"/>
      <c r="E20" s="205" t="str">
        <f t="shared" si="2"/>
        <v/>
      </c>
      <c r="F20" s="203"/>
      <c r="G20" s="205" t="str">
        <f t="shared" si="0"/>
        <v/>
      </c>
      <c r="H20" s="339"/>
      <c r="I20" s="205" t="str">
        <f t="shared" si="3"/>
        <v/>
      </c>
      <c r="J20" s="194"/>
      <c r="K20" s="161"/>
      <c r="L20" s="271">
        <v>19</v>
      </c>
      <c r="M20" s="285" t="str">
        <f>T25</f>
        <v>旅費交通費</v>
      </c>
      <c r="N20" s="171" t="s">
        <v>226</v>
      </c>
      <c r="O20" s="171"/>
      <c r="P20" s="171"/>
      <c r="Q20" s="275"/>
      <c r="S20" s="15">
        <f t="shared" si="4"/>
        <v>0</v>
      </c>
    </row>
    <row r="21" spans="1:22" ht="15.75" customHeight="1" thickBot="1" x14ac:dyDescent="0.25">
      <c r="A21" s="1">
        <v>20</v>
      </c>
      <c r="B21" s="200"/>
      <c r="C21" s="297" t="str">
        <f t="shared" si="1"/>
        <v/>
      </c>
      <c r="D21" s="199"/>
      <c r="E21" s="205" t="str">
        <f t="shared" si="2"/>
        <v/>
      </c>
      <c r="F21" s="203"/>
      <c r="G21" s="205" t="str">
        <f t="shared" si="0"/>
        <v/>
      </c>
      <c r="H21" s="339"/>
      <c r="I21" s="205" t="str">
        <f t="shared" si="3"/>
        <v/>
      </c>
      <c r="J21" s="194"/>
      <c r="K21" s="161"/>
      <c r="L21" s="271">
        <v>20</v>
      </c>
      <c r="M21" s="272" t="str">
        <f>U25</f>
        <v>交際費</v>
      </c>
      <c r="N21" s="276" t="s">
        <v>227</v>
      </c>
      <c r="O21" s="276"/>
      <c r="P21" s="276"/>
      <c r="Q21" s="277"/>
      <c r="S21" s="15">
        <f t="shared" si="4"/>
        <v>0</v>
      </c>
    </row>
    <row r="22" spans="1:22" ht="15.75" customHeight="1" thickBot="1" x14ac:dyDescent="0.25">
      <c r="A22" s="1">
        <v>21</v>
      </c>
      <c r="B22" s="200"/>
      <c r="C22" s="297" t="str">
        <f t="shared" si="1"/>
        <v/>
      </c>
      <c r="D22" s="199"/>
      <c r="E22" s="205" t="str">
        <f t="shared" si="2"/>
        <v/>
      </c>
      <c r="F22" s="203"/>
      <c r="G22" s="205" t="str">
        <f t="shared" si="0"/>
        <v/>
      </c>
      <c r="H22" s="339"/>
      <c r="I22" s="205" t="str">
        <f t="shared" si="3"/>
        <v/>
      </c>
      <c r="J22" s="194"/>
      <c r="K22" s="161"/>
      <c r="L22" s="283">
        <v>0</v>
      </c>
      <c r="M22" s="287" t="s">
        <v>195</v>
      </c>
      <c r="N22" s="209" t="s">
        <v>195</v>
      </c>
      <c r="O22" s="209"/>
      <c r="P22" s="209"/>
      <c r="Q22" s="210"/>
      <c r="R22" s="289" t="s">
        <v>18</v>
      </c>
      <c r="S22" s="17">
        <f>SUM(S2:S21)</f>
        <v>0</v>
      </c>
    </row>
    <row r="23" spans="1:22" ht="15.75" customHeight="1" x14ac:dyDescent="0.2">
      <c r="A23" s="1">
        <v>22</v>
      </c>
      <c r="B23" s="200"/>
      <c r="C23" s="297" t="str">
        <f t="shared" si="1"/>
        <v/>
      </c>
      <c r="D23" s="199"/>
      <c r="E23" s="205" t="str">
        <f t="shared" si="2"/>
        <v/>
      </c>
      <c r="F23" s="203"/>
      <c r="G23" s="205" t="str">
        <f t="shared" si="0"/>
        <v/>
      </c>
      <c r="H23" s="339"/>
      <c r="I23" s="205" t="str">
        <f t="shared" si="3"/>
        <v/>
      </c>
      <c r="J23" s="194"/>
      <c r="K23" s="161"/>
    </row>
    <row r="24" spans="1:22" ht="15.75" customHeight="1" thickBot="1" x14ac:dyDescent="0.25">
      <c r="A24" s="1">
        <v>23</v>
      </c>
      <c r="B24" s="200"/>
      <c r="C24" s="297" t="str">
        <f t="shared" si="1"/>
        <v/>
      </c>
      <c r="D24" s="199"/>
      <c r="E24" s="205" t="str">
        <f t="shared" si="2"/>
        <v/>
      </c>
      <c r="F24" s="203"/>
      <c r="G24" s="205" t="str">
        <f t="shared" si="0"/>
        <v/>
      </c>
      <c r="H24" s="339"/>
      <c r="I24" s="205" t="str">
        <f t="shared" si="3"/>
        <v/>
      </c>
      <c r="J24" s="194"/>
      <c r="K24" s="161"/>
      <c r="L24" s="1" t="s">
        <v>228</v>
      </c>
    </row>
    <row r="25" spans="1:22" ht="15.75" customHeight="1" thickBot="1" x14ac:dyDescent="0.25">
      <c r="A25" s="1">
        <v>24</v>
      </c>
      <c r="B25" s="200"/>
      <c r="C25" s="297" t="str">
        <f t="shared" si="1"/>
        <v/>
      </c>
      <c r="D25" s="199"/>
      <c r="E25" s="205" t="str">
        <f t="shared" si="2"/>
        <v/>
      </c>
      <c r="F25" s="203"/>
      <c r="G25" s="205" t="str">
        <f t="shared" si="0"/>
        <v/>
      </c>
      <c r="H25" s="339"/>
      <c r="I25" s="205" t="str">
        <f t="shared" si="3"/>
        <v/>
      </c>
      <c r="J25" s="194"/>
      <c r="K25" s="161"/>
      <c r="L25" s="17"/>
      <c r="M25" s="156" t="s">
        <v>229</v>
      </c>
      <c r="N25" s="157" t="s">
        <v>230</v>
      </c>
      <c r="O25" s="157" t="s">
        <v>231</v>
      </c>
      <c r="P25" s="157" t="s">
        <v>232</v>
      </c>
      <c r="Q25" s="157" t="s">
        <v>233</v>
      </c>
      <c r="R25" s="157" t="s">
        <v>234</v>
      </c>
      <c r="S25" s="158" t="s">
        <v>235</v>
      </c>
      <c r="T25" s="158" t="s">
        <v>236</v>
      </c>
      <c r="U25" s="14" t="s">
        <v>237</v>
      </c>
      <c r="V25" s="17" t="s">
        <v>18</v>
      </c>
    </row>
    <row r="26" spans="1:22" ht="15.75" customHeight="1" x14ac:dyDescent="0.2">
      <c r="A26" s="1">
        <v>25</v>
      </c>
      <c r="B26" s="200"/>
      <c r="C26" s="297" t="str">
        <f t="shared" si="1"/>
        <v/>
      </c>
      <c r="D26" s="199"/>
      <c r="E26" s="205" t="str">
        <f t="shared" si="2"/>
        <v/>
      </c>
      <c r="F26" s="203"/>
      <c r="G26" s="205" t="str">
        <f t="shared" si="0"/>
        <v/>
      </c>
      <c r="H26" s="339"/>
      <c r="I26" s="205" t="str">
        <f t="shared" si="3"/>
        <v/>
      </c>
      <c r="J26" s="194"/>
      <c r="K26" s="161"/>
      <c r="L26" s="18">
        <v>1</v>
      </c>
      <c r="M26" s="4">
        <f>SUMIFS($F:$F,$C:$C,L26,$E:$E,$M$25)</f>
        <v>0</v>
      </c>
      <c r="N26" s="4">
        <f>SUMIFS($F:$F,$C:$C,L26,$E:$E,$N$25)</f>
        <v>0</v>
      </c>
      <c r="O26" s="4">
        <f>SUMIFS($F:$F,$C:$C,L26,$E:$E,$O$25)</f>
        <v>0</v>
      </c>
      <c r="P26" s="4">
        <f>SUMIFS($F:$F,$C:$C,L26,$E:$E,$P$25)</f>
        <v>0</v>
      </c>
      <c r="Q26" s="4">
        <f>SUMIFS($F:$F,$C:$C,L26,$E:$E,$Q$25)</f>
        <v>0</v>
      </c>
      <c r="R26" s="4">
        <f>SUMIFS($F:$F,$C:$C,L26,$E:$E,$R$25)</f>
        <v>0</v>
      </c>
      <c r="S26" s="4">
        <f>SUMIFS($F:$F,$C:$C,L26,$E:$E,$S$25)</f>
        <v>0</v>
      </c>
      <c r="T26" s="4">
        <f>SUMIFS($F:$F,$C:$C,L26,$E:$E,$T$25)</f>
        <v>0</v>
      </c>
      <c r="U26" s="4">
        <f>SUMIFS($F:$F,$C:$C,L26,$E:$E,$U$25)</f>
        <v>0</v>
      </c>
      <c r="V26" s="18">
        <f>SUM(M26:U26)</f>
        <v>0</v>
      </c>
    </row>
    <row r="27" spans="1:22" ht="15.75" customHeight="1" x14ac:dyDescent="0.2">
      <c r="A27" s="1">
        <v>26</v>
      </c>
      <c r="B27" s="200"/>
      <c r="C27" s="297" t="str">
        <f t="shared" si="1"/>
        <v/>
      </c>
      <c r="D27" s="199"/>
      <c r="E27" s="205" t="str">
        <f t="shared" si="2"/>
        <v/>
      </c>
      <c r="F27" s="203"/>
      <c r="G27" s="205" t="str">
        <f t="shared" si="0"/>
        <v/>
      </c>
      <c r="H27" s="339"/>
      <c r="I27" s="205" t="str">
        <f t="shared" si="3"/>
        <v/>
      </c>
      <c r="J27" s="194"/>
      <c r="K27" s="161"/>
      <c r="L27" s="15">
        <v>2</v>
      </c>
      <c r="M27" s="4">
        <f t="shared" ref="M27:M37" si="5">SUMIFS($F:$F,$C:$C,L27,$E:$E,$M$25)</f>
        <v>0</v>
      </c>
      <c r="N27" s="4">
        <f t="shared" ref="N27:N37" si="6">SUMIFS($F:$F,$C:$C,L27,$E:$E,$N$25)</f>
        <v>0</v>
      </c>
      <c r="O27" s="4">
        <f t="shared" ref="O27:O37" si="7">SUMIFS($F:$F,$C:$C,L27,$E:$E,$O$25)</f>
        <v>0</v>
      </c>
      <c r="P27" s="4">
        <f t="shared" ref="P27:P37" si="8">SUMIFS($F:$F,$C:$C,L27,$E:$E,$P$25)</f>
        <v>0</v>
      </c>
      <c r="Q27" s="4">
        <f t="shared" ref="Q27:Q37" si="9">SUMIFS($F:$F,$C:$C,L27,$E:$E,$Q$25)</f>
        <v>0</v>
      </c>
      <c r="R27" s="4">
        <f t="shared" ref="R27:R37" si="10">SUMIFS($F:$F,$C:$C,L27,$E:$E,$R$25)</f>
        <v>0</v>
      </c>
      <c r="S27" s="4">
        <f t="shared" ref="S27:S37" si="11">SUMIFS($F:$F,$C:$C,L27,$E:$E,$S$25)</f>
        <v>0</v>
      </c>
      <c r="T27" s="4">
        <f t="shared" ref="T27:T37" si="12">SUMIFS($F:$F,$C:$C,L27,$E:$E,$T$25)</f>
        <v>0</v>
      </c>
      <c r="U27" s="4">
        <f t="shared" ref="U27:U37" si="13">SUMIFS($F:$F,$C:$C,L27,$E:$E,$U$25)</f>
        <v>0</v>
      </c>
      <c r="V27" s="18">
        <f t="shared" ref="V27:V38" si="14">SUM(M27:U27)</f>
        <v>0</v>
      </c>
    </row>
    <row r="28" spans="1:22" ht="15.75" customHeight="1" x14ac:dyDescent="0.2">
      <c r="A28" s="1">
        <v>27</v>
      </c>
      <c r="B28" s="200"/>
      <c r="C28" s="297" t="str">
        <f t="shared" si="1"/>
        <v/>
      </c>
      <c r="D28" s="199"/>
      <c r="E28" s="205" t="str">
        <f t="shared" si="2"/>
        <v/>
      </c>
      <c r="F28" s="203"/>
      <c r="G28" s="205" t="str">
        <f t="shared" si="0"/>
        <v/>
      </c>
      <c r="H28" s="339"/>
      <c r="I28" s="205" t="str">
        <f t="shared" si="3"/>
        <v/>
      </c>
      <c r="J28" s="194"/>
      <c r="K28" s="161"/>
      <c r="L28" s="15">
        <v>3</v>
      </c>
      <c r="M28" s="4">
        <f t="shared" si="5"/>
        <v>0</v>
      </c>
      <c r="N28" s="4">
        <f t="shared" si="6"/>
        <v>0</v>
      </c>
      <c r="O28" s="4">
        <f t="shared" si="7"/>
        <v>0</v>
      </c>
      <c r="P28" s="4">
        <f t="shared" si="8"/>
        <v>0</v>
      </c>
      <c r="Q28" s="4">
        <f t="shared" si="9"/>
        <v>0</v>
      </c>
      <c r="R28" s="4">
        <f t="shared" si="10"/>
        <v>0</v>
      </c>
      <c r="S28" s="4">
        <f t="shared" si="11"/>
        <v>0</v>
      </c>
      <c r="T28" s="4">
        <f t="shared" si="12"/>
        <v>0</v>
      </c>
      <c r="U28" s="4">
        <f t="shared" si="13"/>
        <v>0</v>
      </c>
      <c r="V28" s="18">
        <f t="shared" si="14"/>
        <v>0</v>
      </c>
    </row>
    <row r="29" spans="1:22" ht="15.75" customHeight="1" x14ac:dyDescent="0.2">
      <c r="A29" s="1">
        <v>28</v>
      </c>
      <c r="B29" s="200"/>
      <c r="C29" s="297" t="str">
        <f t="shared" si="1"/>
        <v/>
      </c>
      <c r="D29" s="199"/>
      <c r="E29" s="205" t="str">
        <f t="shared" si="2"/>
        <v/>
      </c>
      <c r="F29" s="203"/>
      <c r="G29" s="205" t="str">
        <f t="shared" si="0"/>
        <v/>
      </c>
      <c r="H29" s="339"/>
      <c r="I29" s="205" t="str">
        <f t="shared" si="3"/>
        <v/>
      </c>
      <c r="J29" s="194"/>
      <c r="K29" s="161"/>
      <c r="L29" s="15">
        <v>4</v>
      </c>
      <c r="M29" s="4">
        <f t="shared" si="5"/>
        <v>0</v>
      </c>
      <c r="N29" s="4">
        <f t="shared" si="6"/>
        <v>0</v>
      </c>
      <c r="O29" s="4">
        <f t="shared" si="7"/>
        <v>0</v>
      </c>
      <c r="P29" s="4">
        <f t="shared" si="8"/>
        <v>0</v>
      </c>
      <c r="Q29" s="4">
        <f t="shared" si="9"/>
        <v>0</v>
      </c>
      <c r="R29" s="4">
        <f t="shared" si="10"/>
        <v>0</v>
      </c>
      <c r="S29" s="4">
        <f t="shared" si="11"/>
        <v>0</v>
      </c>
      <c r="T29" s="4">
        <f t="shared" si="12"/>
        <v>0</v>
      </c>
      <c r="U29" s="4">
        <f t="shared" si="13"/>
        <v>0</v>
      </c>
      <c r="V29" s="18">
        <f t="shared" si="14"/>
        <v>0</v>
      </c>
    </row>
    <row r="30" spans="1:22" ht="15.75" customHeight="1" x14ac:dyDescent="0.2">
      <c r="A30" s="1">
        <v>29</v>
      </c>
      <c r="B30" s="200"/>
      <c r="C30" s="297" t="str">
        <f t="shared" si="1"/>
        <v/>
      </c>
      <c r="D30" s="199"/>
      <c r="E30" s="205" t="str">
        <f t="shared" si="2"/>
        <v/>
      </c>
      <c r="F30" s="203"/>
      <c r="G30" s="205" t="str">
        <f t="shared" si="0"/>
        <v/>
      </c>
      <c r="H30" s="339"/>
      <c r="I30" s="205" t="str">
        <f t="shared" si="3"/>
        <v/>
      </c>
      <c r="J30" s="194"/>
      <c r="K30" s="161"/>
      <c r="L30" s="15">
        <v>5</v>
      </c>
      <c r="M30" s="4">
        <f t="shared" si="5"/>
        <v>0</v>
      </c>
      <c r="N30" s="4">
        <f t="shared" si="6"/>
        <v>0</v>
      </c>
      <c r="O30" s="4">
        <f t="shared" si="7"/>
        <v>0</v>
      </c>
      <c r="P30" s="4">
        <f t="shared" si="8"/>
        <v>0</v>
      </c>
      <c r="Q30" s="4">
        <f t="shared" si="9"/>
        <v>0</v>
      </c>
      <c r="R30" s="4">
        <f t="shared" si="10"/>
        <v>0</v>
      </c>
      <c r="S30" s="4">
        <f t="shared" si="11"/>
        <v>0</v>
      </c>
      <c r="T30" s="4">
        <f t="shared" si="12"/>
        <v>0</v>
      </c>
      <c r="U30" s="4">
        <f t="shared" si="13"/>
        <v>0</v>
      </c>
      <c r="V30" s="18">
        <f t="shared" si="14"/>
        <v>0</v>
      </c>
    </row>
    <row r="31" spans="1:22" ht="15.75" customHeight="1" x14ac:dyDescent="0.2">
      <c r="A31" s="1">
        <v>30</v>
      </c>
      <c r="B31" s="200"/>
      <c r="C31" s="297" t="str">
        <f t="shared" si="1"/>
        <v/>
      </c>
      <c r="D31" s="199"/>
      <c r="E31" s="205" t="str">
        <f t="shared" si="2"/>
        <v/>
      </c>
      <c r="F31" s="203"/>
      <c r="G31" s="205" t="str">
        <f t="shared" si="0"/>
        <v/>
      </c>
      <c r="H31" s="339"/>
      <c r="I31" s="205" t="str">
        <f t="shared" si="3"/>
        <v/>
      </c>
      <c r="J31" s="194"/>
      <c r="K31" s="161"/>
      <c r="L31" s="15">
        <v>6</v>
      </c>
      <c r="M31" s="4">
        <f t="shared" si="5"/>
        <v>0</v>
      </c>
      <c r="N31" s="4">
        <f t="shared" si="6"/>
        <v>0</v>
      </c>
      <c r="O31" s="4">
        <f t="shared" si="7"/>
        <v>0</v>
      </c>
      <c r="P31" s="4">
        <f t="shared" si="8"/>
        <v>0</v>
      </c>
      <c r="Q31" s="4">
        <f t="shared" si="9"/>
        <v>0</v>
      </c>
      <c r="R31" s="4">
        <f t="shared" si="10"/>
        <v>0</v>
      </c>
      <c r="S31" s="4">
        <f t="shared" si="11"/>
        <v>0</v>
      </c>
      <c r="T31" s="4">
        <f t="shared" si="12"/>
        <v>0</v>
      </c>
      <c r="U31" s="4">
        <f t="shared" si="13"/>
        <v>0</v>
      </c>
      <c r="V31" s="18">
        <f t="shared" si="14"/>
        <v>0</v>
      </c>
    </row>
    <row r="32" spans="1:22" ht="15.75" customHeight="1" x14ac:dyDescent="0.2">
      <c r="A32" s="1">
        <v>31</v>
      </c>
      <c r="B32" s="200"/>
      <c r="C32" s="297" t="str">
        <f t="shared" si="1"/>
        <v/>
      </c>
      <c r="D32" s="199"/>
      <c r="E32" s="205" t="str">
        <f t="shared" si="2"/>
        <v/>
      </c>
      <c r="F32" s="203"/>
      <c r="G32" s="205" t="str">
        <f t="shared" si="0"/>
        <v/>
      </c>
      <c r="H32" s="339"/>
      <c r="I32" s="205" t="str">
        <f t="shared" si="3"/>
        <v/>
      </c>
      <c r="J32" s="194"/>
      <c r="K32" s="161"/>
      <c r="L32" s="15">
        <v>7</v>
      </c>
      <c r="M32" s="4">
        <f t="shared" si="5"/>
        <v>0</v>
      </c>
      <c r="N32" s="4">
        <f t="shared" si="6"/>
        <v>0</v>
      </c>
      <c r="O32" s="4">
        <f t="shared" si="7"/>
        <v>0</v>
      </c>
      <c r="P32" s="4">
        <f t="shared" si="8"/>
        <v>0</v>
      </c>
      <c r="Q32" s="4">
        <f t="shared" si="9"/>
        <v>0</v>
      </c>
      <c r="R32" s="4">
        <f t="shared" si="10"/>
        <v>0</v>
      </c>
      <c r="S32" s="4">
        <f t="shared" si="11"/>
        <v>0</v>
      </c>
      <c r="T32" s="4">
        <f t="shared" si="12"/>
        <v>0</v>
      </c>
      <c r="U32" s="4">
        <f t="shared" si="13"/>
        <v>0</v>
      </c>
      <c r="V32" s="18">
        <f t="shared" si="14"/>
        <v>0</v>
      </c>
    </row>
    <row r="33" spans="1:22" ht="15.75" customHeight="1" x14ac:dyDescent="0.2">
      <c r="A33" s="1">
        <v>32</v>
      </c>
      <c r="B33" s="198"/>
      <c r="C33" s="297" t="str">
        <f t="shared" si="1"/>
        <v/>
      </c>
      <c r="D33" s="199"/>
      <c r="E33" s="205" t="str">
        <f t="shared" si="2"/>
        <v/>
      </c>
      <c r="F33" s="202"/>
      <c r="G33" s="205" t="str">
        <f t="shared" si="0"/>
        <v/>
      </c>
      <c r="H33" s="339"/>
      <c r="I33" s="205" t="str">
        <f t="shared" si="3"/>
        <v/>
      </c>
      <c r="J33" s="197"/>
      <c r="K33" s="161"/>
      <c r="L33" s="15">
        <v>8</v>
      </c>
      <c r="M33" s="4">
        <f t="shared" si="5"/>
        <v>0</v>
      </c>
      <c r="N33" s="4">
        <f t="shared" si="6"/>
        <v>0</v>
      </c>
      <c r="O33" s="4">
        <f t="shared" si="7"/>
        <v>0</v>
      </c>
      <c r="P33" s="4">
        <f t="shared" si="8"/>
        <v>0</v>
      </c>
      <c r="Q33" s="4">
        <f t="shared" si="9"/>
        <v>0</v>
      </c>
      <c r="R33" s="4">
        <f t="shared" si="10"/>
        <v>0</v>
      </c>
      <c r="S33" s="4">
        <f t="shared" si="11"/>
        <v>0</v>
      </c>
      <c r="T33" s="4">
        <f t="shared" si="12"/>
        <v>0</v>
      </c>
      <c r="U33" s="4">
        <f t="shared" si="13"/>
        <v>0</v>
      </c>
      <c r="V33" s="18">
        <f t="shared" si="14"/>
        <v>0</v>
      </c>
    </row>
    <row r="34" spans="1:22" ht="15.75" customHeight="1" x14ac:dyDescent="0.2">
      <c r="A34" s="1">
        <v>33</v>
      </c>
      <c r="B34" s="200"/>
      <c r="C34" s="297" t="str">
        <f t="shared" ref="C34:C65" si="15">IF(B34="","",(MONTH(B34)))</f>
        <v/>
      </c>
      <c r="D34" s="199"/>
      <c r="E34" s="205" t="str">
        <f t="shared" ref="E34:E65" si="16">IF(D34="","",(VLOOKUP(D34,$L$2:$N$22,2,FALSE)))</f>
        <v/>
      </c>
      <c r="F34" s="203"/>
      <c r="G34" s="205" t="str">
        <f t="shared" ref="G34:G65" si="17">IF(D34="","",(VLOOKUP(D34,$L$2:$N$22,3,FALSE)))</f>
        <v/>
      </c>
      <c r="H34" s="339"/>
      <c r="I34" s="205" t="str">
        <f t="shared" si="3"/>
        <v/>
      </c>
      <c r="J34" s="194"/>
      <c r="K34" s="161"/>
      <c r="L34" s="15">
        <v>9</v>
      </c>
      <c r="M34" s="4">
        <f t="shared" si="5"/>
        <v>0</v>
      </c>
      <c r="N34" s="4">
        <f t="shared" si="6"/>
        <v>0</v>
      </c>
      <c r="O34" s="4">
        <f t="shared" si="7"/>
        <v>0</v>
      </c>
      <c r="P34" s="4">
        <f t="shared" si="8"/>
        <v>0</v>
      </c>
      <c r="Q34" s="4">
        <f t="shared" si="9"/>
        <v>0</v>
      </c>
      <c r="R34" s="4">
        <f t="shared" si="10"/>
        <v>0</v>
      </c>
      <c r="S34" s="4">
        <f t="shared" si="11"/>
        <v>0</v>
      </c>
      <c r="T34" s="4">
        <f t="shared" si="12"/>
        <v>0</v>
      </c>
      <c r="U34" s="4">
        <f t="shared" si="13"/>
        <v>0</v>
      </c>
      <c r="V34" s="18">
        <f t="shared" si="14"/>
        <v>0</v>
      </c>
    </row>
    <row r="35" spans="1:22" ht="15.75" customHeight="1" x14ac:dyDescent="0.2">
      <c r="A35" s="1">
        <v>34</v>
      </c>
      <c r="B35" s="200"/>
      <c r="C35" s="297" t="str">
        <f t="shared" si="15"/>
        <v/>
      </c>
      <c r="D35" s="199"/>
      <c r="E35" s="205" t="str">
        <f t="shared" si="16"/>
        <v/>
      </c>
      <c r="F35" s="203"/>
      <c r="G35" s="205" t="str">
        <f t="shared" si="17"/>
        <v/>
      </c>
      <c r="H35" s="339"/>
      <c r="I35" s="205" t="str">
        <f t="shared" si="3"/>
        <v/>
      </c>
      <c r="J35" s="194"/>
      <c r="K35" s="161"/>
      <c r="L35" s="15">
        <v>10</v>
      </c>
      <c r="M35" s="4">
        <f t="shared" si="5"/>
        <v>0</v>
      </c>
      <c r="N35" s="4">
        <f t="shared" si="6"/>
        <v>0</v>
      </c>
      <c r="O35" s="4">
        <f t="shared" si="7"/>
        <v>0</v>
      </c>
      <c r="P35" s="4">
        <f t="shared" si="8"/>
        <v>0</v>
      </c>
      <c r="Q35" s="4">
        <f t="shared" si="9"/>
        <v>0</v>
      </c>
      <c r="R35" s="4">
        <f t="shared" si="10"/>
        <v>0</v>
      </c>
      <c r="S35" s="4">
        <f t="shared" si="11"/>
        <v>0</v>
      </c>
      <c r="T35" s="4">
        <f t="shared" si="12"/>
        <v>0</v>
      </c>
      <c r="U35" s="4">
        <f t="shared" si="13"/>
        <v>0</v>
      </c>
      <c r="V35" s="18">
        <f t="shared" si="14"/>
        <v>0</v>
      </c>
    </row>
    <row r="36" spans="1:22" ht="15.75" customHeight="1" x14ac:dyDescent="0.2">
      <c r="A36" s="1">
        <v>35</v>
      </c>
      <c r="B36" s="200"/>
      <c r="C36" s="297" t="str">
        <f t="shared" si="15"/>
        <v/>
      </c>
      <c r="D36" s="199"/>
      <c r="E36" s="205" t="str">
        <f t="shared" si="16"/>
        <v/>
      </c>
      <c r="F36" s="203"/>
      <c r="G36" s="205" t="str">
        <f t="shared" si="17"/>
        <v/>
      </c>
      <c r="H36" s="339"/>
      <c r="I36" s="205" t="str">
        <f t="shared" si="3"/>
        <v/>
      </c>
      <c r="J36" s="194"/>
      <c r="K36" s="161"/>
      <c r="L36" s="15">
        <v>11</v>
      </c>
      <c r="M36" s="4">
        <f t="shared" si="5"/>
        <v>0</v>
      </c>
      <c r="N36" s="4">
        <f t="shared" si="6"/>
        <v>0</v>
      </c>
      <c r="O36" s="4">
        <f t="shared" si="7"/>
        <v>0</v>
      </c>
      <c r="P36" s="4">
        <f t="shared" si="8"/>
        <v>0</v>
      </c>
      <c r="Q36" s="4">
        <f t="shared" si="9"/>
        <v>0</v>
      </c>
      <c r="R36" s="4">
        <f t="shared" si="10"/>
        <v>0</v>
      </c>
      <c r="S36" s="4">
        <f t="shared" si="11"/>
        <v>0</v>
      </c>
      <c r="T36" s="4">
        <f t="shared" si="12"/>
        <v>0</v>
      </c>
      <c r="U36" s="4">
        <f t="shared" si="13"/>
        <v>0</v>
      </c>
      <c r="V36" s="18">
        <f t="shared" si="14"/>
        <v>0</v>
      </c>
    </row>
    <row r="37" spans="1:22" ht="15.75" customHeight="1" thickBot="1" x14ac:dyDescent="0.25">
      <c r="A37" s="1">
        <v>36</v>
      </c>
      <c r="B37" s="200"/>
      <c r="C37" s="297" t="str">
        <f t="shared" si="15"/>
        <v/>
      </c>
      <c r="D37" s="199"/>
      <c r="E37" s="205" t="str">
        <f t="shared" si="16"/>
        <v/>
      </c>
      <c r="F37" s="203"/>
      <c r="G37" s="205" t="str">
        <f t="shared" si="17"/>
        <v/>
      </c>
      <c r="H37" s="339"/>
      <c r="I37" s="205" t="str">
        <f t="shared" si="3"/>
        <v/>
      </c>
      <c r="J37" s="194"/>
      <c r="K37" s="161"/>
      <c r="L37" s="16">
        <v>12</v>
      </c>
      <c r="M37" s="4">
        <f t="shared" si="5"/>
        <v>0</v>
      </c>
      <c r="N37" s="4">
        <f t="shared" si="6"/>
        <v>0</v>
      </c>
      <c r="O37" s="4">
        <f t="shared" si="7"/>
        <v>0</v>
      </c>
      <c r="P37" s="4">
        <f t="shared" si="8"/>
        <v>0</v>
      </c>
      <c r="Q37" s="4">
        <f t="shared" si="9"/>
        <v>0</v>
      </c>
      <c r="R37" s="4">
        <f t="shared" si="10"/>
        <v>0</v>
      </c>
      <c r="S37" s="4">
        <f t="shared" si="11"/>
        <v>0</v>
      </c>
      <c r="T37" s="4">
        <f t="shared" si="12"/>
        <v>0</v>
      </c>
      <c r="U37" s="4">
        <f t="shared" si="13"/>
        <v>0</v>
      </c>
      <c r="V37" s="295">
        <f t="shared" si="14"/>
        <v>0</v>
      </c>
    </row>
    <row r="38" spans="1:22" ht="15.75" customHeight="1" thickBot="1" x14ac:dyDescent="0.25">
      <c r="A38" s="1">
        <v>37</v>
      </c>
      <c r="B38" s="200"/>
      <c r="C38" s="297" t="str">
        <f t="shared" si="15"/>
        <v/>
      </c>
      <c r="D38" s="199"/>
      <c r="E38" s="205" t="str">
        <f t="shared" si="16"/>
        <v/>
      </c>
      <c r="F38" s="203"/>
      <c r="G38" s="205" t="str">
        <f t="shared" si="17"/>
        <v/>
      </c>
      <c r="H38" s="339"/>
      <c r="I38" s="205" t="str">
        <f t="shared" si="3"/>
        <v/>
      </c>
      <c r="J38" s="194"/>
      <c r="K38" s="161"/>
      <c r="L38" s="17" t="s">
        <v>18</v>
      </c>
      <c r="M38" s="156">
        <f t="shared" ref="M38:U38" si="18">SUM(M26:M37)</f>
        <v>0</v>
      </c>
      <c r="N38" s="156">
        <f t="shared" si="18"/>
        <v>0</v>
      </c>
      <c r="O38" s="156">
        <f t="shared" si="18"/>
        <v>0</v>
      </c>
      <c r="P38" s="156">
        <f t="shared" si="18"/>
        <v>0</v>
      </c>
      <c r="Q38" s="156">
        <f t="shared" si="18"/>
        <v>0</v>
      </c>
      <c r="R38" s="156">
        <f t="shared" si="18"/>
        <v>0</v>
      </c>
      <c r="S38" s="156">
        <f t="shared" si="18"/>
        <v>0</v>
      </c>
      <c r="T38" s="156">
        <f t="shared" si="18"/>
        <v>0</v>
      </c>
      <c r="U38" s="156">
        <f t="shared" si="18"/>
        <v>0</v>
      </c>
      <c r="V38" s="17">
        <f t="shared" si="14"/>
        <v>0</v>
      </c>
    </row>
    <row r="39" spans="1:22" ht="15.75" customHeight="1" x14ac:dyDescent="0.2">
      <c r="A39" s="1">
        <v>38</v>
      </c>
      <c r="B39" s="200"/>
      <c r="C39" s="297" t="str">
        <f t="shared" si="15"/>
        <v/>
      </c>
      <c r="D39" s="199"/>
      <c r="E39" s="205" t="str">
        <f t="shared" si="16"/>
        <v/>
      </c>
      <c r="F39" s="203"/>
      <c r="G39" s="205" t="str">
        <f t="shared" si="17"/>
        <v/>
      </c>
      <c r="H39" s="339"/>
      <c r="I39" s="205" t="str">
        <f t="shared" si="3"/>
        <v/>
      </c>
      <c r="J39" s="194"/>
      <c r="K39" s="161"/>
    </row>
    <row r="40" spans="1:22" ht="15.75" customHeight="1" thickBot="1" x14ac:dyDescent="0.25">
      <c r="A40" s="1">
        <v>39</v>
      </c>
      <c r="B40" s="200"/>
      <c r="C40" s="297" t="str">
        <f t="shared" si="15"/>
        <v/>
      </c>
      <c r="D40" s="199"/>
      <c r="E40" s="205" t="str">
        <f t="shared" si="16"/>
        <v/>
      </c>
      <c r="F40" s="203"/>
      <c r="G40" s="205" t="str">
        <f t="shared" si="17"/>
        <v/>
      </c>
      <c r="H40" s="339"/>
      <c r="I40" s="205" t="str">
        <f t="shared" si="3"/>
        <v/>
      </c>
      <c r="J40" s="194"/>
      <c r="K40" s="161"/>
      <c r="L40" s="130" t="s">
        <v>203</v>
      </c>
      <c r="M40" s="130"/>
      <c r="N40" s="130"/>
      <c r="O40" s="130"/>
      <c r="P40" s="130"/>
      <c r="Q40" s="130"/>
      <c r="R40" s="130"/>
      <c r="S40" s="130"/>
    </row>
    <row r="41" spans="1:22" ht="15.75" customHeight="1" thickBot="1" x14ac:dyDescent="0.25">
      <c r="A41" s="1">
        <v>40</v>
      </c>
      <c r="B41" s="200"/>
      <c r="C41" s="297" t="str">
        <f t="shared" si="15"/>
        <v/>
      </c>
      <c r="D41" s="199"/>
      <c r="E41" s="205" t="str">
        <f t="shared" si="16"/>
        <v/>
      </c>
      <c r="F41" s="203"/>
      <c r="G41" s="205" t="str">
        <f t="shared" si="17"/>
        <v/>
      </c>
      <c r="H41" s="339"/>
      <c r="I41" s="205" t="str">
        <f t="shared" si="3"/>
        <v/>
      </c>
      <c r="J41" s="194"/>
      <c r="K41" s="161"/>
      <c r="L41" s="341" t="s">
        <v>202</v>
      </c>
      <c r="M41" s="341" t="s">
        <v>172</v>
      </c>
      <c r="N41" s="294"/>
      <c r="O41" s="341" t="s">
        <v>238</v>
      </c>
      <c r="P41" s="342"/>
      <c r="Q41" s="343"/>
      <c r="R41" s="130"/>
      <c r="S41" s="344" t="s">
        <v>205</v>
      </c>
    </row>
    <row r="42" spans="1:22" ht="15.75" customHeight="1" x14ac:dyDescent="0.2">
      <c r="A42" s="1">
        <v>41</v>
      </c>
      <c r="B42" s="200"/>
      <c r="C42" s="297" t="str">
        <f t="shared" si="15"/>
        <v/>
      </c>
      <c r="D42" s="199"/>
      <c r="E42" s="205" t="str">
        <f t="shared" si="16"/>
        <v/>
      </c>
      <c r="F42" s="203"/>
      <c r="G42" s="205" t="str">
        <f t="shared" si="17"/>
        <v/>
      </c>
      <c r="H42" s="339"/>
      <c r="I42" s="205" t="str">
        <f t="shared" si="3"/>
        <v/>
      </c>
      <c r="J42" s="194"/>
      <c r="K42" s="161"/>
      <c r="L42" s="364">
        <v>1</v>
      </c>
      <c r="M42" s="353" t="s">
        <v>12</v>
      </c>
      <c r="N42" s="161"/>
      <c r="O42" s="368" t="s">
        <v>239</v>
      </c>
      <c r="P42" s="369"/>
      <c r="Q42" s="370"/>
      <c r="R42" s="130"/>
      <c r="S42" s="110">
        <f>SUMIF($H:$H,$L$42:$L$62,$F:$F)</f>
        <v>0</v>
      </c>
    </row>
    <row r="43" spans="1:22" ht="15.75" customHeight="1" x14ac:dyDescent="0.2">
      <c r="A43" s="1">
        <v>42</v>
      </c>
      <c r="B43" s="200"/>
      <c r="C43" s="297" t="str">
        <f t="shared" si="15"/>
        <v/>
      </c>
      <c r="D43" s="199"/>
      <c r="E43" s="205" t="str">
        <f t="shared" si="16"/>
        <v/>
      </c>
      <c r="F43" s="203"/>
      <c r="G43" s="205" t="str">
        <f t="shared" si="17"/>
        <v/>
      </c>
      <c r="H43" s="339"/>
      <c r="I43" s="205" t="str">
        <f t="shared" si="3"/>
        <v/>
      </c>
      <c r="J43" s="194"/>
      <c r="K43" s="161"/>
      <c r="L43" s="365">
        <v>2</v>
      </c>
      <c r="M43" s="112" t="s">
        <v>13</v>
      </c>
      <c r="N43" s="2"/>
      <c r="O43" s="112" t="s">
        <v>240</v>
      </c>
      <c r="P43" s="348"/>
      <c r="Q43" s="349"/>
      <c r="R43" s="130"/>
      <c r="S43" s="110">
        <f t="shared" ref="S43:S61" si="19">SUMIF($H:$H,$L$42:$L$62,$F:$F)</f>
        <v>0</v>
      </c>
    </row>
    <row r="44" spans="1:22" ht="15.75" customHeight="1" x14ac:dyDescent="0.2">
      <c r="A44" s="1">
        <v>43</v>
      </c>
      <c r="B44" s="200"/>
      <c r="C44" s="297" t="str">
        <f t="shared" si="15"/>
        <v/>
      </c>
      <c r="D44" s="199"/>
      <c r="E44" s="205" t="str">
        <f t="shared" si="16"/>
        <v/>
      </c>
      <c r="F44" s="203"/>
      <c r="G44" s="205" t="str">
        <f t="shared" si="17"/>
        <v/>
      </c>
      <c r="H44" s="339"/>
      <c r="I44" s="205" t="str">
        <f t="shared" si="3"/>
        <v/>
      </c>
      <c r="J44" s="194"/>
      <c r="K44" s="161"/>
      <c r="L44" s="365">
        <v>3</v>
      </c>
      <c r="M44" s="353" t="s">
        <v>14</v>
      </c>
      <c r="N44" s="161"/>
      <c r="O44" s="354" t="s">
        <v>241</v>
      </c>
      <c r="P44" s="353"/>
      <c r="Q44" s="355"/>
      <c r="R44" s="130"/>
      <c r="S44" s="110">
        <f t="shared" si="19"/>
        <v>0</v>
      </c>
    </row>
    <row r="45" spans="1:22" ht="15.75" customHeight="1" x14ac:dyDescent="0.2">
      <c r="A45" s="1">
        <v>44</v>
      </c>
      <c r="B45" s="200"/>
      <c r="C45" s="297" t="str">
        <f t="shared" si="15"/>
        <v/>
      </c>
      <c r="D45" s="199"/>
      <c r="E45" s="205" t="str">
        <f t="shared" si="16"/>
        <v/>
      </c>
      <c r="F45" s="203"/>
      <c r="G45" s="205" t="str">
        <f t="shared" si="17"/>
        <v/>
      </c>
      <c r="H45" s="339"/>
      <c r="I45" s="205" t="str">
        <f t="shared" si="3"/>
        <v/>
      </c>
      <c r="J45" s="194"/>
      <c r="K45" s="161"/>
      <c r="L45" s="366">
        <v>4</v>
      </c>
      <c r="M45" s="112" t="s">
        <v>15</v>
      </c>
      <c r="N45" s="2"/>
      <c r="O45" s="351" t="s">
        <v>242</v>
      </c>
      <c r="P45" s="350"/>
      <c r="Q45" s="352"/>
      <c r="R45" s="130"/>
      <c r="S45" s="110">
        <f t="shared" si="19"/>
        <v>0</v>
      </c>
    </row>
    <row r="46" spans="1:22" ht="15.75" customHeight="1" x14ac:dyDescent="0.2">
      <c r="A46" s="1">
        <v>45</v>
      </c>
      <c r="B46" s="200"/>
      <c r="C46" s="297" t="str">
        <f t="shared" si="15"/>
        <v/>
      </c>
      <c r="D46" s="199"/>
      <c r="E46" s="205" t="str">
        <f t="shared" si="16"/>
        <v/>
      </c>
      <c r="F46" s="203"/>
      <c r="G46" s="205" t="str">
        <f t="shared" si="17"/>
        <v/>
      </c>
      <c r="H46" s="339"/>
      <c r="I46" s="205" t="str">
        <f t="shared" si="3"/>
        <v/>
      </c>
      <c r="J46" s="194"/>
      <c r="K46" s="161"/>
      <c r="L46" s="365">
        <v>5</v>
      </c>
      <c r="M46" s="353" t="s">
        <v>16</v>
      </c>
      <c r="N46" s="161"/>
      <c r="O46" s="346" t="s">
        <v>243</v>
      </c>
      <c r="P46" s="345"/>
      <c r="Q46" s="347"/>
      <c r="R46" s="130"/>
      <c r="S46" s="110">
        <f t="shared" si="19"/>
        <v>0</v>
      </c>
    </row>
    <row r="47" spans="1:22" ht="15.75" customHeight="1" x14ac:dyDescent="0.2">
      <c r="A47" s="1">
        <v>46</v>
      </c>
      <c r="B47" s="200"/>
      <c r="C47" s="297" t="str">
        <f t="shared" si="15"/>
        <v/>
      </c>
      <c r="D47" s="199"/>
      <c r="E47" s="205" t="str">
        <f t="shared" si="16"/>
        <v/>
      </c>
      <c r="F47" s="203"/>
      <c r="G47" s="205" t="str">
        <f t="shared" si="17"/>
        <v/>
      </c>
      <c r="H47" s="339"/>
      <c r="I47" s="205" t="str">
        <f t="shared" si="3"/>
        <v/>
      </c>
      <c r="J47" s="194"/>
      <c r="K47" s="161"/>
      <c r="L47" s="365">
        <v>6</v>
      </c>
      <c r="M47" s="112" t="s">
        <v>185</v>
      </c>
      <c r="N47" s="2"/>
      <c r="O47" s="351" t="s">
        <v>244</v>
      </c>
      <c r="P47" s="350"/>
      <c r="Q47" s="352"/>
      <c r="R47" s="130"/>
      <c r="S47" s="110">
        <f t="shared" si="19"/>
        <v>0</v>
      </c>
    </row>
    <row r="48" spans="1:22" ht="15.75" customHeight="1" x14ac:dyDescent="0.2">
      <c r="A48" s="1">
        <v>47</v>
      </c>
      <c r="B48" s="200"/>
      <c r="C48" s="297" t="str">
        <f t="shared" si="15"/>
        <v/>
      </c>
      <c r="D48" s="199"/>
      <c r="E48" s="205" t="str">
        <f t="shared" si="16"/>
        <v/>
      </c>
      <c r="F48" s="203"/>
      <c r="G48" s="205" t="str">
        <f t="shared" si="17"/>
        <v/>
      </c>
      <c r="H48" s="339"/>
      <c r="I48" s="205" t="str">
        <f t="shared" si="3"/>
        <v/>
      </c>
      <c r="J48" s="194"/>
      <c r="K48" s="161"/>
      <c r="L48" s="366">
        <v>7</v>
      </c>
      <c r="M48" s="353" t="s">
        <v>182</v>
      </c>
      <c r="N48" s="161"/>
      <c r="O48" s="346" t="s">
        <v>245</v>
      </c>
      <c r="P48" s="345"/>
      <c r="Q48" s="347"/>
      <c r="R48" s="130"/>
      <c r="S48" s="110">
        <f t="shared" si="19"/>
        <v>0</v>
      </c>
    </row>
    <row r="49" spans="1:19" ht="15.75" customHeight="1" x14ac:dyDescent="0.2">
      <c r="A49" s="1">
        <v>48</v>
      </c>
      <c r="B49" s="200"/>
      <c r="C49" s="297" t="str">
        <f t="shared" si="15"/>
        <v/>
      </c>
      <c r="D49" s="199"/>
      <c r="E49" s="205" t="str">
        <f t="shared" si="16"/>
        <v/>
      </c>
      <c r="F49" s="203"/>
      <c r="G49" s="205" t="str">
        <f t="shared" si="17"/>
        <v/>
      </c>
      <c r="H49" s="339"/>
      <c r="I49" s="205" t="str">
        <f t="shared" si="3"/>
        <v/>
      </c>
      <c r="J49" s="194"/>
      <c r="K49" s="161"/>
      <c r="L49" s="365">
        <v>8</v>
      </c>
      <c r="M49" s="112" t="s">
        <v>49</v>
      </c>
      <c r="N49" s="2"/>
      <c r="O49" s="351" t="s">
        <v>246</v>
      </c>
      <c r="P49" s="350"/>
      <c r="Q49" s="352"/>
      <c r="R49" s="130"/>
      <c r="S49" s="110">
        <f t="shared" si="19"/>
        <v>0</v>
      </c>
    </row>
    <row r="50" spans="1:19" ht="15.75" customHeight="1" x14ac:dyDescent="0.2">
      <c r="A50" s="1">
        <v>49</v>
      </c>
      <c r="B50" s="200"/>
      <c r="C50" s="297" t="str">
        <f t="shared" si="15"/>
        <v/>
      </c>
      <c r="D50" s="199"/>
      <c r="E50" s="205" t="str">
        <f t="shared" si="16"/>
        <v/>
      </c>
      <c r="F50" s="203"/>
      <c r="G50" s="205" t="str">
        <f t="shared" si="17"/>
        <v/>
      </c>
      <c r="H50" s="339"/>
      <c r="I50" s="205" t="str">
        <f t="shared" si="3"/>
        <v/>
      </c>
      <c r="J50" s="194"/>
      <c r="K50" s="161"/>
      <c r="L50" s="365">
        <v>9</v>
      </c>
      <c r="M50" s="353" t="s">
        <v>187</v>
      </c>
      <c r="N50" s="161"/>
      <c r="O50" s="346" t="s">
        <v>244</v>
      </c>
      <c r="P50" s="345"/>
      <c r="Q50" s="347"/>
      <c r="R50" s="130"/>
      <c r="S50" s="110">
        <f t="shared" si="19"/>
        <v>0</v>
      </c>
    </row>
    <row r="51" spans="1:19" ht="15.75" customHeight="1" x14ac:dyDescent="0.2">
      <c r="A51" s="1">
        <v>50</v>
      </c>
      <c r="B51" s="200"/>
      <c r="C51" s="297" t="str">
        <f t="shared" si="15"/>
        <v/>
      </c>
      <c r="D51" s="199"/>
      <c r="E51" s="205" t="str">
        <f t="shared" si="16"/>
        <v/>
      </c>
      <c r="F51" s="203"/>
      <c r="G51" s="205" t="str">
        <f t="shared" si="17"/>
        <v/>
      </c>
      <c r="H51" s="339"/>
      <c r="I51" s="205" t="str">
        <f t="shared" si="3"/>
        <v/>
      </c>
      <c r="J51" s="194"/>
      <c r="K51" s="161"/>
      <c r="L51" s="366">
        <v>10</v>
      </c>
      <c r="M51" s="112" t="s">
        <v>34</v>
      </c>
      <c r="N51" s="2"/>
      <c r="O51" s="351" t="s">
        <v>247</v>
      </c>
      <c r="P51" s="350"/>
      <c r="Q51" s="352"/>
      <c r="R51" s="130"/>
      <c r="S51" s="110">
        <f t="shared" si="19"/>
        <v>0</v>
      </c>
    </row>
    <row r="52" spans="1:19" ht="15.75" customHeight="1" x14ac:dyDescent="0.2">
      <c r="A52" s="1">
        <v>51</v>
      </c>
      <c r="B52" s="200"/>
      <c r="C52" s="297" t="str">
        <f t="shared" si="15"/>
        <v/>
      </c>
      <c r="D52" s="199"/>
      <c r="E52" s="205" t="str">
        <f t="shared" si="16"/>
        <v/>
      </c>
      <c r="F52" s="203"/>
      <c r="G52" s="205" t="str">
        <f t="shared" si="17"/>
        <v/>
      </c>
      <c r="H52" s="339"/>
      <c r="I52" s="205" t="str">
        <f t="shared" si="3"/>
        <v/>
      </c>
      <c r="J52" s="194"/>
      <c r="K52" s="161"/>
      <c r="L52" s="365">
        <v>11</v>
      </c>
      <c r="M52" s="353" t="s">
        <v>35</v>
      </c>
      <c r="N52" s="161"/>
      <c r="O52" s="346" t="s">
        <v>248</v>
      </c>
      <c r="P52" s="345"/>
      <c r="Q52" s="347"/>
      <c r="R52" s="130"/>
      <c r="S52" s="110">
        <f t="shared" si="19"/>
        <v>0</v>
      </c>
    </row>
    <row r="53" spans="1:19" ht="15.75" customHeight="1" x14ac:dyDescent="0.2">
      <c r="A53" s="1">
        <v>52</v>
      </c>
      <c r="B53" s="200"/>
      <c r="C53" s="297" t="str">
        <f t="shared" si="15"/>
        <v/>
      </c>
      <c r="D53" s="199"/>
      <c r="E53" s="205" t="str">
        <f t="shared" si="16"/>
        <v/>
      </c>
      <c r="F53" s="203"/>
      <c r="G53" s="205" t="str">
        <f t="shared" si="17"/>
        <v/>
      </c>
      <c r="H53" s="339"/>
      <c r="I53" s="205" t="str">
        <f t="shared" si="3"/>
        <v/>
      </c>
      <c r="J53" s="194"/>
      <c r="K53" s="161"/>
      <c r="L53" s="365">
        <v>12</v>
      </c>
      <c r="M53" s="112" t="s">
        <v>36</v>
      </c>
      <c r="N53" s="2"/>
      <c r="O53" s="351" t="s">
        <v>249</v>
      </c>
      <c r="P53" s="350"/>
      <c r="Q53" s="352"/>
      <c r="R53" s="130"/>
      <c r="S53" s="110">
        <f t="shared" si="19"/>
        <v>0</v>
      </c>
    </row>
    <row r="54" spans="1:19" ht="15.75" customHeight="1" x14ac:dyDescent="0.2">
      <c r="A54" s="1">
        <v>53</v>
      </c>
      <c r="B54" s="200"/>
      <c r="C54" s="297" t="str">
        <f t="shared" si="15"/>
        <v/>
      </c>
      <c r="D54" s="199"/>
      <c r="E54" s="205" t="str">
        <f t="shared" si="16"/>
        <v/>
      </c>
      <c r="F54" s="203"/>
      <c r="G54" s="205" t="str">
        <f t="shared" si="17"/>
        <v/>
      </c>
      <c r="H54" s="339"/>
      <c r="I54" s="205" t="str">
        <f t="shared" si="3"/>
        <v/>
      </c>
      <c r="J54" s="194"/>
      <c r="K54" s="161"/>
      <c r="L54" s="366">
        <v>13</v>
      </c>
      <c r="M54" s="353" t="s">
        <v>37</v>
      </c>
      <c r="N54" s="161"/>
      <c r="O54" s="346" t="s">
        <v>250</v>
      </c>
      <c r="P54" s="345"/>
      <c r="Q54" s="347"/>
      <c r="R54" s="130"/>
      <c r="S54" s="110">
        <f t="shared" si="19"/>
        <v>0</v>
      </c>
    </row>
    <row r="55" spans="1:19" ht="15.75" customHeight="1" x14ac:dyDescent="0.2">
      <c r="A55" s="1">
        <v>54</v>
      </c>
      <c r="B55" s="200"/>
      <c r="C55" s="297" t="str">
        <f t="shared" si="15"/>
        <v/>
      </c>
      <c r="D55" s="199"/>
      <c r="E55" s="205" t="str">
        <f t="shared" si="16"/>
        <v/>
      </c>
      <c r="F55" s="203"/>
      <c r="G55" s="205" t="str">
        <f t="shared" si="17"/>
        <v/>
      </c>
      <c r="H55" s="339"/>
      <c r="I55" s="205" t="str">
        <f t="shared" si="3"/>
        <v/>
      </c>
      <c r="J55" s="194"/>
      <c r="K55" s="161"/>
      <c r="L55" s="365">
        <v>14</v>
      </c>
      <c r="M55" s="112" t="s">
        <v>38</v>
      </c>
      <c r="N55" s="2"/>
      <c r="O55" s="351" t="s">
        <v>244</v>
      </c>
      <c r="P55" s="350"/>
      <c r="Q55" s="352"/>
      <c r="R55" s="130"/>
      <c r="S55" s="110">
        <f t="shared" si="19"/>
        <v>0</v>
      </c>
    </row>
    <row r="56" spans="1:19" ht="15.75" customHeight="1" x14ac:dyDescent="0.2">
      <c r="A56" s="1">
        <v>55</v>
      </c>
      <c r="B56" s="200"/>
      <c r="C56" s="297" t="str">
        <f t="shared" si="15"/>
        <v/>
      </c>
      <c r="D56" s="199"/>
      <c r="E56" s="205" t="str">
        <f t="shared" si="16"/>
        <v/>
      </c>
      <c r="F56" s="203"/>
      <c r="G56" s="205" t="str">
        <f t="shared" si="17"/>
        <v/>
      </c>
      <c r="H56" s="339"/>
      <c r="I56" s="205" t="str">
        <f t="shared" si="3"/>
        <v/>
      </c>
      <c r="J56" s="194"/>
      <c r="K56" s="161"/>
      <c r="L56" s="365">
        <v>15</v>
      </c>
      <c r="M56" s="353" t="s">
        <v>188</v>
      </c>
      <c r="N56" s="161"/>
      <c r="O56" s="346" t="s">
        <v>251</v>
      </c>
      <c r="P56" s="345"/>
      <c r="Q56" s="347"/>
      <c r="R56" s="130"/>
      <c r="S56" s="110">
        <f t="shared" si="19"/>
        <v>0</v>
      </c>
    </row>
    <row r="57" spans="1:19" ht="15.75" customHeight="1" x14ac:dyDescent="0.2">
      <c r="A57" s="1">
        <v>56</v>
      </c>
      <c r="B57" s="200"/>
      <c r="C57" s="297" t="str">
        <f t="shared" si="15"/>
        <v/>
      </c>
      <c r="D57" s="199"/>
      <c r="E57" s="205" t="str">
        <f t="shared" si="16"/>
        <v/>
      </c>
      <c r="F57" s="203"/>
      <c r="G57" s="205" t="str">
        <f t="shared" si="17"/>
        <v/>
      </c>
      <c r="H57" s="339"/>
      <c r="I57" s="205" t="str">
        <f t="shared" si="3"/>
        <v/>
      </c>
      <c r="J57" s="194"/>
      <c r="K57" s="161"/>
      <c r="L57" s="366">
        <v>16</v>
      </c>
      <c r="M57" s="112" t="s">
        <v>190</v>
      </c>
      <c r="N57" s="2"/>
      <c r="O57" s="351" t="s">
        <v>252</v>
      </c>
      <c r="P57" s="350"/>
      <c r="Q57" s="352"/>
      <c r="R57" s="130"/>
      <c r="S57" s="110">
        <f t="shared" si="19"/>
        <v>0</v>
      </c>
    </row>
    <row r="58" spans="1:19" ht="15.75" customHeight="1" x14ac:dyDescent="0.2">
      <c r="A58" s="1">
        <v>57</v>
      </c>
      <c r="B58" s="200"/>
      <c r="C58" s="297" t="str">
        <f t="shared" si="15"/>
        <v/>
      </c>
      <c r="D58" s="199"/>
      <c r="E58" s="205" t="str">
        <f t="shared" si="16"/>
        <v/>
      </c>
      <c r="F58" s="203"/>
      <c r="G58" s="205" t="str">
        <f t="shared" si="17"/>
        <v/>
      </c>
      <c r="H58" s="339"/>
      <c r="I58" s="205" t="str">
        <f t="shared" si="3"/>
        <v/>
      </c>
      <c r="J58" s="194"/>
      <c r="K58" s="161"/>
      <c r="L58" s="365">
        <v>17</v>
      </c>
      <c r="M58" s="353" t="s">
        <v>192</v>
      </c>
      <c r="N58" s="161"/>
      <c r="O58" s="354" t="s">
        <v>253</v>
      </c>
      <c r="P58" s="353"/>
      <c r="Q58" s="355"/>
      <c r="R58" s="130"/>
      <c r="S58" s="110">
        <f t="shared" si="19"/>
        <v>0</v>
      </c>
    </row>
    <row r="59" spans="1:19" ht="15.75" customHeight="1" x14ac:dyDescent="0.2">
      <c r="A59" s="1">
        <v>58</v>
      </c>
      <c r="B59" s="200"/>
      <c r="C59" s="297" t="str">
        <f t="shared" si="15"/>
        <v/>
      </c>
      <c r="D59" s="199"/>
      <c r="E59" s="205" t="str">
        <f t="shared" si="16"/>
        <v/>
      </c>
      <c r="F59" s="203"/>
      <c r="G59" s="205" t="str">
        <f t="shared" si="17"/>
        <v/>
      </c>
      <c r="H59" s="339"/>
      <c r="I59" s="205" t="str">
        <f t="shared" si="3"/>
        <v/>
      </c>
      <c r="J59" s="194"/>
      <c r="K59" s="161"/>
      <c r="L59" s="365">
        <v>18</v>
      </c>
      <c r="M59" s="112" t="s">
        <v>194</v>
      </c>
      <c r="N59" s="2"/>
      <c r="O59" s="351" t="s">
        <v>254</v>
      </c>
      <c r="P59" s="350"/>
      <c r="Q59" s="352"/>
      <c r="R59" s="130"/>
      <c r="S59" s="110">
        <f t="shared" si="19"/>
        <v>0</v>
      </c>
    </row>
    <row r="60" spans="1:19" ht="15.75" customHeight="1" x14ac:dyDescent="0.2">
      <c r="A60" s="1">
        <v>59</v>
      </c>
      <c r="B60" s="200"/>
      <c r="C60" s="297" t="str">
        <f t="shared" si="15"/>
        <v/>
      </c>
      <c r="D60" s="199"/>
      <c r="E60" s="205" t="str">
        <f t="shared" si="16"/>
        <v/>
      </c>
      <c r="F60" s="203"/>
      <c r="G60" s="205" t="str">
        <f t="shared" si="17"/>
        <v/>
      </c>
      <c r="H60" s="339"/>
      <c r="I60" s="205" t="str">
        <f t="shared" si="3"/>
        <v/>
      </c>
      <c r="J60" s="194"/>
      <c r="K60" s="161"/>
      <c r="L60" s="366">
        <v>19</v>
      </c>
      <c r="M60" s="345" t="s">
        <v>255</v>
      </c>
      <c r="N60" s="161"/>
      <c r="O60" s="346" t="s">
        <v>248</v>
      </c>
      <c r="P60" s="345"/>
      <c r="Q60" s="347"/>
      <c r="R60" s="130"/>
      <c r="S60" s="110">
        <f t="shared" si="19"/>
        <v>0</v>
      </c>
    </row>
    <row r="61" spans="1:19" ht="15.75" customHeight="1" thickBot="1" x14ac:dyDescent="0.25">
      <c r="A61" s="1">
        <v>60</v>
      </c>
      <c r="B61" s="200"/>
      <c r="C61" s="297" t="str">
        <f t="shared" si="15"/>
        <v/>
      </c>
      <c r="D61" s="199"/>
      <c r="E61" s="205" t="str">
        <f t="shared" si="16"/>
        <v/>
      </c>
      <c r="F61" s="203"/>
      <c r="G61" s="205" t="str">
        <f t="shared" si="17"/>
        <v/>
      </c>
      <c r="H61" s="339"/>
      <c r="I61" s="205" t="str">
        <f t="shared" si="3"/>
        <v/>
      </c>
      <c r="J61" s="194"/>
      <c r="K61" s="161"/>
      <c r="L61" s="365">
        <v>20</v>
      </c>
      <c r="M61" s="112"/>
      <c r="N61" s="360"/>
      <c r="O61" s="351"/>
      <c r="P61" s="350"/>
      <c r="Q61" s="352"/>
      <c r="R61" s="130"/>
      <c r="S61" s="110">
        <f t="shared" si="19"/>
        <v>0</v>
      </c>
    </row>
    <row r="62" spans="1:19" ht="15.75" customHeight="1" thickBot="1" x14ac:dyDescent="0.25">
      <c r="A62" s="1">
        <v>61</v>
      </c>
      <c r="B62" s="200"/>
      <c r="C62" s="297" t="str">
        <f t="shared" si="15"/>
        <v/>
      </c>
      <c r="D62" s="199"/>
      <c r="E62" s="205" t="str">
        <f t="shared" si="16"/>
        <v/>
      </c>
      <c r="F62" s="203"/>
      <c r="G62" s="205" t="str">
        <f t="shared" si="17"/>
        <v/>
      </c>
      <c r="H62" s="339"/>
      <c r="I62" s="205" t="str">
        <f t="shared" si="3"/>
        <v/>
      </c>
      <c r="J62" s="194"/>
      <c r="K62" s="161"/>
      <c r="L62" s="367">
        <v>0</v>
      </c>
      <c r="M62" s="372" t="s">
        <v>195</v>
      </c>
      <c r="N62" s="361"/>
      <c r="O62" s="371"/>
      <c r="P62" s="361"/>
      <c r="Q62" s="362"/>
      <c r="R62" s="357" t="s">
        <v>18</v>
      </c>
      <c r="S62" s="99">
        <f>SUM(S42:S61)</f>
        <v>0</v>
      </c>
    </row>
    <row r="63" spans="1:19" ht="15.75" customHeight="1" x14ac:dyDescent="0.2">
      <c r="A63" s="1">
        <v>62</v>
      </c>
      <c r="B63" s="200"/>
      <c r="C63" s="297" t="str">
        <f t="shared" si="15"/>
        <v/>
      </c>
      <c r="D63" s="199"/>
      <c r="E63" s="205" t="str">
        <f t="shared" si="16"/>
        <v/>
      </c>
      <c r="F63" s="203"/>
      <c r="G63" s="205" t="str">
        <f t="shared" si="17"/>
        <v/>
      </c>
      <c r="H63" s="339"/>
      <c r="I63" s="205" t="str">
        <f t="shared" si="3"/>
        <v/>
      </c>
      <c r="J63" s="194"/>
      <c r="K63" s="161"/>
    </row>
    <row r="64" spans="1:19" ht="15.75" customHeight="1" thickBot="1" x14ac:dyDescent="0.25">
      <c r="A64" s="1">
        <v>63</v>
      </c>
      <c r="B64" s="200"/>
      <c r="C64" s="297" t="str">
        <f t="shared" si="15"/>
        <v/>
      </c>
      <c r="D64" s="199"/>
      <c r="E64" s="205" t="str">
        <f t="shared" si="16"/>
        <v/>
      </c>
      <c r="F64" s="203"/>
      <c r="G64" s="205" t="str">
        <f t="shared" si="17"/>
        <v/>
      </c>
      <c r="H64" s="339"/>
      <c r="I64" s="205" t="str">
        <f t="shared" si="3"/>
        <v/>
      </c>
      <c r="J64" s="194"/>
      <c r="K64" s="161"/>
      <c r="L64" s="1" t="s">
        <v>256</v>
      </c>
    </row>
    <row r="65" spans="1:29" ht="15.75" customHeight="1" thickBot="1" x14ac:dyDescent="0.25">
      <c r="A65" s="1">
        <v>64</v>
      </c>
      <c r="B65" s="200"/>
      <c r="C65" s="297" t="str">
        <f t="shared" si="15"/>
        <v/>
      </c>
      <c r="D65" s="199"/>
      <c r="E65" s="205" t="str">
        <f t="shared" si="16"/>
        <v/>
      </c>
      <c r="F65" s="203"/>
      <c r="G65" s="205" t="str">
        <f t="shared" si="17"/>
        <v/>
      </c>
      <c r="H65" s="339"/>
      <c r="I65" s="205" t="str">
        <f t="shared" si="3"/>
        <v/>
      </c>
      <c r="J65" s="194"/>
      <c r="L65" s="17"/>
      <c r="M65" s="156" t="str">
        <f>O42</f>
        <v>Ａｄｏｂｅ Ｓｙｓｔｅｍｓ Ｃａｎａｄａ</v>
      </c>
      <c r="N65" s="157" t="str">
        <f>O43</f>
        <v>ピクスタ株式会社</v>
      </c>
      <c r="O65" s="157" t="str">
        <f>O44</f>
        <v>Ｉｎｍａｒｇｉｎ１２３ＲＦ株式会社</v>
      </c>
      <c r="P65" s="157" t="str">
        <f>O45</f>
        <v>株式会社　フォトライブラリー</v>
      </c>
      <c r="Q65" s="157" t="str">
        <f>O46</f>
        <v>Ｇｅｔｔｙ　Ｉｍａｇｅｓ，　Ｉｎｃ．　</v>
      </c>
      <c r="R65" s="157" t="str">
        <f>O47</f>
        <v>ＡＣワークス株式会社</v>
      </c>
      <c r="S65" s="158" t="str">
        <f>O48</f>
        <v>イメージナビ株式会社</v>
      </c>
      <c r="T65" s="14" t="str">
        <f>O49</f>
        <v>ｓｈｕｔｔｅｒｓｔｏｃｋ</v>
      </c>
      <c r="U65" s="294" t="str">
        <f>O51</f>
        <v>グーグル株式会社</v>
      </c>
      <c r="V65" s="294" t="str">
        <f>O52</f>
        <v>株式会社ファンコミュニケーションズ</v>
      </c>
      <c r="W65" s="294" t="str">
        <f>O53</f>
        <v>株式会社もしも</v>
      </c>
      <c r="X65" s="294" t="str">
        <f>O54</f>
        <v>アマゾンジャパン合同会社</v>
      </c>
      <c r="Y65" s="294" t="str">
        <f>O56</f>
        <v>バリューコマース株式会社</v>
      </c>
      <c r="Z65" s="294" t="str">
        <f>O57</f>
        <v>Ｂｏｏｋｉｎｇ．ｃｏｍ　Ｂ．Ｖ．</v>
      </c>
      <c r="AA65" s="294" t="str">
        <f>O58</f>
        <v>ＳｈａｒｅＡＳａｌｅ</v>
      </c>
      <c r="AB65" s="294" t="str">
        <f>O59</f>
        <v>Ｐａｒｔｎｅｒｉｚｅ</v>
      </c>
      <c r="AC65" s="17" t="s">
        <v>18</v>
      </c>
    </row>
    <row r="66" spans="1:29" ht="15.75" customHeight="1" x14ac:dyDescent="0.2">
      <c r="A66" s="1">
        <v>65</v>
      </c>
      <c r="B66" s="200"/>
      <c r="C66" s="297" t="str">
        <f t="shared" ref="C66:C96" si="20">IF(B66="","",(MONTH(B66)))</f>
        <v/>
      </c>
      <c r="D66" s="199"/>
      <c r="E66" s="205" t="str">
        <f t="shared" ref="E66:E97" si="21">IF(D66="","",(VLOOKUP(D66,$L$2:$N$22,2,FALSE)))</f>
        <v/>
      </c>
      <c r="F66" s="203"/>
      <c r="G66" s="205" t="str">
        <f t="shared" ref="G66:G99" si="22">IF(D66="","",(VLOOKUP(D66,$L$2:$N$22,3,FALSE)))</f>
        <v/>
      </c>
      <c r="H66" s="339"/>
      <c r="I66" s="205" t="str">
        <f t="shared" si="3"/>
        <v/>
      </c>
      <c r="J66" s="194"/>
      <c r="L66" s="18">
        <v>1</v>
      </c>
      <c r="M66" s="4">
        <f>SUMIFS($F:$F,$C:$C,L66,$I:$I,$M$65)</f>
        <v>0</v>
      </c>
      <c r="N66" s="4">
        <f>SUMIFS($F:$F,$C:$C,L66,$I:$I,$N$65)</f>
        <v>0</v>
      </c>
      <c r="O66" s="4">
        <f>SUMIFS($F:$F,$C:$C,L66,$I:$I,$O$65)</f>
        <v>0</v>
      </c>
      <c r="P66" s="4">
        <f>SUMIFS($F:$F,$C:$C,L66,$I:$I,$P$65)</f>
        <v>0</v>
      </c>
      <c r="Q66" s="4">
        <f>SUMIFS($F:$F,$C:$C,L66,$I:$I,$Q$65)</f>
        <v>0</v>
      </c>
      <c r="R66" s="4">
        <f>SUMIFS($F:$F,$C:$C,L66,$I:$I,$R$65)</f>
        <v>0</v>
      </c>
      <c r="S66" s="4">
        <f>SUMIFS($F:$F,$C:$C,L66,$I:$I,$S$65)</f>
        <v>0</v>
      </c>
      <c r="T66" s="4">
        <f>SUMIFS($F:$F,$C:$C,L66,$I:$I,$T$65)</f>
        <v>0</v>
      </c>
      <c r="U66" s="4">
        <f>SUMIFS($F:$F,$C:$C,L66,$I:$I,$U$65)</f>
        <v>0</v>
      </c>
      <c r="V66" s="4">
        <f>SUMIFS($F:$F,$C:$C,L66,$I:$I,$V$65)</f>
        <v>0</v>
      </c>
      <c r="W66" s="4">
        <f>SUMIFS($F:$F,$C:$C,L66,$I:$I,$W$65)</f>
        <v>0</v>
      </c>
      <c r="X66" s="4">
        <f>SUMIFS($F:$F,$C:$C,L66,$I:$I,$X$65)</f>
        <v>0</v>
      </c>
      <c r="Y66" s="4">
        <f>SUMIFS($F:$F,$C:$C,L66,$I:$I,$Y$65)</f>
        <v>0</v>
      </c>
      <c r="Z66" s="4">
        <f>SUMIFS($F:$F,$C:$C,L66,$I:$I,$Z$65)</f>
        <v>0</v>
      </c>
      <c r="AA66" s="4">
        <f>SUMIFS($F:$F,$C:$C,L66,$I:$I,$AA$65)</f>
        <v>0</v>
      </c>
      <c r="AB66" s="4">
        <f>SUMIFS($F:$F,$C:$C,L66,$I:$I,$AB$65)</f>
        <v>0</v>
      </c>
      <c r="AC66" s="18">
        <f>SUM(M66:AB66)</f>
        <v>0</v>
      </c>
    </row>
    <row r="67" spans="1:29" ht="15.75" customHeight="1" x14ac:dyDescent="0.2">
      <c r="A67" s="1">
        <v>66</v>
      </c>
      <c r="B67" s="200"/>
      <c r="C67" s="297" t="str">
        <f t="shared" si="20"/>
        <v/>
      </c>
      <c r="D67" s="199"/>
      <c r="E67" s="205" t="str">
        <f t="shared" si="21"/>
        <v/>
      </c>
      <c r="F67" s="203"/>
      <c r="G67" s="205" t="str">
        <f t="shared" si="22"/>
        <v/>
      </c>
      <c r="H67" s="339"/>
      <c r="I67" s="205" t="str">
        <f t="shared" ref="I67:I130" si="23">IF(H67="","",(VLOOKUP(H67,$L$42:$O$62,4,FALSE)))</f>
        <v/>
      </c>
      <c r="J67" s="194"/>
      <c r="L67" s="15">
        <v>2</v>
      </c>
      <c r="M67" s="4">
        <f t="shared" ref="M67:M77" si="24">SUMIFS($F:$F,$C:$C,L67,$I:$I,$M$65)</f>
        <v>0</v>
      </c>
      <c r="N67" s="4">
        <f t="shared" ref="N67:N77" si="25">SUMIFS($F:$F,$C:$C,L67,$I:$I,$N$65)</f>
        <v>0</v>
      </c>
      <c r="O67" s="4">
        <f t="shared" ref="O67:O77" si="26">SUMIFS($F:$F,$C:$C,L67,$I:$I,$O$65)</f>
        <v>0</v>
      </c>
      <c r="P67" s="4">
        <f t="shared" ref="P67:P77" si="27">SUMIFS($F:$F,$C:$C,L67,$I:$I,$P$65)</f>
        <v>0</v>
      </c>
      <c r="Q67" s="4">
        <f t="shared" ref="Q67:Q77" si="28">SUMIFS($F:$F,$C:$C,L67,$I:$I,$Q$65)</f>
        <v>0</v>
      </c>
      <c r="R67" s="4">
        <f t="shared" ref="R67:R77" si="29">SUMIFS($F:$F,$C:$C,L67,$I:$I,$R$65)</f>
        <v>0</v>
      </c>
      <c r="S67" s="4">
        <f t="shared" ref="S67:S77" si="30">SUMIFS($F:$F,$C:$C,L67,$I:$I,$S$65)</f>
        <v>0</v>
      </c>
      <c r="T67" s="4">
        <f t="shared" ref="T67:T77" si="31">SUMIFS($F:$F,$C:$C,L67,$I:$I,$T$65)</f>
        <v>0</v>
      </c>
      <c r="U67" s="4">
        <f t="shared" ref="U67:U77" si="32">SUMIFS($F:$F,$C:$C,L67,$I:$I,$U$65)</f>
        <v>0</v>
      </c>
      <c r="V67" s="4">
        <f t="shared" ref="V67:V77" si="33">SUMIFS($F:$F,$C:$C,L67,$I:$I,$V$65)</f>
        <v>0</v>
      </c>
      <c r="W67" s="4">
        <f t="shared" ref="W67:W77" si="34">SUMIFS($F:$F,$C:$C,L67,$I:$I,$W$65)</f>
        <v>0</v>
      </c>
      <c r="X67" s="4">
        <f t="shared" ref="X67:X77" si="35">SUMIFS($F:$F,$C:$C,L67,$I:$I,$X$65)</f>
        <v>0</v>
      </c>
      <c r="Y67" s="4">
        <f t="shared" ref="Y67:Y77" si="36">SUMIFS($F:$F,$C:$C,L67,$I:$I,$Y$65)</f>
        <v>0</v>
      </c>
      <c r="Z67" s="4">
        <f t="shared" ref="Z67:Z77" si="37">SUMIFS($F:$F,$C:$C,L67,$I:$I,$Z$65)</f>
        <v>0</v>
      </c>
      <c r="AA67" s="4">
        <f t="shared" ref="AA67:AA77" si="38">SUMIFS($F:$F,$C:$C,L67,$I:$I,$AA$65)</f>
        <v>0</v>
      </c>
      <c r="AB67" s="4">
        <f t="shared" ref="AB67:AB77" si="39">SUMIFS($F:$F,$C:$C,L67,$I:$I,$AB$65)</f>
        <v>0</v>
      </c>
      <c r="AC67" s="18">
        <f t="shared" ref="AC67:AC77" si="40">SUM(M67:AB67)</f>
        <v>0</v>
      </c>
    </row>
    <row r="68" spans="1:29" ht="15.75" customHeight="1" x14ac:dyDescent="0.2">
      <c r="A68" s="1">
        <v>67</v>
      </c>
      <c r="B68" s="200"/>
      <c r="C68" s="297" t="str">
        <f t="shared" si="20"/>
        <v/>
      </c>
      <c r="D68" s="199"/>
      <c r="E68" s="205" t="str">
        <f t="shared" si="21"/>
        <v/>
      </c>
      <c r="F68" s="203"/>
      <c r="G68" s="205" t="str">
        <f t="shared" si="22"/>
        <v/>
      </c>
      <c r="H68" s="339"/>
      <c r="I68" s="205" t="str">
        <f t="shared" si="23"/>
        <v/>
      </c>
      <c r="J68" s="194"/>
      <c r="L68" s="15">
        <v>3</v>
      </c>
      <c r="M68" s="4">
        <f t="shared" si="24"/>
        <v>0</v>
      </c>
      <c r="N68" s="4">
        <f t="shared" si="25"/>
        <v>0</v>
      </c>
      <c r="O68" s="4">
        <f t="shared" si="26"/>
        <v>0</v>
      </c>
      <c r="P68" s="4">
        <f t="shared" si="27"/>
        <v>0</v>
      </c>
      <c r="Q68" s="4">
        <f t="shared" si="28"/>
        <v>0</v>
      </c>
      <c r="R68" s="4">
        <f t="shared" si="29"/>
        <v>0</v>
      </c>
      <c r="S68" s="4">
        <f t="shared" si="30"/>
        <v>0</v>
      </c>
      <c r="T68" s="4">
        <f t="shared" si="31"/>
        <v>0</v>
      </c>
      <c r="U68" s="4">
        <f t="shared" si="32"/>
        <v>0</v>
      </c>
      <c r="V68" s="4">
        <f t="shared" si="33"/>
        <v>0</v>
      </c>
      <c r="W68" s="4">
        <f t="shared" si="34"/>
        <v>0</v>
      </c>
      <c r="X68" s="4">
        <f t="shared" si="35"/>
        <v>0</v>
      </c>
      <c r="Y68" s="4">
        <f t="shared" si="36"/>
        <v>0</v>
      </c>
      <c r="Z68" s="4">
        <f t="shared" si="37"/>
        <v>0</v>
      </c>
      <c r="AA68" s="4">
        <f t="shared" si="38"/>
        <v>0</v>
      </c>
      <c r="AB68" s="4">
        <f t="shared" si="39"/>
        <v>0</v>
      </c>
      <c r="AC68" s="18">
        <f t="shared" si="40"/>
        <v>0</v>
      </c>
    </row>
    <row r="69" spans="1:29" ht="15.75" customHeight="1" x14ac:dyDescent="0.2">
      <c r="A69" s="1">
        <v>68</v>
      </c>
      <c r="B69" s="200"/>
      <c r="C69" s="297" t="str">
        <f t="shared" si="20"/>
        <v/>
      </c>
      <c r="D69" s="199"/>
      <c r="E69" s="205" t="str">
        <f t="shared" si="21"/>
        <v/>
      </c>
      <c r="F69" s="203"/>
      <c r="G69" s="205" t="str">
        <f t="shared" si="22"/>
        <v/>
      </c>
      <c r="H69" s="339"/>
      <c r="I69" s="205" t="str">
        <f t="shared" si="23"/>
        <v/>
      </c>
      <c r="J69" s="194"/>
      <c r="L69" s="15">
        <v>4</v>
      </c>
      <c r="M69" s="4">
        <f t="shared" si="24"/>
        <v>0</v>
      </c>
      <c r="N69" s="4">
        <f t="shared" si="25"/>
        <v>0</v>
      </c>
      <c r="O69" s="4">
        <f t="shared" si="26"/>
        <v>0</v>
      </c>
      <c r="P69" s="4">
        <f t="shared" si="27"/>
        <v>0</v>
      </c>
      <c r="Q69" s="4">
        <f t="shared" si="28"/>
        <v>0</v>
      </c>
      <c r="R69" s="4">
        <f t="shared" si="29"/>
        <v>0</v>
      </c>
      <c r="S69" s="4">
        <f t="shared" si="30"/>
        <v>0</v>
      </c>
      <c r="T69" s="4">
        <f t="shared" si="31"/>
        <v>0</v>
      </c>
      <c r="U69" s="4">
        <f t="shared" si="32"/>
        <v>0</v>
      </c>
      <c r="V69" s="4">
        <f t="shared" si="33"/>
        <v>0</v>
      </c>
      <c r="W69" s="4">
        <f t="shared" si="34"/>
        <v>0</v>
      </c>
      <c r="X69" s="4">
        <f t="shared" si="35"/>
        <v>0</v>
      </c>
      <c r="Y69" s="4">
        <f t="shared" si="36"/>
        <v>0</v>
      </c>
      <c r="Z69" s="4">
        <f t="shared" si="37"/>
        <v>0</v>
      </c>
      <c r="AA69" s="4">
        <f t="shared" si="38"/>
        <v>0</v>
      </c>
      <c r="AB69" s="4">
        <f t="shared" si="39"/>
        <v>0</v>
      </c>
      <c r="AC69" s="18">
        <f t="shared" si="40"/>
        <v>0</v>
      </c>
    </row>
    <row r="70" spans="1:29" ht="15.75" customHeight="1" x14ac:dyDescent="0.2">
      <c r="A70" s="1">
        <v>69</v>
      </c>
      <c r="B70" s="200"/>
      <c r="C70" s="297" t="str">
        <f t="shared" si="20"/>
        <v/>
      </c>
      <c r="D70" s="199"/>
      <c r="E70" s="205" t="str">
        <f t="shared" si="21"/>
        <v/>
      </c>
      <c r="F70" s="203"/>
      <c r="G70" s="205" t="str">
        <f t="shared" si="22"/>
        <v/>
      </c>
      <c r="H70" s="339"/>
      <c r="I70" s="205" t="str">
        <f t="shared" si="23"/>
        <v/>
      </c>
      <c r="J70" s="194"/>
      <c r="L70" s="15">
        <v>5</v>
      </c>
      <c r="M70" s="4">
        <f t="shared" si="24"/>
        <v>0</v>
      </c>
      <c r="N70" s="4">
        <f t="shared" si="25"/>
        <v>0</v>
      </c>
      <c r="O70" s="4">
        <f t="shared" si="26"/>
        <v>0</v>
      </c>
      <c r="P70" s="4">
        <f t="shared" si="27"/>
        <v>0</v>
      </c>
      <c r="Q70" s="4">
        <f t="shared" si="28"/>
        <v>0</v>
      </c>
      <c r="R70" s="4">
        <f t="shared" si="29"/>
        <v>0</v>
      </c>
      <c r="S70" s="4">
        <f t="shared" si="30"/>
        <v>0</v>
      </c>
      <c r="T70" s="4">
        <f t="shared" si="31"/>
        <v>0</v>
      </c>
      <c r="U70" s="4">
        <f t="shared" si="32"/>
        <v>0</v>
      </c>
      <c r="V70" s="4">
        <f t="shared" si="33"/>
        <v>0</v>
      </c>
      <c r="W70" s="4">
        <f t="shared" si="34"/>
        <v>0</v>
      </c>
      <c r="X70" s="4">
        <f t="shared" si="35"/>
        <v>0</v>
      </c>
      <c r="Y70" s="4">
        <f t="shared" si="36"/>
        <v>0</v>
      </c>
      <c r="Z70" s="4">
        <f t="shared" si="37"/>
        <v>0</v>
      </c>
      <c r="AA70" s="4">
        <f t="shared" si="38"/>
        <v>0</v>
      </c>
      <c r="AB70" s="4">
        <f t="shared" si="39"/>
        <v>0</v>
      </c>
      <c r="AC70" s="18">
        <f t="shared" si="40"/>
        <v>0</v>
      </c>
    </row>
    <row r="71" spans="1:29" ht="15.75" customHeight="1" x14ac:dyDescent="0.2">
      <c r="A71" s="1">
        <v>70</v>
      </c>
      <c r="B71" s="200"/>
      <c r="C71" s="297" t="str">
        <f t="shared" si="20"/>
        <v/>
      </c>
      <c r="D71" s="199"/>
      <c r="E71" s="205" t="str">
        <f t="shared" si="21"/>
        <v/>
      </c>
      <c r="F71" s="203"/>
      <c r="G71" s="205" t="str">
        <f t="shared" si="22"/>
        <v/>
      </c>
      <c r="H71" s="339"/>
      <c r="I71" s="205" t="str">
        <f t="shared" si="23"/>
        <v/>
      </c>
      <c r="J71" s="194"/>
      <c r="L71" s="15">
        <v>6</v>
      </c>
      <c r="M71" s="4">
        <f t="shared" si="24"/>
        <v>0</v>
      </c>
      <c r="N71" s="4">
        <f t="shared" si="25"/>
        <v>0</v>
      </c>
      <c r="O71" s="4">
        <f t="shared" si="26"/>
        <v>0</v>
      </c>
      <c r="P71" s="4">
        <f t="shared" si="27"/>
        <v>0</v>
      </c>
      <c r="Q71" s="4">
        <f t="shared" si="28"/>
        <v>0</v>
      </c>
      <c r="R71" s="4">
        <f t="shared" si="29"/>
        <v>0</v>
      </c>
      <c r="S71" s="4">
        <f t="shared" si="30"/>
        <v>0</v>
      </c>
      <c r="T71" s="4">
        <f t="shared" si="31"/>
        <v>0</v>
      </c>
      <c r="U71" s="4">
        <f t="shared" si="32"/>
        <v>0</v>
      </c>
      <c r="V71" s="4">
        <f t="shared" si="33"/>
        <v>0</v>
      </c>
      <c r="W71" s="4">
        <f t="shared" si="34"/>
        <v>0</v>
      </c>
      <c r="X71" s="4">
        <f t="shared" si="35"/>
        <v>0</v>
      </c>
      <c r="Y71" s="4">
        <f t="shared" si="36"/>
        <v>0</v>
      </c>
      <c r="Z71" s="4">
        <f t="shared" si="37"/>
        <v>0</v>
      </c>
      <c r="AA71" s="4">
        <f t="shared" si="38"/>
        <v>0</v>
      </c>
      <c r="AB71" s="4">
        <f t="shared" si="39"/>
        <v>0</v>
      </c>
      <c r="AC71" s="18">
        <f t="shared" si="40"/>
        <v>0</v>
      </c>
    </row>
    <row r="72" spans="1:29" ht="15.75" customHeight="1" x14ac:dyDescent="0.2">
      <c r="A72" s="1">
        <v>71</v>
      </c>
      <c r="B72" s="200"/>
      <c r="C72" s="297" t="str">
        <f t="shared" si="20"/>
        <v/>
      </c>
      <c r="D72" s="199"/>
      <c r="E72" s="205" t="str">
        <f t="shared" si="21"/>
        <v/>
      </c>
      <c r="F72" s="203"/>
      <c r="G72" s="205" t="str">
        <f t="shared" si="22"/>
        <v/>
      </c>
      <c r="H72" s="339"/>
      <c r="I72" s="205" t="str">
        <f t="shared" si="23"/>
        <v/>
      </c>
      <c r="J72" s="194"/>
      <c r="L72" s="15">
        <v>7</v>
      </c>
      <c r="M72" s="4">
        <f t="shared" si="24"/>
        <v>0</v>
      </c>
      <c r="N72" s="4">
        <f t="shared" si="25"/>
        <v>0</v>
      </c>
      <c r="O72" s="4">
        <f t="shared" si="26"/>
        <v>0</v>
      </c>
      <c r="P72" s="4">
        <f t="shared" si="27"/>
        <v>0</v>
      </c>
      <c r="Q72" s="4">
        <f t="shared" si="28"/>
        <v>0</v>
      </c>
      <c r="R72" s="4">
        <f t="shared" si="29"/>
        <v>0</v>
      </c>
      <c r="S72" s="4">
        <f t="shared" si="30"/>
        <v>0</v>
      </c>
      <c r="T72" s="4">
        <f t="shared" si="31"/>
        <v>0</v>
      </c>
      <c r="U72" s="4">
        <f t="shared" si="32"/>
        <v>0</v>
      </c>
      <c r="V72" s="4">
        <f t="shared" si="33"/>
        <v>0</v>
      </c>
      <c r="W72" s="4">
        <f t="shared" si="34"/>
        <v>0</v>
      </c>
      <c r="X72" s="4">
        <f t="shared" si="35"/>
        <v>0</v>
      </c>
      <c r="Y72" s="4">
        <f t="shared" si="36"/>
        <v>0</v>
      </c>
      <c r="Z72" s="4">
        <f t="shared" si="37"/>
        <v>0</v>
      </c>
      <c r="AA72" s="4">
        <f t="shared" si="38"/>
        <v>0</v>
      </c>
      <c r="AB72" s="4">
        <f t="shared" si="39"/>
        <v>0</v>
      </c>
      <c r="AC72" s="18">
        <f t="shared" si="40"/>
        <v>0</v>
      </c>
    </row>
    <row r="73" spans="1:29" ht="15.75" customHeight="1" x14ac:dyDescent="0.2">
      <c r="A73" s="1">
        <v>72</v>
      </c>
      <c r="B73" s="200"/>
      <c r="C73" s="297" t="str">
        <f t="shared" si="20"/>
        <v/>
      </c>
      <c r="D73" s="199"/>
      <c r="E73" s="205" t="str">
        <f t="shared" si="21"/>
        <v/>
      </c>
      <c r="F73" s="203"/>
      <c r="G73" s="205" t="str">
        <f t="shared" si="22"/>
        <v/>
      </c>
      <c r="H73" s="339"/>
      <c r="I73" s="205" t="str">
        <f t="shared" si="23"/>
        <v/>
      </c>
      <c r="J73" s="194"/>
      <c r="L73" s="15">
        <v>8</v>
      </c>
      <c r="M73" s="4">
        <f t="shared" si="24"/>
        <v>0</v>
      </c>
      <c r="N73" s="4">
        <f t="shared" si="25"/>
        <v>0</v>
      </c>
      <c r="O73" s="4">
        <f t="shared" si="26"/>
        <v>0</v>
      </c>
      <c r="P73" s="4">
        <f t="shared" si="27"/>
        <v>0</v>
      </c>
      <c r="Q73" s="4">
        <f t="shared" si="28"/>
        <v>0</v>
      </c>
      <c r="R73" s="4">
        <f t="shared" si="29"/>
        <v>0</v>
      </c>
      <c r="S73" s="4">
        <f t="shared" si="30"/>
        <v>0</v>
      </c>
      <c r="T73" s="4">
        <f t="shared" si="31"/>
        <v>0</v>
      </c>
      <c r="U73" s="4">
        <f t="shared" si="32"/>
        <v>0</v>
      </c>
      <c r="V73" s="4">
        <f t="shared" si="33"/>
        <v>0</v>
      </c>
      <c r="W73" s="4">
        <f t="shared" si="34"/>
        <v>0</v>
      </c>
      <c r="X73" s="4">
        <f t="shared" si="35"/>
        <v>0</v>
      </c>
      <c r="Y73" s="4">
        <f t="shared" si="36"/>
        <v>0</v>
      </c>
      <c r="Z73" s="4">
        <f t="shared" si="37"/>
        <v>0</v>
      </c>
      <c r="AA73" s="4">
        <f t="shared" si="38"/>
        <v>0</v>
      </c>
      <c r="AB73" s="4">
        <f t="shared" si="39"/>
        <v>0</v>
      </c>
      <c r="AC73" s="18">
        <f t="shared" si="40"/>
        <v>0</v>
      </c>
    </row>
    <row r="74" spans="1:29" ht="15.75" customHeight="1" x14ac:dyDescent="0.2">
      <c r="A74" s="1">
        <v>73</v>
      </c>
      <c r="B74" s="200"/>
      <c r="C74" s="297" t="str">
        <f t="shared" si="20"/>
        <v/>
      </c>
      <c r="D74" s="199"/>
      <c r="E74" s="205" t="str">
        <f t="shared" si="21"/>
        <v/>
      </c>
      <c r="F74" s="203"/>
      <c r="G74" s="205" t="str">
        <f t="shared" si="22"/>
        <v/>
      </c>
      <c r="H74" s="339"/>
      <c r="I74" s="205" t="str">
        <f t="shared" si="23"/>
        <v/>
      </c>
      <c r="J74" s="194"/>
      <c r="L74" s="15">
        <v>9</v>
      </c>
      <c r="M74" s="4">
        <f t="shared" si="24"/>
        <v>0</v>
      </c>
      <c r="N74" s="4">
        <f t="shared" si="25"/>
        <v>0</v>
      </c>
      <c r="O74" s="4">
        <f t="shared" si="26"/>
        <v>0</v>
      </c>
      <c r="P74" s="4">
        <f t="shared" si="27"/>
        <v>0</v>
      </c>
      <c r="Q74" s="4">
        <f t="shared" si="28"/>
        <v>0</v>
      </c>
      <c r="R74" s="4">
        <f t="shared" si="29"/>
        <v>0</v>
      </c>
      <c r="S74" s="4">
        <f t="shared" si="30"/>
        <v>0</v>
      </c>
      <c r="T74" s="4">
        <f t="shared" si="31"/>
        <v>0</v>
      </c>
      <c r="U74" s="4">
        <f t="shared" si="32"/>
        <v>0</v>
      </c>
      <c r="V74" s="4">
        <f t="shared" si="33"/>
        <v>0</v>
      </c>
      <c r="W74" s="4">
        <f t="shared" si="34"/>
        <v>0</v>
      </c>
      <c r="X74" s="4">
        <f t="shared" si="35"/>
        <v>0</v>
      </c>
      <c r="Y74" s="4">
        <f t="shared" si="36"/>
        <v>0</v>
      </c>
      <c r="Z74" s="4">
        <f t="shared" si="37"/>
        <v>0</v>
      </c>
      <c r="AA74" s="4">
        <f t="shared" si="38"/>
        <v>0</v>
      </c>
      <c r="AB74" s="4">
        <f t="shared" si="39"/>
        <v>0</v>
      </c>
      <c r="AC74" s="18">
        <f t="shared" si="40"/>
        <v>0</v>
      </c>
    </row>
    <row r="75" spans="1:29" ht="15.75" customHeight="1" x14ac:dyDescent="0.2">
      <c r="A75" s="1">
        <v>74</v>
      </c>
      <c r="B75" s="200"/>
      <c r="C75" s="297" t="str">
        <f t="shared" si="20"/>
        <v/>
      </c>
      <c r="D75" s="199"/>
      <c r="E75" s="205" t="str">
        <f t="shared" si="21"/>
        <v/>
      </c>
      <c r="F75" s="203"/>
      <c r="G75" s="205" t="str">
        <f t="shared" si="22"/>
        <v/>
      </c>
      <c r="H75" s="339"/>
      <c r="I75" s="205" t="str">
        <f t="shared" si="23"/>
        <v/>
      </c>
      <c r="J75" s="194"/>
      <c r="L75" s="15">
        <v>10</v>
      </c>
      <c r="M75" s="4">
        <f t="shared" si="24"/>
        <v>0</v>
      </c>
      <c r="N75" s="4">
        <f t="shared" si="25"/>
        <v>0</v>
      </c>
      <c r="O75" s="4">
        <f t="shared" si="26"/>
        <v>0</v>
      </c>
      <c r="P75" s="4">
        <f t="shared" si="27"/>
        <v>0</v>
      </c>
      <c r="Q75" s="4">
        <f t="shared" si="28"/>
        <v>0</v>
      </c>
      <c r="R75" s="4">
        <f t="shared" si="29"/>
        <v>0</v>
      </c>
      <c r="S75" s="4">
        <f t="shared" si="30"/>
        <v>0</v>
      </c>
      <c r="T75" s="4">
        <f t="shared" si="31"/>
        <v>0</v>
      </c>
      <c r="U75" s="4">
        <f t="shared" si="32"/>
        <v>0</v>
      </c>
      <c r="V75" s="4">
        <f t="shared" si="33"/>
        <v>0</v>
      </c>
      <c r="W75" s="4">
        <f t="shared" si="34"/>
        <v>0</v>
      </c>
      <c r="X75" s="4">
        <f t="shared" si="35"/>
        <v>0</v>
      </c>
      <c r="Y75" s="4">
        <f t="shared" si="36"/>
        <v>0</v>
      </c>
      <c r="Z75" s="4">
        <f t="shared" si="37"/>
        <v>0</v>
      </c>
      <c r="AA75" s="4">
        <f t="shared" si="38"/>
        <v>0</v>
      </c>
      <c r="AB75" s="4">
        <f t="shared" si="39"/>
        <v>0</v>
      </c>
      <c r="AC75" s="18">
        <f t="shared" si="40"/>
        <v>0</v>
      </c>
    </row>
    <row r="76" spans="1:29" ht="15.75" customHeight="1" x14ac:dyDescent="0.2">
      <c r="A76" s="1">
        <v>75</v>
      </c>
      <c r="B76" s="200"/>
      <c r="C76" s="297" t="str">
        <f t="shared" si="20"/>
        <v/>
      </c>
      <c r="D76" s="199"/>
      <c r="E76" s="205" t="str">
        <f t="shared" si="21"/>
        <v/>
      </c>
      <c r="F76" s="203"/>
      <c r="G76" s="205" t="str">
        <f t="shared" si="22"/>
        <v/>
      </c>
      <c r="H76" s="339"/>
      <c r="I76" s="205" t="str">
        <f t="shared" si="23"/>
        <v/>
      </c>
      <c r="J76" s="194"/>
      <c r="L76" s="15">
        <v>11</v>
      </c>
      <c r="M76" s="4">
        <f t="shared" si="24"/>
        <v>0</v>
      </c>
      <c r="N76" s="4">
        <f t="shared" si="25"/>
        <v>0</v>
      </c>
      <c r="O76" s="4">
        <f t="shared" si="26"/>
        <v>0</v>
      </c>
      <c r="P76" s="4">
        <f t="shared" si="27"/>
        <v>0</v>
      </c>
      <c r="Q76" s="4">
        <f t="shared" si="28"/>
        <v>0</v>
      </c>
      <c r="R76" s="4">
        <f t="shared" si="29"/>
        <v>0</v>
      </c>
      <c r="S76" s="4">
        <f t="shared" si="30"/>
        <v>0</v>
      </c>
      <c r="T76" s="4">
        <f t="shared" si="31"/>
        <v>0</v>
      </c>
      <c r="U76" s="4">
        <f t="shared" si="32"/>
        <v>0</v>
      </c>
      <c r="V76" s="4">
        <f t="shared" si="33"/>
        <v>0</v>
      </c>
      <c r="W76" s="4">
        <f t="shared" si="34"/>
        <v>0</v>
      </c>
      <c r="X76" s="4">
        <f t="shared" si="35"/>
        <v>0</v>
      </c>
      <c r="Y76" s="4">
        <f t="shared" si="36"/>
        <v>0</v>
      </c>
      <c r="Z76" s="4">
        <f t="shared" si="37"/>
        <v>0</v>
      </c>
      <c r="AA76" s="4">
        <f t="shared" si="38"/>
        <v>0</v>
      </c>
      <c r="AB76" s="4">
        <f t="shared" si="39"/>
        <v>0</v>
      </c>
      <c r="AC76" s="18">
        <f t="shared" si="40"/>
        <v>0</v>
      </c>
    </row>
    <row r="77" spans="1:29" ht="15.75" customHeight="1" thickBot="1" x14ac:dyDescent="0.25">
      <c r="A77" s="1">
        <v>76</v>
      </c>
      <c r="B77" s="200"/>
      <c r="C77" s="297" t="str">
        <f t="shared" si="20"/>
        <v/>
      </c>
      <c r="D77" s="199"/>
      <c r="E77" s="205" t="str">
        <f t="shared" si="21"/>
        <v/>
      </c>
      <c r="F77" s="203"/>
      <c r="G77" s="205" t="str">
        <f t="shared" si="22"/>
        <v/>
      </c>
      <c r="H77" s="339"/>
      <c r="I77" s="205" t="str">
        <f t="shared" si="23"/>
        <v/>
      </c>
      <c r="J77" s="194"/>
      <c r="L77" s="16">
        <v>12</v>
      </c>
      <c r="M77" s="4">
        <f t="shared" si="24"/>
        <v>0</v>
      </c>
      <c r="N77" s="4">
        <f t="shared" si="25"/>
        <v>0</v>
      </c>
      <c r="O77" s="4">
        <f t="shared" si="26"/>
        <v>0</v>
      </c>
      <c r="P77" s="4">
        <f t="shared" si="27"/>
        <v>0</v>
      </c>
      <c r="Q77" s="4">
        <f t="shared" si="28"/>
        <v>0</v>
      </c>
      <c r="R77" s="4">
        <f t="shared" si="29"/>
        <v>0</v>
      </c>
      <c r="S77" s="4">
        <f t="shared" si="30"/>
        <v>0</v>
      </c>
      <c r="T77" s="4">
        <f t="shared" si="31"/>
        <v>0</v>
      </c>
      <c r="U77" s="4">
        <f t="shared" si="32"/>
        <v>0</v>
      </c>
      <c r="V77" s="4">
        <f t="shared" si="33"/>
        <v>0</v>
      </c>
      <c r="W77" s="4">
        <f t="shared" si="34"/>
        <v>0</v>
      </c>
      <c r="X77" s="4">
        <f t="shared" si="35"/>
        <v>0</v>
      </c>
      <c r="Y77" s="4">
        <f t="shared" si="36"/>
        <v>0</v>
      </c>
      <c r="Z77" s="4">
        <f t="shared" si="37"/>
        <v>0</v>
      </c>
      <c r="AA77" s="4">
        <f t="shared" si="38"/>
        <v>0</v>
      </c>
      <c r="AB77" s="4">
        <f t="shared" si="39"/>
        <v>0</v>
      </c>
      <c r="AC77" s="18">
        <f t="shared" si="40"/>
        <v>0</v>
      </c>
    </row>
    <row r="78" spans="1:29" ht="15.75" customHeight="1" thickBot="1" x14ac:dyDescent="0.25">
      <c r="A78" s="1">
        <v>77</v>
      </c>
      <c r="B78" s="200"/>
      <c r="C78" s="297" t="str">
        <f t="shared" si="20"/>
        <v/>
      </c>
      <c r="D78" s="199"/>
      <c r="E78" s="205" t="str">
        <f t="shared" si="21"/>
        <v/>
      </c>
      <c r="F78" s="203"/>
      <c r="G78" s="205" t="str">
        <f t="shared" si="22"/>
        <v/>
      </c>
      <c r="H78" s="339"/>
      <c r="I78" s="205" t="str">
        <f t="shared" si="23"/>
        <v/>
      </c>
      <c r="J78" s="194"/>
      <c r="L78" s="17" t="s">
        <v>18</v>
      </c>
      <c r="M78" s="156">
        <f t="shared" ref="M78:U78" si="41">SUM(M66:M77)</f>
        <v>0</v>
      </c>
      <c r="N78" s="156">
        <f t="shared" si="41"/>
        <v>0</v>
      </c>
      <c r="O78" s="156">
        <f t="shared" si="41"/>
        <v>0</v>
      </c>
      <c r="P78" s="156">
        <f t="shared" si="41"/>
        <v>0</v>
      </c>
      <c r="Q78" s="156">
        <f t="shared" si="41"/>
        <v>0</v>
      </c>
      <c r="R78" s="156">
        <f t="shared" si="41"/>
        <v>0</v>
      </c>
      <c r="S78" s="156">
        <f t="shared" si="41"/>
        <v>0</v>
      </c>
      <c r="T78" s="156">
        <f t="shared" si="41"/>
        <v>0</v>
      </c>
      <c r="U78" s="156">
        <f t="shared" si="41"/>
        <v>0</v>
      </c>
      <c r="V78" s="156">
        <f t="shared" ref="V78:AA78" si="42">SUM(V66:V77)</f>
        <v>0</v>
      </c>
      <c r="W78" s="156">
        <f t="shared" si="42"/>
        <v>0</v>
      </c>
      <c r="X78" s="156">
        <f t="shared" si="42"/>
        <v>0</v>
      </c>
      <c r="Y78" s="156">
        <f t="shared" si="42"/>
        <v>0</v>
      </c>
      <c r="Z78" s="156">
        <f t="shared" si="42"/>
        <v>0</v>
      </c>
      <c r="AA78" s="156">
        <f t="shared" si="42"/>
        <v>0</v>
      </c>
      <c r="AB78" s="156">
        <f t="shared" ref="AB78" si="43">SUM(AB66:AB77)</f>
        <v>0</v>
      </c>
      <c r="AC78" s="17">
        <f>SUM(AC66:AC77)</f>
        <v>0</v>
      </c>
    </row>
    <row r="79" spans="1:29" ht="15.75" customHeight="1" x14ac:dyDescent="0.2">
      <c r="A79" s="1">
        <v>78</v>
      </c>
      <c r="B79" s="200"/>
      <c r="C79" s="297" t="str">
        <f t="shared" si="20"/>
        <v/>
      </c>
      <c r="D79" s="199"/>
      <c r="E79" s="205" t="str">
        <f t="shared" si="21"/>
        <v/>
      </c>
      <c r="F79" s="203"/>
      <c r="G79" s="205" t="str">
        <f t="shared" si="22"/>
        <v/>
      </c>
      <c r="H79" s="339"/>
      <c r="I79" s="205" t="str">
        <f t="shared" si="23"/>
        <v/>
      </c>
      <c r="J79" s="194"/>
    </row>
    <row r="80" spans="1:29" ht="15.75" customHeight="1" x14ac:dyDescent="0.2">
      <c r="A80" s="1">
        <v>79</v>
      </c>
      <c r="B80" s="200"/>
      <c r="C80" s="297" t="str">
        <f t="shared" si="20"/>
        <v/>
      </c>
      <c r="D80" s="199"/>
      <c r="E80" s="205" t="str">
        <f t="shared" si="21"/>
        <v/>
      </c>
      <c r="F80" s="203"/>
      <c r="G80" s="205" t="str">
        <f t="shared" si="22"/>
        <v/>
      </c>
      <c r="H80" s="339"/>
      <c r="I80" s="205" t="str">
        <f t="shared" si="23"/>
        <v/>
      </c>
      <c r="J80" s="194"/>
    </row>
    <row r="81" spans="1:17" ht="15.75" customHeight="1" x14ac:dyDescent="0.2">
      <c r="A81" s="1">
        <v>80</v>
      </c>
      <c r="B81" s="200"/>
      <c r="C81" s="297" t="str">
        <f t="shared" si="20"/>
        <v/>
      </c>
      <c r="D81" s="199"/>
      <c r="E81" s="205" t="str">
        <f t="shared" si="21"/>
        <v/>
      </c>
      <c r="F81" s="203"/>
      <c r="G81" s="205" t="str">
        <f t="shared" si="22"/>
        <v/>
      </c>
      <c r="H81" s="339"/>
      <c r="I81" s="205" t="str">
        <f t="shared" si="23"/>
        <v/>
      </c>
      <c r="J81" s="194"/>
    </row>
    <row r="82" spans="1:17" ht="15.75" customHeight="1" x14ac:dyDescent="0.2">
      <c r="A82" s="1">
        <v>81</v>
      </c>
      <c r="B82" s="200"/>
      <c r="C82" s="297" t="str">
        <f t="shared" si="20"/>
        <v/>
      </c>
      <c r="D82" s="199"/>
      <c r="E82" s="205" t="str">
        <f t="shared" si="21"/>
        <v/>
      </c>
      <c r="F82" s="203"/>
      <c r="G82" s="205" t="str">
        <f t="shared" si="22"/>
        <v/>
      </c>
      <c r="H82" s="339"/>
      <c r="I82" s="205" t="str">
        <f t="shared" si="23"/>
        <v/>
      </c>
      <c r="J82" s="194"/>
    </row>
    <row r="83" spans="1:17" ht="15.75" customHeight="1" x14ac:dyDescent="0.2">
      <c r="A83" s="1">
        <v>82</v>
      </c>
      <c r="B83" s="200"/>
      <c r="C83" s="297" t="str">
        <f t="shared" si="20"/>
        <v/>
      </c>
      <c r="D83" s="199"/>
      <c r="E83" s="205" t="str">
        <f t="shared" si="21"/>
        <v/>
      </c>
      <c r="F83" s="203"/>
      <c r="G83" s="205" t="str">
        <f t="shared" si="22"/>
        <v/>
      </c>
      <c r="H83" s="339"/>
      <c r="I83" s="205" t="str">
        <f t="shared" si="23"/>
        <v/>
      </c>
      <c r="J83" s="194"/>
    </row>
    <row r="84" spans="1:17" ht="15.75" customHeight="1" x14ac:dyDescent="0.2">
      <c r="A84" s="1">
        <v>83</v>
      </c>
      <c r="B84" s="200"/>
      <c r="C84" s="297" t="str">
        <f t="shared" si="20"/>
        <v/>
      </c>
      <c r="D84" s="199"/>
      <c r="E84" s="205" t="str">
        <f t="shared" si="21"/>
        <v/>
      </c>
      <c r="F84" s="203"/>
      <c r="G84" s="205" t="str">
        <f t="shared" si="22"/>
        <v/>
      </c>
      <c r="H84" s="339"/>
      <c r="I84" s="205" t="str">
        <f t="shared" si="23"/>
        <v/>
      </c>
      <c r="J84" s="194"/>
    </row>
    <row r="85" spans="1:17" ht="15.75" customHeight="1" x14ac:dyDescent="0.2">
      <c r="A85" s="1">
        <v>84</v>
      </c>
      <c r="B85" s="200"/>
      <c r="C85" s="297" t="str">
        <f t="shared" si="20"/>
        <v/>
      </c>
      <c r="D85" s="199"/>
      <c r="E85" s="205" t="str">
        <f t="shared" si="21"/>
        <v/>
      </c>
      <c r="F85" s="203"/>
      <c r="G85" s="205" t="str">
        <f t="shared" si="22"/>
        <v/>
      </c>
      <c r="H85" s="339"/>
      <c r="I85" s="205" t="str">
        <f t="shared" si="23"/>
        <v/>
      </c>
      <c r="J85" s="194"/>
    </row>
    <row r="86" spans="1:17" ht="15.75" customHeight="1" thickBot="1" x14ac:dyDescent="0.25">
      <c r="A86" s="1">
        <v>85</v>
      </c>
      <c r="B86" s="200"/>
      <c r="C86" s="297" t="str">
        <f t="shared" si="20"/>
        <v/>
      </c>
      <c r="D86" s="199"/>
      <c r="E86" s="205" t="str">
        <f t="shared" si="21"/>
        <v/>
      </c>
      <c r="F86" s="203"/>
      <c r="G86" s="205" t="str">
        <f t="shared" si="22"/>
        <v/>
      </c>
      <c r="H86" s="339"/>
      <c r="I86" s="205" t="str">
        <f t="shared" si="23"/>
        <v/>
      </c>
      <c r="J86" s="194"/>
    </row>
    <row r="87" spans="1:17" ht="15.75" customHeight="1" x14ac:dyDescent="0.2">
      <c r="A87" s="1">
        <v>86</v>
      </c>
      <c r="B87" s="200"/>
      <c r="C87" s="297" t="str">
        <f t="shared" si="20"/>
        <v/>
      </c>
      <c r="D87" s="199"/>
      <c r="E87" s="205" t="str">
        <f t="shared" si="21"/>
        <v/>
      </c>
      <c r="F87" s="203"/>
      <c r="G87" s="205" t="str">
        <f t="shared" si="22"/>
        <v/>
      </c>
      <c r="H87" s="339"/>
      <c r="I87" s="205" t="str">
        <f t="shared" si="23"/>
        <v/>
      </c>
      <c r="J87" s="194"/>
      <c r="L87" s="211" t="s">
        <v>257</v>
      </c>
      <c r="M87" s="212"/>
      <c r="N87" s="212"/>
      <c r="O87" s="212"/>
      <c r="P87" s="212"/>
      <c r="Q87" s="213"/>
    </row>
    <row r="88" spans="1:17" ht="15.75" customHeight="1" x14ac:dyDescent="0.2">
      <c r="A88" s="1">
        <v>87</v>
      </c>
      <c r="B88" s="200"/>
      <c r="C88" s="297" t="str">
        <f t="shared" si="20"/>
        <v/>
      </c>
      <c r="D88" s="199"/>
      <c r="E88" s="205" t="str">
        <f t="shared" si="21"/>
        <v/>
      </c>
      <c r="F88" s="203"/>
      <c r="G88" s="205" t="str">
        <f t="shared" si="22"/>
        <v/>
      </c>
      <c r="H88" s="339"/>
      <c r="I88" s="205" t="str">
        <f t="shared" si="23"/>
        <v/>
      </c>
      <c r="J88" s="194"/>
      <c r="L88" s="570">
        <f>V38</f>
        <v>0</v>
      </c>
      <c r="M88" s="571"/>
      <c r="N88" s="571"/>
      <c r="O88" s="571"/>
      <c r="P88" s="571"/>
      <c r="Q88" s="185"/>
    </row>
    <row r="89" spans="1:17" ht="15.75" customHeight="1" x14ac:dyDescent="0.2">
      <c r="A89" s="1">
        <v>88</v>
      </c>
      <c r="B89" s="200"/>
      <c r="C89" s="297" t="str">
        <f t="shared" si="20"/>
        <v/>
      </c>
      <c r="D89" s="199"/>
      <c r="E89" s="205" t="str">
        <f t="shared" si="21"/>
        <v/>
      </c>
      <c r="F89" s="203"/>
      <c r="G89" s="205" t="str">
        <f t="shared" si="22"/>
        <v/>
      </c>
      <c r="H89" s="339"/>
      <c r="I89" s="205" t="str">
        <f t="shared" si="23"/>
        <v/>
      </c>
      <c r="J89" s="194"/>
      <c r="L89" s="570"/>
      <c r="M89" s="571"/>
      <c r="N89" s="571"/>
      <c r="O89" s="571"/>
      <c r="P89" s="571"/>
      <c r="Q89" s="185" t="s">
        <v>4</v>
      </c>
    </row>
    <row r="90" spans="1:17" ht="15.75" customHeight="1" thickBot="1" x14ac:dyDescent="0.25">
      <c r="A90" s="1">
        <v>89</v>
      </c>
      <c r="B90" s="200"/>
      <c r="C90" s="297" t="str">
        <f t="shared" si="20"/>
        <v/>
      </c>
      <c r="D90" s="199"/>
      <c r="E90" s="205" t="str">
        <f t="shared" si="21"/>
        <v/>
      </c>
      <c r="F90" s="203"/>
      <c r="G90" s="205" t="str">
        <f t="shared" si="22"/>
        <v/>
      </c>
      <c r="H90" s="339"/>
      <c r="I90" s="205" t="str">
        <f t="shared" si="23"/>
        <v/>
      </c>
      <c r="J90" s="194"/>
      <c r="L90" s="572"/>
      <c r="M90" s="573"/>
      <c r="N90" s="573"/>
      <c r="O90" s="573"/>
      <c r="P90" s="573"/>
      <c r="Q90" s="186"/>
    </row>
    <row r="91" spans="1:17" ht="15.75" customHeight="1" x14ac:dyDescent="0.2">
      <c r="A91" s="1">
        <v>90</v>
      </c>
      <c r="B91" s="200"/>
      <c r="C91" s="297" t="str">
        <f t="shared" si="20"/>
        <v/>
      </c>
      <c r="D91" s="199"/>
      <c r="E91" s="205" t="str">
        <f t="shared" si="21"/>
        <v/>
      </c>
      <c r="F91" s="203"/>
      <c r="G91" s="205" t="str">
        <f t="shared" si="22"/>
        <v/>
      </c>
      <c r="H91" s="339"/>
      <c r="I91" s="205" t="str">
        <f t="shared" si="23"/>
        <v/>
      </c>
      <c r="J91" s="194"/>
    </row>
    <row r="92" spans="1:17" ht="15.75" customHeight="1" x14ac:dyDescent="0.2">
      <c r="A92" s="1">
        <v>91</v>
      </c>
      <c r="B92" s="200"/>
      <c r="C92" s="297" t="str">
        <f t="shared" si="20"/>
        <v/>
      </c>
      <c r="D92" s="199"/>
      <c r="E92" s="205" t="str">
        <f t="shared" si="21"/>
        <v/>
      </c>
      <c r="F92" s="203"/>
      <c r="G92" s="205" t="str">
        <f t="shared" si="22"/>
        <v/>
      </c>
      <c r="H92" s="339"/>
      <c r="I92" s="205" t="str">
        <f t="shared" si="23"/>
        <v/>
      </c>
      <c r="J92" s="194"/>
    </row>
    <row r="93" spans="1:17" ht="15.75" customHeight="1" x14ac:dyDescent="0.2">
      <c r="A93" s="1">
        <v>92</v>
      </c>
      <c r="B93" s="200"/>
      <c r="C93" s="297" t="str">
        <f t="shared" si="20"/>
        <v/>
      </c>
      <c r="D93" s="199"/>
      <c r="E93" s="205" t="str">
        <f t="shared" si="21"/>
        <v/>
      </c>
      <c r="F93" s="203"/>
      <c r="G93" s="205" t="str">
        <f t="shared" si="22"/>
        <v/>
      </c>
      <c r="H93" s="339"/>
      <c r="I93" s="205" t="str">
        <f t="shared" si="23"/>
        <v/>
      </c>
      <c r="J93" s="194"/>
    </row>
    <row r="94" spans="1:17" ht="15.75" customHeight="1" x14ac:dyDescent="0.2">
      <c r="A94" s="1">
        <v>93</v>
      </c>
      <c r="B94" s="200"/>
      <c r="C94" s="297" t="str">
        <f t="shared" si="20"/>
        <v/>
      </c>
      <c r="D94" s="199"/>
      <c r="E94" s="205" t="str">
        <f t="shared" si="21"/>
        <v/>
      </c>
      <c r="F94" s="203"/>
      <c r="G94" s="205" t="str">
        <f t="shared" si="22"/>
        <v/>
      </c>
      <c r="H94" s="339"/>
      <c r="I94" s="205" t="str">
        <f t="shared" si="23"/>
        <v/>
      </c>
      <c r="J94" s="194"/>
    </row>
    <row r="95" spans="1:17" ht="15.75" customHeight="1" x14ac:dyDescent="0.2">
      <c r="A95" s="1">
        <v>94</v>
      </c>
      <c r="B95" s="200"/>
      <c r="C95" s="297" t="str">
        <f t="shared" si="20"/>
        <v/>
      </c>
      <c r="D95" s="199"/>
      <c r="E95" s="205" t="str">
        <f t="shared" si="21"/>
        <v/>
      </c>
      <c r="F95" s="203"/>
      <c r="G95" s="205" t="str">
        <f t="shared" si="22"/>
        <v/>
      </c>
      <c r="H95" s="339"/>
      <c r="I95" s="205" t="str">
        <f t="shared" si="23"/>
        <v/>
      </c>
      <c r="J95" s="194"/>
    </row>
    <row r="96" spans="1:17" ht="15.75" customHeight="1" x14ac:dyDescent="0.2">
      <c r="A96" s="1">
        <v>95</v>
      </c>
      <c r="B96" s="200"/>
      <c r="C96" s="297" t="str">
        <f t="shared" si="20"/>
        <v/>
      </c>
      <c r="D96" s="199"/>
      <c r="E96" s="205" t="str">
        <f t="shared" si="21"/>
        <v/>
      </c>
      <c r="F96" s="203"/>
      <c r="G96" s="205" t="str">
        <f t="shared" si="22"/>
        <v/>
      </c>
      <c r="H96" s="339"/>
      <c r="I96" s="205" t="str">
        <f t="shared" si="23"/>
        <v/>
      </c>
      <c r="J96" s="194"/>
    </row>
    <row r="97" spans="1:10" ht="15.75" customHeight="1" x14ac:dyDescent="0.2">
      <c r="A97" s="1">
        <v>96</v>
      </c>
      <c r="B97" s="200"/>
      <c r="C97" s="297" t="str">
        <f t="shared" ref="C97:C99" si="44">IF(B97="","",(MONTH(B97)))</f>
        <v/>
      </c>
      <c r="D97" s="199"/>
      <c r="E97" s="205" t="str">
        <f t="shared" si="21"/>
        <v/>
      </c>
      <c r="F97" s="203"/>
      <c r="G97" s="205" t="str">
        <f t="shared" si="22"/>
        <v/>
      </c>
      <c r="H97" s="339"/>
      <c r="I97" s="205" t="str">
        <f t="shared" si="23"/>
        <v/>
      </c>
      <c r="J97" s="194"/>
    </row>
    <row r="98" spans="1:10" ht="15.75" customHeight="1" x14ac:dyDescent="0.2">
      <c r="A98" s="1">
        <v>97</v>
      </c>
      <c r="B98" s="200"/>
      <c r="C98" s="297" t="str">
        <f t="shared" si="44"/>
        <v/>
      </c>
      <c r="D98" s="199"/>
      <c r="E98" s="205" t="str">
        <f t="shared" ref="E98:E99" si="45">IF(D98="","",(VLOOKUP(D98,$L$2:$N$22,2,FALSE)))</f>
        <v/>
      </c>
      <c r="F98" s="203"/>
      <c r="G98" s="205" t="str">
        <f t="shared" si="22"/>
        <v/>
      </c>
      <c r="H98" s="339"/>
      <c r="I98" s="205" t="str">
        <f t="shared" si="23"/>
        <v/>
      </c>
      <c r="J98" s="194"/>
    </row>
    <row r="99" spans="1:10" ht="15.75" customHeight="1" x14ac:dyDescent="0.2">
      <c r="A99" s="1">
        <v>98</v>
      </c>
      <c r="B99" s="200"/>
      <c r="C99" s="297" t="str">
        <f t="shared" si="44"/>
        <v/>
      </c>
      <c r="D99" s="199"/>
      <c r="E99" s="205" t="str">
        <f t="shared" si="45"/>
        <v/>
      </c>
      <c r="F99" s="203"/>
      <c r="G99" s="205" t="str">
        <f t="shared" si="22"/>
        <v/>
      </c>
      <c r="H99" s="339"/>
      <c r="I99" s="205" t="str">
        <f t="shared" si="23"/>
        <v/>
      </c>
      <c r="J99" s="194"/>
    </row>
    <row r="100" spans="1:10" ht="15.75" customHeight="1" x14ac:dyDescent="0.2">
      <c r="A100" s="1">
        <v>99</v>
      </c>
      <c r="B100" s="200"/>
      <c r="C100" s="297" t="str">
        <f t="shared" ref="C100:C163" si="46">IF(B100="","",(MONTH(B100)))</f>
        <v/>
      </c>
      <c r="D100" s="199"/>
      <c r="E100" s="205" t="str">
        <f t="shared" ref="E100:E163" si="47">IF(D100="","",(VLOOKUP(D100,$L$2:$N$22,2,FALSE)))</f>
        <v/>
      </c>
      <c r="F100" s="203"/>
      <c r="G100" s="205" t="str">
        <f t="shared" ref="G100:G163" si="48">IF(D100="","",(VLOOKUP(D100,$L$2:$N$22,3,FALSE)))</f>
        <v/>
      </c>
      <c r="H100" s="339"/>
      <c r="I100" s="205" t="str">
        <f t="shared" si="23"/>
        <v/>
      </c>
      <c r="J100" s="194"/>
    </row>
    <row r="101" spans="1:10" ht="15.75" customHeight="1" x14ac:dyDescent="0.2">
      <c r="A101" s="1">
        <v>100</v>
      </c>
      <c r="B101" s="200"/>
      <c r="C101" s="297" t="str">
        <f t="shared" si="46"/>
        <v/>
      </c>
      <c r="D101" s="199"/>
      <c r="E101" s="205" t="str">
        <f t="shared" si="47"/>
        <v/>
      </c>
      <c r="F101" s="203"/>
      <c r="G101" s="205" t="str">
        <f t="shared" si="48"/>
        <v/>
      </c>
      <c r="H101" s="339"/>
      <c r="I101" s="205" t="str">
        <f t="shared" si="23"/>
        <v/>
      </c>
      <c r="J101" s="194"/>
    </row>
    <row r="102" spans="1:10" ht="15.75" customHeight="1" x14ac:dyDescent="0.2">
      <c r="A102" s="1">
        <v>101</v>
      </c>
      <c r="B102" s="200"/>
      <c r="C102" s="297" t="str">
        <f t="shared" si="46"/>
        <v/>
      </c>
      <c r="D102" s="199"/>
      <c r="E102" s="205" t="str">
        <f t="shared" si="47"/>
        <v/>
      </c>
      <c r="F102" s="203"/>
      <c r="G102" s="205" t="str">
        <f t="shared" si="48"/>
        <v/>
      </c>
      <c r="H102" s="339"/>
      <c r="I102" s="205" t="str">
        <f t="shared" si="23"/>
        <v/>
      </c>
      <c r="J102" s="194"/>
    </row>
    <row r="103" spans="1:10" ht="15.75" customHeight="1" x14ac:dyDescent="0.2">
      <c r="A103" s="1">
        <v>102</v>
      </c>
      <c r="B103" s="200"/>
      <c r="C103" s="297" t="str">
        <f t="shared" si="46"/>
        <v/>
      </c>
      <c r="D103" s="199"/>
      <c r="E103" s="205" t="str">
        <f t="shared" si="47"/>
        <v/>
      </c>
      <c r="F103" s="203"/>
      <c r="G103" s="205" t="str">
        <f t="shared" si="48"/>
        <v/>
      </c>
      <c r="H103" s="339"/>
      <c r="I103" s="205" t="str">
        <f t="shared" si="23"/>
        <v/>
      </c>
      <c r="J103" s="194"/>
    </row>
    <row r="104" spans="1:10" ht="15.75" customHeight="1" x14ac:dyDescent="0.2">
      <c r="A104" s="1">
        <v>103</v>
      </c>
      <c r="B104" s="200"/>
      <c r="C104" s="297" t="str">
        <f t="shared" si="46"/>
        <v/>
      </c>
      <c r="D104" s="199"/>
      <c r="E104" s="205" t="str">
        <f t="shared" si="47"/>
        <v/>
      </c>
      <c r="F104" s="203"/>
      <c r="G104" s="205" t="str">
        <f t="shared" si="48"/>
        <v/>
      </c>
      <c r="H104" s="339"/>
      <c r="I104" s="205" t="str">
        <f t="shared" si="23"/>
        <v/>
      </c>
      <c r="J104" s="194"/>
    </row>
    <row r="105" spans="1:10" ht="15.75" customHeight="1" x14ac:dyDescent="0.2">
      <c r="A105" s="1">
        <v>104</v>
      </c>
      <c r="B105" s="200"/>
      <c r="C105" s="297" t="str">
        <f t="shared" si="46"/>
        <v/>
      </c>
      <c r="D105" s="199"/>
      <c r="E105" s="205" t="str">
        <f t="shared" si="47"/>
        <v/>
      </c>
      <c r="F105" s="203"/>
      <c r="G105" s="205" t="str">
        <f t="shared" si="48"/>
        <v/>
      </c>
      <c r="H105" s="339"/>
      <c r="I105" s="205" t="str">
        <f t="shared" si="23"/>
        <v/>
      </c>
      <c r="J105" s="194"/>
    </row>
    <row r="106" spans="1:10" ht="15.75" customHeight="1" x14ac:dyDescent="0.2">
      <c r="A106" s="1">
        <v>105</v>
      </c>
      <c r="B106" s="200"/>
      <c r="C106" s="297" t="str">
        <f t="shared" si="46"/>
        <v/>
      </c>
      <c r="D106" s="199"/>
      <c r="E106" s="205" t="str">
        <f t="shared" si="47"/>
        <v/>
      </c>
      <c r="F106" s="203"/>
      <c r="G106" s="205" t="str">
        <f t="shared" si="48"/>
        <v/>
      </c>
      <c r="H106" s="339"/>
      <c r="I106" s="205" t="str">
        <f t="shared" si="23"/>
        <v/>
      </c>
      <c r="J106" s="194"/>
    </row>
    <row r="107" spans="1:10" ht="15.75" customHeight="1" x14ac:dyDescent="0.2">
      <c r="A107" s="1">
        <v>106</v>
      </c>
      <c r="B107" s="200"/>
      <c r="C107" s="297" t="str">
        <f t="shared" si="46"/>
        <v/>
      </c>
      <c r="D107" s="199"/>
      <c r="E107" s="205" t="str">
        <f t="shared" si="47"/>
        <v/>
      </c>
      <c r="F107" s="203"/>
      <c r="G107" s="205" t="str">
        <f t="shared" si="48"/>
        <v/>
      </c>
      <c r="H107" s="339"/>
      <c r="I107" s="205" t="str">
        <f t="shared" si="23"/>
        <v/>
      </c>
      <c r="J107" s="194"/>
    </row>
    <row r="108" spans="1:10" ht="15.75" customHeight="1" x14ac:dyDescent="0.2">
      <c r="A108" s="1">
        <v>107</v>
      </c>
      <c r="B108" s="200"/>
      <c r="C108" s="297" t="str">
        <f t="shared" si="46"/>
        <v/>
      </c>
      <c r="D108" s="199"/>
      <c r="E108" s="205" t="str">
        <f t="shared" si="47"/>
        <v/>
      </c>
      <c r="F108" s="203"/>
      <c r="G108" s="205" t="str">
        <f t="shared" si="48"/>
        <v/>
      </c>
      <c r="H108" s="339"/>
      <c r="I108" s="205" t="str">
        <f t="shared" si="23"/>
        <v/>
      </c>
      <c r="J108" s="194"/>
    </row>
    <row r="109" spans="1:10" ht="15.75" customHeight="1" x14ac:dyDescent="0.2">
      <c r="A109" s="1">
        <v>108</v>
      </c>
      <c r="B109" s="200"/>
      <c r="C109" s="297" t="str">
        <f t="shared" si="46"/>
        <v/>
      </c>
      <c r="D109" s="199"/>
      <c r="E109" s="205" t="str">
        <f t="shared" si="47"/>
        <v/>
      </c>
      <c r="F109" s="203"/>
      <c r="G109" s="205" t="str">
        <f t="shared" si="48"/>
        <v/>
      </c>
      <c r="H109" s="339"/>
      <c r="I109" s="205" t="str">
        <f t="shared" si="23"/>
        <v/>
      </c>
      <c r="J109" s="194"/>
    </row>
    <row r="110" spans="1:10" ht="15.75" customHeight="1" x14ac:dyDescent="0.2">
      <c r="A110" s="1">
        <v>109</v>
      </c>
      <c r="B110" s="200"/>
      <c r="C110" s="297" t="str">
        <f t="shared" si="46"/>
        <v/>
      </c>
      <c r="D110" s="199"/>
      <c r="E110" s="205" t="str">
        <f t="shared" si="47"/>
        <v/>
      </c>
      <c r="F110" s="203"/>
      <c r="G110" s="205" t="str">
        <f t="shared" si="48"/>
        <v/>
      </c>
      <c r="H110" s="339"/>
      <c r="I110" s="205" t="str">
        <f t="shared" si="23"/>
        <v/>
      </c>
      <c r="J110" s="194"/>
    </row>
    <row r="111" spans="1:10" ht="15.75" customHeight="1" x14ac:dyDescent="0.2">
      <c r="A111" s="1">
        <v>110</v>
      </c>
      <c r="B111" s="200"/>
      <c r="C111" s="297" t="str">
        <f t="shared" si="46"/>
        <v/>
      </c>
      <c r="D111" s="199"/>
      <c r="E111" s="205" t="str">
        <f t="shared" si="47"/>
        <v/>
      </c>
      <c r="F111" s="203"/>
      <c r="G111" s="205" t="str">
        <f t="shared" si="48"/>
        <v/>
      </c>
      <c r="H111" s="339"/>
      <c r="I111" s="205" t="str">
        <f t="shared" si="23"/>
        <v/>
      </c>
      <c r="J111" s="194"/>
    </row>
    <row r="112" spans="1:10" ht="15.75" customHeight="1" x14ac:dyDescent="0.2">
      <c r="A112" s="1">
        <v>111</v>
      </c>
      <c r="B112" s="200"/>
      <c r="C112" s="297" t="str">
        <f t="shared" si="46"/>
        <v/>
      </c>
      <c r="D112" s="199"/>
      <c r="E112" s="205" t="str">
        <f t="shared" si="47"/>
        <v/>
      </c>
      <c r="F112" s="203"/>
      <c r="G112" s="205" t="str">
        <f t="shared" si="48"/>
        <v/>
      </c>
      <c r="H112" s="339"/>
      <c r="I112" s="205" t="str">
        <f t="shared" si="23"/>
        <v/>
      </c>
      <c r="J112" s="194"/>
    </row>
    <row r="113" spans="1:10" ht="15.75" customHeight="1" x14ac:dyDescent="0.2">
      <c r="A113" s="1">
        <v>112</v>
      </c>
      <c r="B113" s="200"/>
      <c r="C113" s="297" t="str">
        <f t="shared" si="46"/>
        <v/>
      </c>
      <c r="D113" s="199"/>
      <c r="E113" s="205" t="str">
        <f t="shared" si="47"/>
        <v/>
      </c>
      <c r="F113" s="203"/>
      <c r="G113" s="205" t="str">
        <f t="shared" si="48"/>
        <v/>
      </c>
      <c r="H113" s="339"/>
      <c r="I113" s="205" t="str">
        <f t="shared" si="23"/>
        <v/>
      </c>
      <c r="J113" s="194"/>
    </row>
    <row r="114" spans="1:10" ht="15.75" customHeight="1" x14ac:dyDescent="0.2">
      <c r="A114" s="1">
        <v>113</v>
      </c>
      <c r="B114" s="200"/>
      <c r="C114" s="297" t="str">
        <f t="shared" si="46"/>
        <v/>
      </c>
      <c r="D114" s="199"/>
      <c r="E114" s="205" t="str">
        <f t="shared" si="47"/>
        <v/>
      </c>
      <c r="F114" s="203"/>
      <c r="G114" s="205" t="str">
        <f t="shared" si="48"/>
        <v/>
      </c>
      <c r="H114" s="339"/>
      <c r="I114" s="205" t="str">
        <f t="shared" si="23"/>
        <v/>
      </c>
      <c r="J114" s="194"/>
    </row>
    <row r="115" spans="1:10" ht="15.75" customHeight="1" x14ac:dyDescent="0.2">
      <c r="A115" s="1">
        <v>114</v>
      </c>
      <c r="B115" s="200"/>
      <c r="C115" s="297" t="str">
        <f t="shared" si="46"/>
        <v/>
      </c>
      <c r="D115" s="199"/>
      <c r="E115" s="205" t="str">
        <f t="shared" si="47"/>
        <v/>
      </c>
      <c r="F115" s="203"/>
      <c r="G115" s="205" t="str">
        <f t="shared" si="48"/>
        <v/>
      </c>
      <c r="H115" s="339"/>
      <c r="I115" s="205" t="str">
        <f t="shared" si="23"/>
        <v/>
      </c>
      <c r="J115" s="194"/>
    </row>
    <row r="116" spans="1:10" ht="15.75" customHeight="1" x14ac:dyDescent="0.2">
      <c r="A116" s="1">
        <v>115</v>
      </c>
      <c r="B116" s="200"/>
      <c r="C116" s="297" t="str">
        <f t="shared" si="46"/>
        <v/>
      </c>
      <c r="D116" s="199"/>
      <c r="E116" s="205" t="str">
        <f t="shared" si="47"/>
        <v/>
      </c>
      <c r="F116" s="203"/>
      <c r="G116" s="205" t="str">
        <f t="shared" si="48"/>
        <v/>
      </c>
      <c r="H116" s="339"/>
      <c r="I116" s="205" t="str">
        <f t="shared" si="23"/>
        <v/>
      </c>
      <c r="J116" s="194"/>
    </row>
    <row r="117" spans="1:10" ht="15.75" customHeight="1" x14ac:dyDescent="0.2">
      <c r="A117" s="1">
        <v>116</v>
      </c>
      <c r="B117" s="200"/>
      <c r="C117" s="297" t="str">
        <f t="shared" si="46"/>
        <v/>
      </c>
      <c r="D117" s="199"/>
      <c r="E117" s="205" t="str">
        <f t="shared" si="47"/>
        <v/>
      </c>
      <c r="F117" s="203"/>
      <c r="G117" s="205" t="str">
        <f t="shared" si="48"/>
        <v/>
      </c>
      <c r="H117" s="339"/>
      <c r="I117" s="205" t="str">
        <f t="shared" si="23"/>
        <v/>
      </c>
      <c r="J117" s="194"/>
    </row>
    <row r="118" spans="1:10" ht="15.75" customHeight="1" x14ac:dyDescent="0.2">
      <c r="A118" s="1">
        <v>117</v>
      </c>
      <c r="B118" s="200"/>
      <c r="C118" s="297" t="str">
        <f t="shared" si="46"/>
        <v/>
      </c>
      <c r="D118" s="199"/>
      <c r="E118" s="205" t="str">
        <f t="shared" si="47"/>
        <v/>
      </c>
      <c r="F118" s="203"/>
      <c r="G118" s="205" t="str">
        <f t="shared" si="48"/>
        <v/>
      </c>
      <c r="H118" s="339"/>
      <c r="I118" s="205" t="str">
        <f t="shared" si="23"/>
        <v/>
      </c>
      <c r="J118" s="194"/>
    </row>
    <row r="119" spans="1:10" ht="15.75" customHeight="1" x14ac:dyDescent="0.2">
      <c r="A119" s="1">
        <v>118</v>
      </c>
      <c r="B119" s="200"/>
      <c r="C119" s="297" t="str">
        <f t="shared" si="46"/>
        <v/>
      </c>
      <c r="D119" s="199"/>
      <c r="E119" s="205" t="str">
        <f t="shared" si="47"/>
        <v/>
      </c>
      <c r="F119" s="203"/>
      <c r="G119" s="205" t="str">
        <f t="shared" si="48"/>
        <v/>
      </c>
      <c r="H119" s="339"/>
      <c r="I119" s="205" t="str">
        <f t="shared" si="23"/>
        <v/>
      </c>
      <c r="J119" s="194"/>
    </row>
    <row r="120" spans="1:10" ht="15.75" customHeight="1" x14ac:dyDescent="0.2">
      <c r="A120" s="1">
        <v>119</v>
      </c>
      <c r="B120" s="200"/>
      <c r="C120" s="297" t="str">
        <f t="shared" si="46"/>
        <v/>
      </c>
      <c r="D120" s="199"/>
      <c r="E120" s="205" t="str">
        <f t="shared" si="47"/>
        <v/>
      </c>
      <c r="F120" s="203"/>
      <c r="G120" s="205" t="str">
        <f t="shared" si="48"/>
        <v/>
      </c>
      <c r="H120" s="339"/>
      <c r="I120" s="205" t="str">
        <f t="shared" si="23"/>
        <v/>
      </c>
      <c r="J120" s="194"/>
    </row>
    <row r="121" spans="1:10" ht="15.75" customHeight="1" x14ac:dyDescent="0.2">
      <c r="A121" s="1">
        <v>120</v>
      </c>
      <c r="B121" s="200"/>
      <c r="C121" s="297" t="str">
        <f t="shared" si="46"/>
        <v/>
      </c>
      <c r="D121" s="199"/>
      <c r="E121" s="205" t="str">
        <f t="shared" si="47"/>
        <v/>
      </c>
      <c r="F121" s="203"/>
      <c r="G121" s="205" t="str">
        <f t="shared" si="48"/>
        <v/>
      </c>
      <c r="H121" s="339"/>
      <c r="I121" s="205" t="str">
        <f t="shared" si="23"/>
        <v/>
      </c>
      <c r="J121" s="194"/>
    </row>
    <row r="122" spans="1:10" ht="15.75" customHeight="1" x14ac:dyDescent="0.2">
      <c r="A122" s="1">
        <v>121</v>
      </c>
      <c r="B122" s="200"/>
      <c r="C122" s="297" t="str">
        <f t="shared" si="46"/>
        <v/>
      </c>
      <c r="D122" s="199"/>
      <c r="E122" s="205" t="str">
        <f t="shared" si="47"/>
        <v/>
      </c>
      <c r="F122" s="203"/>
      <c r="G122" s="205" t="str">
        <f t="shared" si="48"/>
        <v/>
      </c>
      <c r="H122" s="339"/>
      <c r="I122" s="205" t="str">
        <f t="shared" si="23"/>
        <v/>
      </c>
      <c r="J122" s="194"/>
    </row>
    <row r="123" spans="1:10" ht="15.75" customHeight="1" x14ac:dyDescent="0.2">
      <c r="A123" s="1">
        <v>122</v>
      </c>
      <c r="B123" s="200"/>
      <c r="C123" s="297" t="str">
        <f t="shared" si="46"/>
        <v/>
      </c>
      <c r="D123" s="199"/>
      <c r="E123" s="205" t="str">
        <f t="shared" si="47"/>
        <v/>
      </c>
      <c r="F123" s="203"/>
      <c r="G123" s="205" t="str">
        <f t="shared" si="48"/>
        <v/>
      </c>
      <c r="H123" s="339"/>
      <c r="I123" s="205" t="str">
        <f t="shared" si="23"/>
        <v/>
      </c>
      <c r="J123" s="194"/>
    </row>
    <row r="124" spans="1:10" ht="15.75" customHeight="1" x14ac:dyDescent="0.2">
      <c r="A124" s="1">
        <v>123</v>
      </c>
      <c r="B124" s="200"/>
      <c r="C124" s="297" t="str">
        <f t="shared" si="46"/>
        <v/>
      </c>
      <c r="D124" s="199"/>
      <c r="E124" s="205" t="str">
        <f t="shared" si="47"/>
        <v/>
      </c>
      <c r="F124" s="203"/>
      <c r="G124" s="205" t="str">
        <f t="shared" si="48"/>
        <v/>
      </c>
      <c r="H124" s="339"/>
      <c r="I124" s="205" t="str">
        <f t="shared" si="23"/>
        <v/>
      </c>
      <c r="J124" s="194"/>
    </row>
    <row r="125" spans="1:10" ht="15.75" customHeight="1" x14ac:dyDescent="0.2">
      <c r="A125" s="1">
        <v>124</v>
      </c>
      <c r="B125" s="200"/>
      <c r="C125" s="297" t="str">
        <f t="shared" si="46"/>
        <v/>
      </c>
      <c r="D125" s="199"/>
      <c r="E125" s="205" t="str">
        <f t="shared" si="47"/>
        <v/>
      </c>
      <c r="F125" s="203"/>
      <c r="G125" s="205" t="str">
        <f t="shared" si="48"/>
        <v/>
      </c>
      <c r="H125" s="339"/>
      <c r="I125" s="205" t="str">
        <f t="shared" si="23"/>
        <v/>
      </c>
      <c r="J125" s="194"/>
    </row>
    <row r="126" spans="1:10" ht="15.75" customHeight="1" x14ac:dyDescent="0.2">
      <c r="A126" s="1">
        <v>125</v>
      </c>
      <c r="B126" s="200"/>
      <c r="C126" s="297" t="str">
        <f t="shared" si="46"/>
        <v/>
      </c>
      <c r="D126" s="199"/>
      <c r="E126" s="205" t="str">
        <f t="shared" si="47"/>
        <v/>
      </c>
      <c r="F126" s="203"/>
      <c r="G126" s="205" t="str">
        <f t="shared" si="48"/>
        <v/>
      </c>
      <c r="H126" s="339"/>
      <c r="I126" s="205" t="str">
        <f t="shared" si="23"/>
        <v/>
      </c>
      <c r="J126" s="194"/>
    </row>
    <row r="127" spans="1:10" ht="15.75" customHeight="1" x14ac:dyDescent="0.2">
      <c r="A127" s="1">
        <v>126</v>
      </c>
      <c r="B127" s="200"/>
      <c r="C127" s="297" t="str">
        <f t="shared" si="46"/>
        <v/>
      </c>
      <c r="D127" s="199"/>
      <c r="E127" s="205" t="str">
        <f t="shared" si="47"/>
        <v/>
      </c>
      <c r="F127" s="203"/>
      <c r="G127" s="205" t="str">
        <f t="shared" si="48"/>
        <v/>
      </c>
      <c r="H127" s="339"/>
      <c r="I127" s="205" t="str">
        <f t="shared" si="23"/>
        <v/>
      </c>
      <c r="J127" s="194"/>
    </row>
    <row r="128" spans="1:10" ht="15.75" customHeight="1" x14ac:dyDescent="0.2">
      <c r="A128" s="1">
        <v>127</v>
      </c>
      <c r="B128" s="200"/>
      <c r="C128" s="297" t="str">
        <f t="shared" si="46"/>
        <v/>
      </c>
      <c r="D128" s="199"/>
      <c r="E128" s="205" t="str">
        <f t="shared" si="47"/>
        <v/>
      </c>
      <c r="F128" s="203"/>
      <c r="G128" s="205" t="str">
        <f t="shared" si="48"/>
        <v/>
      </c>
      <c r="H128" s="339"/>
      <c r="I128" s="205" t="str">
        <f t="shared" si="23"/>
        <v/>
      </c>
      <c r="J128" s="194"/>
    </row>
    <row r="129" spans="1:10" ht="15.75" customHeight="1" x14ac:dyDescent="0.2">
      <c r="A129" s="1">
        <v>128</v>
      </c>
      <c r="B129" s="200"/>
      <c r="C129" s="297" t="str">
        <f t="shared" si="46"/>
        <v/>
      </c>
      <c r="D129" s="199"/>
      <c r="E129" s="205" t="str">
        <f t="shared" si="47"/>
        <v/>
      </c>
      <c r="F129" s="203"/>
      <c r="G129" s="205" t="str">
        <f t="shared" si="48"/>
        <v/>
      </c>
      <c r="H129" s="339"/>
      <c r="I129" s="205" t="str">
        <f t="shared" si="23"/>
        <v/>
      </c>
      <c r="J129" s="194"/>
    </row>
    <row r="130" spans="1:10" ht="15.75" customHeight="1" x14ac:dyDescent="0.2">
      <c r="A130" s="1">
        <v>129</v>
      </c>
      <c r="B130" s="200"/>
      <c r="C130" s="297" t="str">
        <f t="shared" si="46"/>
        <v/>
      </c>
      <c r="D130" s="199"/>
      <c r="E130" s="205" t="str">
        <f t="shared" si="47"/>
        <v/>
      </c>
      <c r="F130" s="203"/>
      <c r="G130" s="205" t="str">
        <f t="shared" si="48"/>
        <v/>
      </c>
      <c r="H130" s="339"/>
      <c r="I130" s="205" t="str">
        <f t="shared" si="23"/>
        <v/>
      </c>
      <c r="J130" s="194"/>
    </row>
    <row r="131" spans="1:10" ht="15.75" customHeight="1" x14ac:dyDescent="0.2">
      <c r="A131" s="1">
        <v>130</v>
      </c>
      <c r="B131" s="200"/>
      <c r="C131" s="297" t="str">
        <f t="shared" si="46"/>
        <v/>
      </c>
      <c r="D131" s="199"/>
      <c r="E131" s="205" t="str">
        <f t="shared" si="47"/>
        <v/>
      </c>
      <c r="F131" s="203"/>
      <c r="G131" s="205" t="str">
        <f t="shared" si="48"/>
        <v/>
      </c>
      <c r="H131" s="339"/>
      <c r="I131" s="205" t="str">
        <f t="shared" ref="I131:I194" si="49">IF(H131="","",(VLOOKUP(H131,$L$42:$O$62,4,FALSE)))</f>
        <v/>
      </c>
      <c r="J131" s="194"/>
    </row>
    <row r="132" spans="1:10" ht="15.75" customHeight="1" x14ac:dyDescent="0.2">
      <c r="A132" s="1">
        <v>131</v>
      </c>
      <c r="B132" s="200"/>
      <c r="C132" s="297" t="str">
        <f t="shared" si="46"/>
        <v/>
      </c>
      <c r="D132" s="199"/>
      <c r="E132" s="205" t="str">
        <f t="shared" si="47"/>
        <v/>
      </c>
      <c r="F132" s="203"/>
      <c r="G132" s="205" t="str">
        <f t="shared" si="48"/>
        <v/>
      </c>
      <c r="H132" s="339"/>
      <c r="I132" s="205" t="str">
        <f t="shared" si="49"/>
        <v/>
      </c>
      <c r="J132" s="194"/>
    </row>
    <row r="133" spans="1:10" ht="15.75" customHeight="1" x14ac:dyDescent="0.2">
      <c r="A133" s="1">
        <v>132</v>
      </c>
      <c r="B133" s="200"/>
      <c r="C133" s="297" t="str">
        <f t="shared" si="46"/>
        <v/>
      </c>
      <c r="D133" s="199"/>
      <c r="E133" s="205" t="str">
        <f t="shared" si="47"/>
        <v/>
      </c>
      <c r="F133" s="203"/>
      <c r="G133" s="205" t="str">
        <f t="shared" si="48"/>
        <v/>
      </c>
      <c r="H133" s="339"/>
      <c r="I133" s="205" t="str">
        <f t="shared" si="49"/>
        <v/>
      </c>
      <c r="J133" s="194"/>
    </row>
    <row r="134" spans="1:10" ht="15.75" customHeight="1" x14ac:dyDescent="0.2">
      <c r="A134" s="1">
        <v>133</v>
      </c>
      <c r="B134" s="200"/>
      <c r="C134" s="297" t="str">
        <f t="shared" si="46"/>
        <v/>
      </c>
      <c r="D134" s="199"/>
      <c r="E134" s="205" t="str">
        <f t="shared" si="47"/>
        <v/>
      </c>
      <c r="F134" s="203"/>
      <c r="G134" s="205" t="str">
        <f t="shared" si="48"/>
        <v/>
      </c>
      <c r="H134" s="339"/>
      <c r="I134" s="205" t="str">
        <f t="shared" si="49"/>
        <v/>
      </c>
      <c r="J134" s="194"/>
    </row>
    <row r="135" spans="1:10" ht="15.75" customHeight="1" x14ac:dyDescent="0.2">
      <c r="A135" s="1">
        <v>134</v>
      </c>
      <c r="B135" s="200"/>
      <c r="C135" s="297" t="str">
        <f t="shared" si="46"/>
        <v/>
      </c>
      <c r="D135" s="199"/>
      <c r="E135" s="205" t="str">
        <f t="shared" si="47"/>
        <v/>
      </c>
      <c r="F135" s="203"/>
      <c r="G135" s="205" t="str">
        <f t="shared" si="48"/>
        <v/>
      </c>
      <c r="H135" s="339"/>
      <c r="I135" s="205" t="str">
        <f t="shared" si="49"/>
        <v/>
      </c>
      <c r="J135" s="194"/>
    </row>
    <row r="136" spans="1:10" ht="15.75" customHeight="1" x14ac:dyDescent="0.2">
      <c r="A136" s="1">
        <v>135</v>
      </c>
      <c r="B136" s="200"/>
      <c r="C136" s="297" t="str">
        <f t="shared" si="46"/>
        <v/>
      </c>
      <c r="D136" s="199"/>
      <c r="E136" s="205" t="str">
        <f t="shared" si="47"/>
        <v/>
      </c>
      <c r="F136" s="203"/>
      <c r="G136" s="205" t="str">
        <f t="shared" si="48"/>
        <v/>
      </c>
      <c r="H136" s="339"/>
      <c r="I136" s="205" t="str">
        <f t="shared" si="49"/>
        <v/>
      </c>
      <c r="J136" s="194"/>
    </row>
    <row r="137" spans="1:10" ht="15.75" customHeight="1" x14ac:dyDescent="0.2">
      <c r="A137" s="1">
        <v>136</v>
      </c>
      <c r="B137" s="200"/>
      <c r="C137" s="297" t="str">
        <f t="shared" si="46"/>
        <v/>
      </c>
      <c r="D137" s="199"/>
      <c r="E137" s="205" t="str">
        <f t="shared" si="47"/>
        <v/>
      </c>
      <c r="F137" s="203"/>
      <c r="G137" s="205" t="str">
        <f t="shared" si="48"/>
        <v/>
      </c>
      <c r="H137" s="339"/>
      <c r="I137" s="205" t="str">
        <f t="shared" si="49"/>
        <v/>
      </c>
      <c r="J137" s="194"/>
    </row>
    <row r="138" spans="1:10" ht="15.75" customHeight="1" x14ac:dyDescent="0.2">
      <c r="A138" s="1">
        <v>137</v>
      </c>
      <c r="B138" s="200"/>
      <c r="C138" s="297" t="str">
        <f t="shared" si="46"/>
        <v/>
      </c>
      <c r="D138" s="199"/>
      <c r="E138" s="205" t="str">
        <f t="shared" si="47"/>
        <v/>
      </c>
      <c r="F138" s="203"/>
      <c r="G138" s="205" t="str">
        <f t="shared" si="48"/>
        <v/>
      </c>
      <c r="H138" s="339"/>
      <c r="I138" s="205" t="str">
        <f t="shared" si="49"/>
        <v/>
      </c>
      <c r="J138" s="194"/>
    </row>
    <row r="139" spans="1:10" ht="15.75" customHeight="1" x14ac:dyDescent="0.2">
      <c r="A139" s="1">
        <v>138</v>
      </c>
      <c r="B139" s="200"/>
      <c r="C139" s="297" t="str">
        <f t="shared" si="46"/>
        <v/>
      </c>
      <c r="D139" s="199"/>
      <c r="E139" s="205" t="str">
        <f t="shared" si="47"/>
        <v/>
      </c>
      <c r="F139" s="203"/>
      <c r="G139" s="205" t="str">
        <f t="shared" si="48"/>
        <v/>
      </c>
      <c r="H139" s="339"/>
      <c r="I139" s="205" t="str">
        <f t="shared" si="49"/>
        <v/>
      </c>
      <c r="J139" s="194"/>
    </row>
    <row r="140" spans="1:10" ht="15.75" customHeight="1" x14ac:dyDescent="0.2">
      <c r="A140" s="1">
        <v>139</v>
      </c>
      <c r="B140" s="200"/>
      <c r="C140" s="297" t="str">
        <f t="shared" si="46"/>
        <v/>
      </c>
      <c r="D140" s="199"/>
      <c r="E140" s="205" t="str">
        <f t="shared" si="47"/>
        <v/>
      </c>
      <c r="F140" s="203"/>
      <c r="G140" s="205" t="str">
        <f t="shared" si="48"/>
        <v/>
      </c>
      <c r="H140" s="339"/>
      <c r="I140" s="205" t="str">
        <f t="shared" si="49"/>
        <v/>
      </c>
      <c r="J140" s="194"/>
    </row>
    <row r="141" spans="1:10" ht="15.75" customHeight="1" x14ac:dyDescent="0.2">
      <c r="A141" s="1">
        <v>140</v>
      </c>
      <c r="B141" s="200"/>
      <c r="C141" s="297" t="str">
        <f t="shared" si="46"/>
        <v/>
      </c>
      <c r="D141" s="199"/>
      <c r="E141" s="205" t="str">
        <f t="shared" si="47"/>
        <v/>
      </c>
      <c r="F141" s="203"/>
      <c r="G141" s="205" t="str">
        <f t="shared" si="48"/>
        <v/>
      </c>
      <c r="H141" s="339"/>
      <c r="I141" s="205" t="str">
        <f t="shared" si="49"/>
        <v/>
      </c>
      <c r="J141" s="194"/>
    </row>
    <row r="142" spans="1:10" ht="15.75" customHeight="1" x14ac:dyDescent="0.2">
      <c r="A142" s="1">
        <v>141</v>
      </c>
      <c r="B142" s="200"/>
      <c r="C142" s="297" t="str">
        <f t="shared" si="46"/>
        <v/>
      </c>
      <c r="D142" s="199"/>
      <c r="E142" s="205" t="str">
        <f t="shared" si="47"/>
        <v/>
      </c>
      <c r="F142" s="203"/>
      <c r="G142" s="205" t="str">
        <f t="shared" si="48"/>
        <v/>
      </c>
      <c r="H142" s="339"/>
      <c r="I142" s="205" t="str">
        <f t="shared" si="49"/>
        <v/>
      </c>
      <c r="J142" s="194"/>
    </row>
    <row r="143" spans="1:10" ht="15.75" customHeight="1" x14ac:dyDescent="0.2">
      <c r="A143" s="1">
        <v>142</v>
      </c>
      <c r="B143" s="200"/>
      <c r="C143" s="297" t="str">
        <f t="shared" si="46"/>
        <v/>
      </c>
      <c r="D143" s="199"/>
      <c r="E143" s="205" t="str">
        <f t="shared" si="47"/>
        <v/>
      </c>
      <c r="F143" s="203"/>
      <c r="G143" s="205" t="str">
        <f t="shared" si="48"/>
        <v/>
      </c>
      <c r="H143" s="339"/>
      <c r="I143" s="205" t="str">
        <f t="shared" si="49"/>
        <v/>
      </c>
      <c r="J143" s="194"/>
    </row>
    <row r="144" spans="1:10" ht="15.75" customHeight="1" x14ac:dyDescent="0.2">
      <c r="A144" s="1">
        <v>143</v>
      </c>
      <c r="B144" s="200"/>
      <c r="C144" s="297" t="str">
        <f t="shared" si="46"/>
        <v/>
      </c>
      <c r="D144" s="199"/>
      <c r="E144" s="205" t="str">
        <f t="shared" si="47"/>
        <v/>
      </c>
      <c r="F144" s="203"/>
      <c r="G144" s="205" t="str">
        <f t="shared" si="48"/>
        <v/>
      </c>
      <c r="H144" s="339"/>
      <c r="I144" s="205" t="str">
        <f t="shared" si="49"/>
        <v/>
      </c>
      <c r="J144" s="194"/>
    </row>
    <row r="145" spans="1:10" ht="15.75" customHeight="1" x14ac:dyDescent="0.2">
      <c r="A145" s="1">
        <v>144</v>
      </c>
      <c r="B145" s="200"/>
      <c r="C145" s="297" t="str">
        <f t="shared" si="46"/>
        <v/>
      </c>
      <c r="D145" s="199"/>
      <c r="E145" s="205" t="str">
        <f t="shared" si="47"/>
        <v/>
      </c>
      <c r="F145" s="203"/>
      <c r="G145" s="205" t="str">
        <f t="shared" si="48"/>
        <v/>
      </c>
      <c r="H145" s="339"/>
      <c r="I145" s="205" t="str">
        <f t="shared" si="49"/>
        <v/>
      </c>
      <c r="J145" s="194"/>
    </row>
    <row r="146" spans="1:10" ht="15.75" customHeight="1" x14ac:dyDescent="0.2">
      <c r="A146" s="1">
        <v>145</v>
      </c>
      <c r="B146" s="200"/>
      <c r="C146" s="297" t="str">
        <f t="shared" si="46"/>
        <v/>
      </c>
      <c r="D146" s="199"/>
      <c r="E146" s="205" t="str">
        <f t="shared" si="47"/>
        <v/>
      </c>
      <c r="F146" s="203"/>
      <c r="G146" s="205" t="str">
        <f t="shared" si="48"/>
        <v/>
      </c>
      <c r="H146" s="339"/>
      <c r="I146" s="205" t="str">
        <f t="shared" si="49"/>
        <v/>
      </c>
      <c r="J146" s="194"/>
    </row>
    <row r="147" spans="1:10" ht="15.75" customHeight="1" x14ac:dyDescent="0.2">
      <c r="A147" s="1">
        <v>146</v>
      </c>
      <c r="B147" s="200"/>
      <c r="C147" s="297" t="str">
        <f t="shared" si="46"/>
        <v/>
      </c>
      <c r="D147" s="199"/>
      <c r="E147" s="205" t="str">
        <f t="shared" si="47"/>
        <v/>
      </c>
      <c r="F147" s="203"/>
      <c r="G147" s="205" t="str">
        <f t="shared" si="48"/>
        <v/>
      </c>
      <c r="H147" s="339"/>
      <c r="I147" s="205" t="str">
        <f t="shared" si="49"/>
        <v/>
      </c>
      <c r="J147" s="194"/>
    </row>
    <row r="148" spans="1:10" ht="15.75" customHeight="1" x14ac:dyDescent="0.2">
      <c r="A148" s="1">
        <v>147</v>
      </c>
      <c r="B148" s="200"/>
      <c r="C148" s="297" t="str">
        <f t="shared" si="46"/>
        <v/>
      </c>
      <c r="D148" s="199"/>
      <c r="E148" s="205" t="str">
        <f t="shared" si="47"/>
        <v/>
      </c>
      <c r="F148" s="203"/>
      <c r="G148" s="205" t="str">
        <f t="shared" si="48"/>
        <v/>
      </c>
      <c r="H148" s="339"/>
      <c r="I148" s="205" t="str">
        <f t="shared" si="49"/>
        <v/>
      </c>
      <c r="J148" s="194"/>
    </row>
    <row r="149" spans="1:10" ht="15.75" customHeight="1" x14ac:dyDescent="0.2">
      <c r="A149" s="1">
        <v>148</v>
      </c>
      <c r="B149" s="200"/>
      <c r="C149" s="297" t="str">
        <f t="shared" si="46"/>
        <v/>
      </c>
      <c r="D149" s="199"/>
      <c r="E149" s="205" t="str">
        <f t="shared" si="47"/>
        <v/>
      </c>
      <c r="F149" s="203"/>
      <c r="G149" s="205" t="str">
        <f t="shared" si="48"/>
        <v/>
      </c>
      <c r="H149" s="339"/>
      <c r="I149" s="205" t="str">
        <f t="shared" si="49"/>
        <v/>
      </c>
      <c r="J149" s="194"/>
    </row>
    <row r="150" spans="1:10" ht="15.75" customHeight="1" x14ac:dyDescent="0.2">
      <c r="A150" s="1">
        <v>149</v>
      </c>
      <c r="B150" s="200"/>
      <c r="C150" s="297" t="str">
        <f t="shared" si="46"/>
        <v/>
      </c>
      <c r="D150" s="199"/>
      <c r="E150" s="205" t="str">
        <f t="shared" si="47"/>
        <v/>
      </c>
      <c r="F150" s="203"/>
      <c r="G150" s="205" t="str">
        <f t="shared" si="48"/>
        <v/>
      </c>
      <c r="H150" s="339"/>
      <c r="I150" s="205" t="str">
        <f t="shared" si="49"/>
        <v/>
      </c>
      <c r="J150" s="194"/>
    </row>
    <row r="151" spans="1:10" ht="15.75" customHeight="1" x14ac:dyDescent="0.2">
      <c r="A151" s="1">
        <v>150</v>
      </c>
      <c r="B151" s="200"/>
      <c r="C151" s="297" t="str">
        <f t="shared" si="46"/>
        <v/>
      </c>
      <c r="D151" s="199"/>
      <c r="E151" s="205" t="str">
        <f t="shared" si="47"/>
        <v/>
      </c>
      <c r="F151" s="203"/>
      <c r="G151" s="205" t="str">
        <f t="shared" si="48"/>
        <v/>
      </c>
      <c r="H151" s="339"/>
      <c r="I151" s="205" t="str">
        <f t="shared" si="49"/>
        <v/>
      </c>
      <c r="J151" s="194"/>
    </row>
    <row r="152" spans="1:10" ht="15.75" customHeight="1" x14ac:dyDescent="0.2">
      <c r="A152" s="1">
        <v>151</v>
      </c>
      <c r="B152" s="200"/>
      <c r="C152" s="297" t="str">
        <f t="shared" si="46"/>
        <v/>
      </c>
      <c r="D152" s="199"/>
      <c r="E152" s="205" t="str">
        <f t="shared" si="47"/>
        <v/>
      </c>
      <c r="F152" s="203"/>
      <c r="G152" s="205" t="str">
        <f t="shared" si="48"/>
        <v/>
      </c>
      <c r="H152" s="339"/>
      <c r="I152" s="205" t="str">
        <f t="shared" si="49"/>
        <v/>
      </c>
      <c r="J152" s="194"/>
    </row>
    <row r="153" spans="1:10" ht="15.75" customHeight="1" x14ac:dyDescent="0.2">
      <c r="A153" s="1">
        <v>152</v>
      </c>
      <c r="B153" s="200"/>
      <c r="C153" s="297" t="str">
        <f t="shared" si="46"/>
        <v/>
      </c>
      <c r="D153" s="199"/>
      <c r="E153" s="205" t="str">
        <f t="shared" si="47"/>
        <v/>
      </c>
      <c r="F153" s="203"/>
      <c r="G153" s="205" t="str">
        <f t="shared" si="48"/>
        <v/>
      </c>
      <c r="H153" s="339"/>
      <c r="I153" s="205" t="str">
        <f t="shared" si="49"/>
        <v/>
      </c>
      <c r="J153" s="194"/>
    </row>
    <row r="154" spans="1:10" ht="15.75" customHeight="1" x14ac:dyDescent="0.2">
      <c r="A154" s="1">
        <v>153</v>
      </c>
      <c r="B154" s="200"/>
      <c r="C154" s="297" t="str">
        <f t="shared" si="46"/>
        <v/>
      </c>
      <c r="D154" s="199"/>
      <c r="E154" s="205" t="str">
        <f t="shared" si="47"/>
        <v/>
      </c>
      <c r="F154" s="203"/>
      <c r="G154" s="205" t="str">
        <f t="shared" si="48"/>
        <v/>
      </c>
      <c r="H154" s="339"/>
      <c r="I154" s="205" t="str">
        <f t="shared" si="49"/>
        <v/>
      </c>
      <c r="J154" s="194"/>
    </row>
    <row r="155" spans="1:10" ht="15.75" customHeight="1" x14ac:dyDescent="0.2">
      <c r="A155" s="1">
        <v>154</v>
      </c>
      <c r="B155" s="200"/>
      <c r="C155" s="297" t="str">
        <f t="shared" si="46"/>
        <v/>
      </c>
      <c r="D155" s="199"/>
      <c r="E155" s="205" t="str">
        <f t="shared" si="47"/>
        <v/>
      </c>
      <c r="F155" s="203"/>
      <c r="G155" s="205" t="str">
        <f t="shared" si="48"/>
        <v/>
      </c>
      <c r="H155" s="339"/>
      <c r="I155" s="205" t="str">
        <f t="shared" si="49"/>
        <v/>
      </c>
      <c r="J155" s="194"/>
    </row>
    <row r="156" spans="1:10" ht="15.75" customHeight="1" x14ac:dyDescent="0.2">
      <c r="A156" s="1">
        <v>155</v>
      </c>
      <c r="B156" s="200"/>
      <c r="C156" s="297" t="str">
        <f t="shared" si="46"/>
        <v/>
      </c>
      <c r="D156" s="199"/>
      <c r="E156" s="205" t="str">
        <f t="shared" si="47"/>
        <v/>
      </c>
      <c r="F156" s="203"/>
      <c r="G156" s="205" t="str">
        <f t="shared" si="48"/>
        <v/>
      </c>
      <c r="H156" s="339"/>
      <c r="I156" s="205" t="str">
        <f t="shared" si="49"/>
        <v/>
      </c>
      <c r="J156" s="194"/>
    </row>
    <row r="157" spans="1:10" ht="15.75" customHeight="1" x14ac:dyDescent="0.2">
      <c r="A157" s="1">
        <v>156</v>
      </c>
      <c r="B157" s="200"/>
      <c r="C157" s="297" t="str">
        <f t="shared" si="46"/>
        <v/>
      </c>
      <c r="D157" s="199"/>
      <c r="E157" s="205" t="str">
        <f t="shared" si="47"/>
        <v/>
      </c>
      <c r="F157" s="203"/>
      <c r="G157" s="205" t="str">
        <f t="shared" si="48"/>
        <v/>
      </c>
      <c r="H157" s="339"/>
      <c r="I157" s="205" t="str">
        <f t="shared" si="49"/>
        <v/>
      </c>
      <c r="J157" s="194"/>
    </row>
    <row r="158" spans="1:10" ht="15.75" customHeight="1" x14ac:dyDescent="0.2">
      <c r="A158" s="1">
        <v>157</v>
      </c>
      <c r="B158" s="200"/>
      <c r="C158" s="297" t="str">
        <f t="shared" si="46"/>
        <v/>
      </c>
      <c r="D158" s="199"/>
      <c r="E158" s="205" t="str">
        <f t="shared" si="47"/>
        <v/>
      </c>
      <c r="F158" s="203"/>
      <c r="G158" s="205" t="str">
        <f t="shared" si="48"/>
        <v/>
      </c>
      <c r="H158" s="339"/>
      <c r="I158" s="205" t="str">
        <f t="shared" si="49"/>
        <v/>
      </c>
      <c r="J158" s="194"/>
    </row>
    <row r="159" spans="1:10" ht="15.75" customHeight="1" x14ac:dyDescent="0.2">
      <c r="A159" s="1">
        <v>158</v>
      </c>
      <c r="B159" s="200"/>
      <c r="C159" s="297" t="str">
        <f t="shared" si="46"/>
        <v/>
      </c>
      <c r="D159" s="199"/>
      <c r="E159" s="205" t="str">
        <f t="shared" si="47"/>
        <v/>
      </c>
      <c r="F159" s="203"/>
      <c r="G159" s="205" t="str">
        <f t="shared" si="48"/>
        <v/>
      </c>
      <c r="H159" s="339"/>
      <c r="I159" s="205" t="str">
        <f t="shared" si="49"/>
        <v/>
      </c>
      <c r="J159" s="194"/>
    </row>
    <row r="160" spans="1:10" ht="15.75" customHeight="1" x14ac:dyDescent="0.2">
      <c r="A160" s="1">
        <v>159</v>
      </c>
      <c r="B160" s="200"/>
      <c r="C160" s="297" t="str">
        <f t="shared" si="46"/>
        <v/>
      </c>
      <c r="D160" s="199"/>
      <c r="E160" s="205" t="str">
        <f t="shared" si="47"/>
        <v/>
      </c>
      <c r="F160" s="203"/>
      <c r="G160" s="205" t="str">
        <f t="shared" si="48"/>
        <v/>
      </c>
      <c r="H160" s="339"/>
      <c r="I160" s="205" t="str">
        <f t="shared" si="49"/>
        <v/>
      </c>
      <c r="J160" s="194"/>
    </row>
    <row r="161" spans="1:10" ht="15.75" customHeight="1" x14ac:dyDescent="0.2">
      <c r="A161" s="1">
        <v>160</v>
      </c>
      <c r="B161" s="200"/>
      <c r="C161" s="297" t="str">
        <f t="shared" si="46"/>
        <v/>
      </c>
      <c r="D161" s="199"/>
      <c r="E161" s="205" t="str">
        <f t="shared" si="47"/>
        <v/>
      </c>
      <c r="F161" s="203"/>
      <c r="G161" s="205" t="str">
        <f t="shared" si="48"/>
        <v/>
      </c>
      <c r="H161" s="339"/>
      <c r="I161" s="205" t="str">
        <f t="shared" si="49"/>
        <v/>
      </c>
      <c r="J161" s="194"/>
    </row>
    <row r="162" spans="1:10" ht="15.75" customHeight="1" x14ac:dyDescent="0.2">
      <c r="A162" s="1">
        <v>161</v>
      </c>
      <c r="B162" s="200"/>
      <c r="C162" s="297" t="str">
        <f t="shared" si="46"/>
        <v/>
      </c>
      <c r="D162" s="199"/>
      <c r="E162" s="205" t="str">
        <f t="shared" si="47"/>
        <v/>
      </c>
      <c r="F162" s="203"/>
      <c r="G162" s="205" t="str">
        <f t="shared" si="48"/>
        <v/>
      </c>
      <c r="H162" s="339"/>
      <c r="I162" s="205" t="str">
        <f t="shared" si="49"/>
        <v/>
      </c>
      <c r="J162" s="194"/>
    </row>
    <row r="163" spans="1:10" ht="15.75" customHeight="1" x14ac:dyDescent="0.2">
      <c r="A163" s="1">
        <v>162</v>
      </c>
      <c r="B163" s="200"/>
      <c r="C163" s="297" t="str">
        <f t="shared" si="46"/>
        <v/>
      </c>
      <c r="D163" s="199"/>
      <c r="E163" s="205" t="str">
        <f t="shared" si="47"/>
        <v/>
      </c>
      <c r="F163" s="203"/>
      <c r="G163" s="205" t="str">
        <f t="shared" si="48"/>
        <v/>
      </c>
      <c r="H163" s="339"/>
      <c r="I163" s="205" t="str">
        <f t="shared" si="49"/>
        <v/>
      </c>
      <c r="J163" s="194"/>
    </row>
    <row r="164" spans="1:10" ht="15.75" customHeight="1" x14ac:dyDescent="0.2">
      <c r="A164" s="1">
        <v>163</v>
      </c>
      <c r="B164" s="200"/>
      <c r="C164" s="297" t="str">
        <f t="shared" ref="C164:C198" si="50">IF(B164="","",(MONTH(B164)))</f>
        <v/>
      </c>
      <c r="D164" s="199"/>
      <c r="E164" s="205" t="str">
        <f t="shared" ref="E164:E198" si="51">IF(D164="","",(VLOOKUP(D164,$L$2:$N$22,2,FALSE)))</f>
        <v/>
      </c>
      <c r="F164" s="203"/>
      <c r="G164" s="205" t="str">
        <f t="shared" ref="G164:G198" si="52">IF(D164="","",(VLOOKUP(D164,$L$2:$N$22,3,FALSE)))</f>
        <v/>
      </c>
      <c r="H164" s="339"/>
      <c r="I164" s="205" t="str">
        <f t="shared" si="49"/>
        <v/>
      </c>
      <c r="J164" s="194"/>
    </row>
    <row r="165" spans="1:10" ht="15.75" customHeight="1" x14ac:dyDescent="0.2">
      <c r="A165" s="1">
        <v>164</v>
      </c>
      <c r="B165" s="200"/>
      <c r="C165" s="297" t="str">
        <f t="shared" si="50"/>
        <v/>
      </c>
      <c r="D165" s="199"/>
      <c r="E165" s="205" t="str">
        <f t="shared" si="51"/>
        <v/>
      </c>
      <c r="F165" s="203"/>
      <c r="G165" s="205" t="str">
        <f t="shared" si="52"/>
        <v/>
      </c>
      <c r="H165" s="339"/>
      <c r="I165" s="205" t="str">
        <f t="shared" si="49"/>
        <v/>
      </c>
      <c r="J165" s="194"/>
    </row>
    <row r="166" spans="1:10" ht="15.75" customHeight="1" x14ac:dyDescent="0.2">
      <c r="A166" s="1">
        <v>165</v>
      </c>
      <c r="B166" s="200"/>
      <c r="C166" s="297" t="str">
        <f t="shared" si="50"/>
        <v/>
      </c>
      <c r="D166" s="199"/>
      <c r="E166" s="205" t="str">
        <f t="shared" si="51"/>
        <v/>
      </c>
      <c r="F166" s="203"/>
      <c r="G166" s="205" t="str">
        <f t="shared" si="52"/>
        <v/>
      </c>
      <c r="H166" s="339"/>
      <c r="I166" s="205" t="str">
        <f t="shared" si="49"/>
        <v/>
      </c>
      <c r="J166" s="194"/>
    </row>
    <row r="167" spans="1:10" ht="15.75" customHeight="1" x14ac:dyDescent="0.2">
      <c r="A167" s="1">
        <v>166</v>
      </c>
      <c r="B167" s="200"/>
      <c r="C167" s="297" t="str">
        <f t="shared" si="50"/>
        <v/>
      </c>
      <c r="D167" s="199"/>
      <c r="E167" s="205" t="str">
        <f t="shared" si="51"/>
        <v/>
      </c>
      <c r="F167" s="203"/>
      <c r="G167" s="205" t="str">
        <f t="shared" si="52"/>
        <v/>
      </c>
      <c r="H167" s="339"/>
      <c r="I167" s="205" t="str">
        <f t="shared" si="49"/>
        <v/>
      </c>
      <c r="J167" s="194"/>
    </row>
    <row r="168" spans="1:10" ht="15.75" customHeight="1" x14ac:dyDescent="0.2">
      <c r="A168" s="1">
        <v>167</v>
      </c>
      <c r="B168" s="200"/>
      <c r="C168" s="297" t="str">
        <f t="shared" si="50"/>
        <v/>
      </c>
      <c r="D168" s="199"/>
      <c r="E168" s="205" t="str">
        <f t="shared" si="51"/>
        <v/>
      </c>
      <c r="F168" s="203"/>
      <c r="G168" s="205" t="str">
        <f t="shared" si="52"/>
        <v/>
      </c>
      <c r="H168" s="339"/>
      <c r="I168" s="205" t="str">
        <f t="shared" si="49"/>
        <v/>
      </c>
      <c r="J168" s="194"/>
    </row>
    <row r="169" spans="1:10" ht="15.75" customHeight="1" x14ac:dyDescent="0.2">
      <c r="A169" s="1">
        <v>168</v>
      </c>
      <c r="B169" s="200"/>
      <c r="C169" s="297" t="str">
        <f t="shared" si="50"/>
        <v/>
      </c>
      <c r="D169" s="199"/>
      <c r="E169" s="205" t="str">
        <f t="shared" si="51"/>
        <v/>
      </c>
      <c r="F169" s="203"/>
      <c r="G169" s="205" t="str">
        <f t="shared" si="52"/>
        <v/>
      </c>
      <c r="H169" s="339"/>
      <c r="I169" s="205" t="str">
        <f t="shared" si="49"/>
        <v/>
      </c>
      <c r="J169" s="194"/>
    </row>
    <row r="170" spans="1:10" ht="15.75" customHeight="1" x14ac:dyDescent="0.2">
      <c r="A170" s="1">
        <v>169</v>
      </c>
      <c r="B170" s="200"/>
      <c r="C170" s="297" t="str">
        <f t="shared" si="50"/>
        <v/>
      </c>
      <c r="D170" s="199"/>
      <c r="E170" s="205" t="str">
        <f t="shared" si="51"/>
        <v/>
      </c>
      <c r="F170" s="203"/>
      <c r="G170" s="205" t="str">
        <f t="shared" si="52"/>
        <v/>
      </c>
      <c r="H170" s="339"/>
      <c r="I170" s="205" t="str">
        <f t="shared" si="49"/>
        <v/>
      </c>
      <c r="J170" s="194"/>
    </row>
    <row r="171" spans="1:10" ht="15.75" customHeight="1" x14ac:dyDescent="0.2">
      <c r="A171" s="1">
        <v>170</v>
      </c>
      <c r="B171" s="200"/>
      <c r="C171" s="297" t="str">
        <f t="shared" si="50"/>
        <v/>
      </c>
      <c r="D171" s="199"/>
      <c r="E171" s="205" t="str">
        <f t="shared" si="51"/>
        <v/>
      </c>
      <c r="F171" s="203"/>
      <c r="G171" s="205" t="str">
        <f t="shared" si="52"/>
        <v/>
      </c>
      <c r="H171" s="339"/>
      <c r="I171" s="205" t="str">
        <f t="shared" si="49"/>
        <v/>
      </c>
      <c r="J171" s="194"/>
    </row>
    <row r="172" spans="1:10" ht="15.75" customHeight="1" x14ac:dyDescent="0.2">
      <c r="A172" s="1">
        <v>171</v>
      </c>
      <c r="B172" s="200"/>
      <c r="C172" s="297" t="str">
        <f t="shared" si="50"/>
        <v/>
      </c>
      <c r="D172" s="199"/>
      <c r="E172" s="205" t="str">
        <f t="shared" si="51"/>
        <v/>
      </c>
      <c r="F172" s="203"/>
      <c r="G172" s="205" t="str">
        <f t="shared" si="52"/>
        <v/>
      </c>
      <c r="H172" s="339"/>
      <c r="I172" s="205" t="str">
        <f t="shared" si="49"/>
        <v/>
      </c>
      <c r="J172" s="194"/>
    </row>
    <row r="173" spans="1:10" ht="15.75" customHeight="1" x14ac:dyDescent="0.2">
      <c r="A173" s="1">
        <v>172</v>
      </c>
      <c r="B173" s="200"/>
      <c r="C173" s="297" t="str">
        <f t="shared" si="50"/>
        <v/>
      </c>
      <c r="D173" s="199"/>
      <c r="E173" s="205" t="str">
        <f t="shared" si="51"/>
        <v/>
      </c>
      <c r="F173" s="203"/>
      <c r="G173" s="205" t="str">
        <f t="shared" si="52"/>
        <v/>
      </c>
      <c r="H173" s="339"/>
      <c r="I173" s="205" t="str">
        <f t="shared" si="49"/>
        <v/>
      </c>
      <c r="J173" s="194"/>
    </row>
    <row r="174" spans="1:10" ht="15.75" customHeight="1" x14ac:dyDescent="0.2">
      <c r="A174" s="1">
        <v>173</v>
      </c>
      <c r="B174" s="200"/>
      <c r="C174" s="297" t="str">
        <f t="shared" si="50"/>
        <v/>
      </c>
      <c r="D174" s="199"/>
      <c r="E174" s="205" t="str">
        <f t="shared" si="51"/>
        <v/>
      </c>
      <c r="F174" s="203"/>
      <c r="G174" s="205" t="str">
        <f t="shared" si="52"/>
        <v/>
      </c>
      <c r="H174" s="339"/>
      <c r="I174" s="205" t="str">
        <f t="shared" si="49"/>
        <v/>
      </c>
      <c r="J174" s="194"/>
    </row>
    <row r="175" spans="1:10" ht="15.75" customHeight="1" x14ac:dyDescent="0.2">
      <c r="A175" s="1">
        <v>174</v>
      </c>
      <c r="B175" s="200"/>
      <c r="C175" s="297" t="str">
        <f t="shared" si="50"/>
        <v/>
      </c>
      <c r="D175" s="199"/>
      <c r="E175" s="205" t="str">
        <f t="shared" si="51"/>
        <v/>
      </c>
      <c r="F175" s="203"/>
      <c r="G175" s="205" t="str">
        <f t="shared" si="52"/>
        <v/>
      </c>
      <c r="H175" s="339"/>
      <c r="I175" s="205" t="str">
        <f t="shared" si="49"/>
        <v/>
      </c>
      <c r="J175" s="194"/>
    </row>
    <row r="176" spans="1:10" ht="15.75" customHeight="1" x14ac:dyDescent="0.2">
      <c r="A176" s="1">
        <v>175</v>
      </c>
      <c r="B176" s="200"/>
      <c r="C176" s="297" t="str">
        <f t="shared" si="50"/>
        <v/>
      </c>
      <c r="D176" s="199"/>
      <c r="E176" s="205" t="str">
        <f t="shared" si="51"/>
        <v/>
      </c>
      <c r="F176" s="203"/>
      <c r="G176" s="205" t="str">
        <f t="shared" si="52"/>
        <v/>
      </c>
      <c r="H176" s="339"/>
      <c r="I176" s="205" t="str">
        <f t="shared" si="49"/>
        <v/>
      </c>
      <c r="J176" s="194"/>
    </row>
    <row r="177" spans="1:10" ht="15.75" customHeight="1" x14ac:dyDescent="0.2">
      <c r="A177" s="1">
        <v>176</v>
      </c>
      <c r="B177" s="200"/>
      <c r="C177" s="297" t="str">
        <f t="shared" si="50"/>
        <v/>
      </c>
      <c r="D177" s="199"/>
      <c r="E177" s="205" t="str">
        <f t="shared" si="51"/>
        <v/>
      </c>
      <c r="F177" s="203"/>
      <c r="G177" s="205" t="str">
        <f t="shared" si="52"/>
        <v/>
      </c>
      <c r="H177" s="339"/>
      <c r="I177" s="205" t="str">
        <f t="shared" si="49"/>
        <v/>
      </c>
      <c r="J177" s="194"/>
    </row>
    <row r="178" spans="1:10" ht="15.75" customHeight="1" x14ac:dyDescent="0.2">
      <c r="A178" s="1">
        <v>177</v>
      </c>
      <c r="B178" s="200"/>
      <c r="C178" s="297" t="str">
        <f t="shared" si="50"/>
        <v/>
      </c>
      <c r="D178" s="199"/>
      <c r="E178" s="205" t="str">
        <f t="shared" si="51"/>
        <v/>
      </c>
      <c r="F178" s="203"/>
      <c r="G178" s="205" t="str">
        <f t="shared" si="52"/>
        <v/>
      </c>
      <c r="H178" s="339"/>
      <c r="I178" s="205" t="str">
        <f t="shared" si="49"/>
        <v/>
      </c>
      <c r="J178" s="194"/>
    </row>
    <row r="179" spans="1:10" ht="15.75" customHeight="1" x14ac:dyDescent="0.2">
      <c r="A179" s="1">
        <v>178</v>
      </c>
      <c r="B179" s="200"/>
      <c r="C179" s="297" t="str">
        <f t="shared" si="50"/>
        <v/>
      </c>
      <c r="D179" s="199"/>
      <c r="E179" s="205" t="str">
        <f t="shared" si="51"/>
        <v/>
      </c>
      <c r="F179" s="203"/>
      <c r="G179" s="205" t="str">
        <f t="shared" si="52"/>
        <v/>
      </c>
      <c r="H179" s="339"/>
      <c r="I179" s="205" t="str">
        <f t="shared" si="49"/>
        <v/>
      </c>
      <c r="J179" s="194"/>
    </row>
    <row r="180" spans="1:10" ht="15.75" customHeight="1" x14ac:dyDescent="0.2">
      <c r="A180" s="1">
        <v>179</v>
      </c>
      <c r="B180" s="200"/>
      <c r="C180" s="297" t="str">
        <f t="shared" si="50"/>
        <v/>
      </c>
      <c r="D180" s="199"/>
      <c r="E180" s="205" t="str">
        <f t="shared" si="51"/>
        <v/>
      </c>
      <c r="F180" s="203"/>
      <c r="G180" s="205" t="str">
        <f t="shared" si="52"/>
        <v/>
      </c>
      <c r="H180" s="339"/>
      <c r="I180" s="205" t="str">
        <f t="shared" si="49"/>
        <v/>
      </c>
      <c r="J180" s="194"/>
    </row>
    <row r="181" spans="1:10" ht="15.75" customHeight="1" x14ac:dyDescent="0.2">
      <c r="A181" s="1">
        <v>180</v>
      </c>
      <c r="B181" s="200"/>
      <c r="C181" s="297" t="str">
        <f t="shared" si="50"/>
        <v/>
      </c>
      <c r="D181" s="199"/>
      <c r="E181" s="205" t="str">
        <f t="shared" si="51"/>
        <v/>
      </c>
      <c r="F181" s="203"/>
      <c r="G181" s="205" t="str">
        <f t="shared" si="52"/>
        <v/>
      </c>
      <c r="H181" s="339"/>
      <c r="I181" s="205" t="str">
        <f t="shared" si="49"/>
        <v/>
      </c>
      <c r="J181" s="194"/>
    </row>
    <row r="182" spans="1:10" ht="15.75" customHeight="1" x14ac:dyDescent="0.2">
      <c r="A182" s="1">
        <v>181</v>
      </c>
      <c r="B182" s="200"/>
      <c r="C182" s="297" t="str">
        <f t="shared" si="50"/>
        <v/>
      </c>
      <c r="D182" s="199"/>
      <c r="E182" s="205" t="str">
        <f t="shared" si="51"/>
        <v/>
      </c>
      <c r="F182" s="203"/>
      <c r="G182" s="205" t="str">
        <f t="shared" si="52"/>
        <v/>
      </c>
      <c r="H182" s="339"/>
      <c r="I182" s="205" t="str">
        <f t="shared" si="49"/>
        <v/>
      </c>
      <c r="J182" s="194"/>
    </row>
    <row r="183" spans="1:10" ht="15.75" customHeight="1" x14ac:dyDescent="0.2">
      <c r="A183" s="1">
        <v>182</v>
      </c>
      <c r="B183" s="200"/>
      <c r="C183" s="297" t="str">
        <f t="shared" si="50"/>
        <v/>
      </c>
      <c r="D183" s="199"/>
      <c r="E183" s="205" t="str">
        <f t="shared" si="51"/>
        <v/>
      </c>
      <c r="F183" s="203"/>
      <c r="G183" s="205" t="str">
        <f t="shared" si="52"/>
        <v/>
      </c>
      <c r="H183" s="339"/>
      <c r="I183" s="205" t="str">
        <f t="shared" si="49"/>
        <v/>
      </c>
      <c r="J183" s="194"/>
    </row>
    <row r="184" spans="1:10" ht="15.75" customHeight="1" x14ac:dyDescent="0.2">
      <c r="A184" s="1">
        <v>183</v>
      </c>
      <c r="B184" s="200"/>
      <c r="C184" s="297" t="str">
        <f t="shared" si="50"/>
        <v/>
      </c>
      <c r="D184" s="199"/>
      <c r="E184" s="205" t="str">
        <f t="shared" si="51"/>
        <v/>
      </c>
      <c r="F184" s="203"/>
      <c r="G184" s="205" t="str">
        <f t="shared" si="52"/>
        <v/>
      </c>
      <c r="H184" s="339"/>
      <c r="I184" s="205" t="str">
        <f t="shared" si="49"/>
        <v/>
      </c>
      <c r="J184" s="194"/>
    </row>
    <row r="185" spans="1:10" ht="15.75" customHeight="1" x14ac:dyDescent="0.2">
      <c r="A185" s="1">
        <v>184</v>
      </c>
      <c r="B185" s="200"/>
      <c r="C185" s="297" t="str">
        <f t="shared" si="50"/>
        <v/>
      </c>
      <c r="D185" s="199"/>
      <c r="E185" s="205" t="str">
        <f t="shared" si="51"/>
        <v/>
      </c>
      <c r="F185" s="203"/>
      <c r="G185" s="205" t="str">
        <f t="shared" si="52"/>
        <v/>
      </c>
      <c r="H185" s="339"/>
      <c r="I185" s="205" t="str">
        <f t="shared" si="49"/>
        <v/>
      </c>
      <c r="J185" s="194"/>
    </row>
    <row r="186" spans="1:10" ht="15.75" customHeight="1" x14ac:dyDescent="0.2">
      <c r="A186" s="1">
        <v>185</v>
      </c>
      <c r="B186" s="200"/>
      <c r="C186" s="297" t="str">
        <f t="shared" si="50"/>
        <v/>
      </c>
      <c r="D186" s="199"/>
      <c r="E186" s="205" t="str">
        <f t="shared" si="51"/>
        <v/>
      </c>
      <c r="F186" s="203"/>
      <c r="G186" s="205" t="str">
        <f t="shared" si="52"/>
        <v/>
      </c>
      <c r="H186" s="339"/>
      <c r="I186" s="205" t="str">
        <f t="shared" si="49"/>
        <v/>
      </c>
      <c r="J186" s="194"/>
    </row>
    <row r="187" spans="1:10" ht="15.75" customHeight="1" x14ac:dyDescent="0.2">
      <c r="A187" s="1">
        <v>186</v>
      </c>
      <c r="B187" s="200"/>
      <c r="C187" s="297" t="str">
        <f t="shared" si="50"/>
        <v/>
      </c>
      <c r="D187" s="199"/>
      <c r="E187" s="205" t="str">
        <f t="shared" si="51"/>
        <v/>
      </c>
      <c r="F187" s="203"/>
      <c r="G187" s="205" t="str">
        <f t="shared" si="52"/>
        <v/>
      </c>
      <c r="H187" s="339"/>
      <c r="I187" s="205" t="str">
        <f t="shared" si="49"/>
        <v/>
      </c>
      <c r="J187" s="194"/>
    </row>
    <row r="188" spans="1:10" ht="15.75" customHeight="1" x14ac:dyDescent="0.2">
      <c r="A188" s="1">
        <v>187</v>
      </c>
      <c r="B188" s="200"/>
      <c r="C188" s="297" t="str">
        <f t="shared" si="50"/>
        <v/>
      </c>
      <c r="D188" s="199"/>
      <c r="E188" s="205" t="str">
        <f t="shared" si="51"/>
        <v/>
      </c>
      <c r="F188" s="203"/>
      <c r="G188" s="205" t="str">
        <f t="shared" si="52"/>
        <v/>
      </c>
      <c r="H188" s="339"/>
      <c r="I188" s="205" t="str">
        <f t="shared" si="49"/>
        <v/>
      </c>
      <c r="J188" s="194"/>
    </row>
    <row r="189" spans="1:10" ht="15.75" customHeight="1" x14ac:dyDescent="0.2">
      <c r="A189" s="1">
        <v>188</v>
      </c>
      <c r="B189" s="200"/>
      <c r="C189" s="297" t="str">
        <f t="shared" si="50"/>
        <v/>
      </c>
      <c r="D189" s="199"/>
      <c r="E189" s="205" t="str">
        <f t="shared" si="51"/>
        <v/>
      </c>
      <c r="F189" s="203"/>
      <c r="G189" s="205" t="str">
        <f t="shared" si="52"/>
        <v/>
      </c>
      <c r="H189" s="339"/>
      <c r="I189" s="205" t="str">
        <f t="shared" si="49"/>
        <v/>
      </c>
      <c r="J189" s="194"/>
    </row>
    <row r="190" spans="1:10" ht="15.75" customHeight="1" x14ac:dyDescent="0.2">
      <c r="A190" s="1">
        <v>189</v>
      </c>
      <c r="B190" s="200"/>
      <c r="C190" s="297" t="str">
        <f t="shared" si="50"/>
        <v/>
      </c>
      <c r="D190" s="199"/>
      <c r="E190" s="205" t="str">
        <f t="shared" si="51"/>
        <v/>
      </c>
      <c r="F190" s="203"/>
      <c r="G190" s="205" t="str">
        <f t="shared" si="52"/>
        <v/>
      </c>
      <c r="H190" s="339"/>
      <c r="I190" s="205" t="str">
        <f t="shared" si="49"/>
        <v/>
      </c>
      <c r="J190" s="194"/>
    </row>
    <row r="191" spans="1:10" ht="15.75" customHeight="1" x14ac:dyDescent="0.2">
      <c r="A191" s="1">
        <v>190</v>
      </c>
      <c r="B191" s="200"/>
      <c r="C191" s="297" t="str">
        <f t="shared" si="50"/>
        <v/>
      </c>
      <c r="D191" s="199"/>
      <c r="E191" s="205" t="str">
        <f t="shared" si="51"/>
        <v/>
      </c>
      <c r="F191" s="203"/>
      <c r="G191" s="205" t="str">
        <f t="shared" si="52"/>
        <v/>
      </c>
      <c r="H191" s="339"/>
      <c r="I191" s="205" t="str">
        <f t="shared" si="49"/>
        <v/>
      </c>
      <c r="J191" s="194"/>
    </row>
    <row r="192" spans="1:10" ht="15.75" customHeight="1" x14ac:dyDescent="0.2">
      <c r="A192" s="1">
        <v>191</v>
      </c>
      <c r="B192" s="200"/>
      <c r="C192" s="297" t="str">
        <f t="shared" si="50"/>
        <v/>
      </c>
      <c r="D192" s="199"/>
      <c r="E192" s="205" t="str">
        <f t="shared" si="51"/>
        <v/>
      </c>
      <c r="F192" s="203"/>
      <c r="G192" s="205" t="str">
        <f t="shared" si="52"/>
        <v/>
      </c>
      <c r="H192" s="339"/>
      <c r="I192" s="205" t="str">
        <f t="shared" si="49"/>
        <v/>
      </c>
      <c r="J192" s="194"/>
    </row>
    <row r="193" spans="1:10" ht="15.75" customHeight="1" x14ac:dyDescent="0.2">
      <c r="A193" s="1">
        <v>192</v>
      </c>
      <c r="B193" s="200"/>
      <c r="C193" s="297" t="str">
        <f t="shared" si="50"/>
        <v/>
      </c>
      <c r="D193" s="199"/>
      <c r="E193" s="205" t="str">
        <f t="shared" si="51"/>
        <v/>
      </c>
      <c r="F193" s="203"/>
      <c r="G193" s="205" t="str">
        <f t="shared" si="52"/>
        <v/>
      </c>
      <c r="H193" s="339"/>
      <c r="I193" s="205" t="str">
        <f t="shared" si="49"/>
        <v/>
      </c>
      <c r="J193" s="194"/>
    </row>
    <row r="194" spans="1:10" ht="15.75" customHeight="1" x14ac:dyDescent="0.2">
      <c r="A194" s="1">
        <v>193</v>
      </c>
      <c r="B194" s="200"/>
      <c r="C194" s="297" t="str">
        <f t="shared" si="50"/>
        <v/>
      </c>
      <c r="D194" s="199"/>
      <c r="E194" s="205" t="str">
        <f t="shared" si="51"/>
        <v/>
      </c>
      <c r="F194" s="203"/>
      <c r="G194" s="205" t="str">
        <f t="shared" si="52"/>
        <v/>
      </c>
      <c r="H194" s="339"/>
      <c r="I194" s="205" t="str">
        <f t="shared" si="49"/>
        <v/>
      </c>
      <c r="J194" s="194"/>
    </row>
    <row r="195" spans="1:10" ht="15.75" customHeight="1" x14ac:dyDescent="0.2">
      <c r="A195" s="1">
        <v>194</v>
      </c>
      <c r="B195" s="200"/>
      <c r="C195" s="297" t="str">
        <f t="shared" si="50"/>
        <v/>
      </c>
      <c r="D195" s="199"/>
      <c r="E195" s="205" t="str">
        <f t="shared" si="51"/>
        <v/>
      </c>
      <c r="F195" s="203"/>
      <c r="G195" s="205" t="str">
        <f t="shared" si="52"/>
        <v/>
      </c>
      <c r="H195" s="339"/>
      <c r="I195" s="205" t="str">
        <f t="shared" ref="I195:I201" si="53">IF(H195="","",(VLOOKUP(H195,$L$42:$O$62,4,FALSE)))</f>
        <v/>
      </c>
      <c r="J195" s="194"/>
    </row>
    <row r="196" spans="1:10" ht="15.75" customHeight="1" x14ac:dyDescent="0.2">
      <c r="A196" s="1">
        <v>195</v>
      </c>
      <c r="B196" s="200"/>
      <c r="C196" s="297" t="str">
        <f t="shared" si="50"/>
        <v/>
      </c>
      <c r="D196" s="199"/>
      <c r="E196" s="205" t="str">
        <f t="shared" si="51"/>
        <v/>
      </c>
      <c r="F196" s="203"/>
      <c r="G196" s="205" t="str">
        <f t="shared" si="52"/>
        <v/>
      </c>
      <c r="H196" s="339"/>
      <c r="I196" s="205" t="str">
        <f t="shared" si="53"/>
        <v/>
      </c>
      <c r="J196" s="194"/>
    </row>
    <row r="197" spans="1:10" ht="15.75" customHeight="1" x14ac:dyDescent="0.2">
      <c r="A197" s="1">
        <v>196</v>
      </c>
      <c r="B197" s="200"/>
      <c r="C197" s="297" t="str">
        <f t="shared" si="50"/>
        <v/>
      </c>
      <c r="D197" s="199"/>
      <c r="E197" s="205" t="str">
        <f t="shared" si="51"/>
        <v/>
      </c>
      <c r="F197" s="203"/>
      <c r="G197" s="205" t="str">
        <f t="shared" si="52"/>
        <v/>
      </c>
      <c r="H197" s="339"/>
      <c r="I197" s="205" t="str">
        <f t="shared" si="53"/>
        <v/>
      </c>
      <c r="J197" s="194"/>
    </row>
    <row r="198" spans="1:10" ht="15.75" customHeight="1" x14ac:dyDescent="0.2">
      <c r="A198" s="1">
        <v>197</v>
      </c>
      <c r="B198" s="200"/>
      <c r="C198" s="297" t="str">
        <f t="shared" si="50"/>
        <v/>
      </c>
      <c r="D198" s="199"/>
      <c r="E198" s="205" t="str">
        <f t="shared" si="51"/>
        <v/>
      </c>
      <c r="F198" s="203"/>
      <c r="G198" s="205" t="str">
        <f t="shared" si="52"/>
        <v/>
      </c>
      <c r="H198" s="339"/>
      <c r="I198" s="205" t="str">
        <f t="shared" si="53"/>
        <v/>
      </c>
      <c r="J198" s="194"/>
    </row>
    <row r="199" spans="1:10" ht="15.75" customHeight="1" x14ac:dyDescent="0.2">
      <c r="A199" s="1">
        <v>198</v>
      </c>
      <c r="B199" s="200"/>
      <c r="C199" s="297" t="str">
        <f t="shared" ref="C199:C201" si="54">IF(B199="","",(MONTH(B199)))</f>
        <v/>
      </c>
      <c r="D199" s="199"/>
      <c r="E199" s="205" t="str">
        <f t="shared" ref="E199:E201" si="55">IF(D199="","",(VLOOKUP(D199,$L$2:$N$22,2,FALSE)))</f>
        <v/>
      </c>
      <c r="F199" s="203"/>
      <c r="G199" s="205" t="str">
        <f t="shared" ref="G199:G201" si="56">IF(D199="","",(VLOOKUP(D199,$L$2:$N$22,3,FALSE)))</f>
        <v/>
      </c>
      <c r="H199" s="339"/>
      <c r="I199" s="205" t="str">
        <f t="shared" si="53"/>
        <v/>
      </c>
      <c r="J199" s="194"/>
    </row>
    <row r="200" spans="1:10" ht="15.75" customHeight="1" x14ac:dyDescent="0.2">
      <c r="A200" s="1">
        <v>199</v>
      </c>
      <c r="B200" s="200"/>
      <c r="C200" s="297" t="str">
        <f t="shared" si="54"/>
        <v/>
      </c>
      <c r="D200" s="199"/>
      <c r="E200" s="205" t="str">
        <f t="shared" si="55"/>
        <v/>
      </c>
      <c r="F200" s="203"/>
      <c r="G200" s="205" t="str">
        <f t="shared" si="56"/>
        <v/>
      </c>
      <c r="H200" s="339"/>
      <c r="I200" s="205" t="str">
        <f t="shared" si="53"/>
        <v/>
      </c>
      <c r="J200" s="194"/>
    </row>
    <row r="201" spans="1:10" ht="15.75" customHeight="1" x14ac:dyDescent="0.2">
      <c r="A201" s="1">
        <v>200</v>
      </c>
      <c r="B201" s="200"/>
      <c r="C201" s="297" t="str">
        <f t="shared" si="54"/>
        <v/>
      </c>
      <c r="D201" s="199"/>
      <c r="E201" s="205" t="str">
        <f t="shared" si="55"/>
        <v/>
      </c>
      <c r="F201" s="203"/>
      <c r="G201" s="205" t="str">
        <f t="shared" si="56"/>
        <v/>
      </c>
      <c r="H201" s="339"/>
      <c r="I201" s="205" t="str">
        <f t="shared" si="53"/>
        <v/>
      </c>
      <c r="J201" s="194"/>
    </row>
  </sheetData>
  <sheetProtection sheet="1" objects="1" scenarios="1" formatCells="0"/>
  <sortState ref="B2:I96">
    <sortCondition ref="B2:B96"/>
  </sortState>
  <mergeCells count="1">
    <mergeCell ref="L88:P90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&amp;C&amp;"-,太字"2020年　経費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</sheetPr>
  <dimension ref="A1:AC198"/>
  <sheetViews>
    <sheetView zoomScaleNormal="100" workbookViewId="0">
      <pane ySplit="1" topLeftCell="A2" activePane="bottomLeft" state="frozen"/>
      <selection pane="bottomLeft" activeCell="K39" sqref="K39"/>
    </sheetView>
  </sheetViews>
  <sheetFormatPr defaultColWidth="9" defaultRowHeight="15.75" customHeight="1" x14ac:dyDescent="0.2"/>
  <cols>
    <col min="1" max="1" width="5.1796875" style="1" bestFit="1" customWidth="1"/>
    <col min="2" max="2" width="10.7265625" style="1" bestFit="1" customWidth="1"/>
    <col min="3" max="3" width="13.26953125" style="1" bestFit="1" customWidth="1"/>
    <col min="4" max="4" width="5.453125" style="1" bestFit="1" customWidth="1"/>
    <col min="5" max="5" width="26.7265625" style="1" customWidth="1"/>
    <col min="6" max="6" width="7.54296875" style="1" bestFit="1" customWidth="1"/>
    <col min="7" max="7" width="11.26953125" style="1" bestFit="1" customWidth="1"/>
    <col min="8" max="8" width="22.453125" style="1" customWidth="1"/>
    <col min="9" max="9" width="14.7265625" style="1" customWidth="1"/>
    <col min="10" max="10" width="30.26953125" style="1" customWidth="1"/>
    <col min="11" max="11" width="4.7265625" style="1" customWidth="1"/>
    <col min="12" max="12" width="6.26953125" style="1" customWidth="1"/>
    <col min="13" max="13" width="16" style="1" customWidth="1"/>
    <col min="14" max="15" width="11.453125" style="1" customWidth="1"/>
    <col min="16" max="17" width="16" style="1" customWidth="1"/>
    <col min="18" max="16384" width="9" style="1"/>
  </cols>
  <sheetData>
    <row r="1" spans="1:18" ht="18" customHeight="1" thickBot="1" x14ac:dyDescent="0.25">
      <c r="A1" s="289" t="s">
        <v>197</v>
      </c>
      <c r="B1" s="195" t="s">
        <v>258</v>
      </c>
      <c r="C1" s="195" t="s">
        <v>259</v>
      </c>
      <c r="D1" s="195" t="s">
        <v>174</v>
      </c>
      <c r="E1" s="195" t="s">
        <v>172</v>
      </c>
      <c r="F1" s="195" t="s">
        <v>260</v>
      </c>
      <c r="G1" s="195" t="s">
        <v>261</v>
      </c>
      <c r="H1" s="195" t="s">
        <v>262</v>
      </c>
      <c r="I1" s="195" t="s">
        <v>263</v>
      </c>
      <c r="J1" s="195" t="s">
        <v>178</v>
      </c>
      <c r="L1" s="1" t="s">
        <v>174</v>
      </c>
      <c r="M1" s="31" t="s">
        <v>172</v>
      </c>
      <c r="N1" s="189" t="s">
        <v>260</v>
      </c>
      <c r="O1" s="189" t="s">
        <v>261</v>
      </c>
      <c r="P1" s="189" t="s">
        <v>262</v>
      </c>
      <c r="Q1" s="190" t="s">
        <v>263</v>
      </c>
      <c r="R1" s="161"/>
    </row>
    <row r="2" spans="1:18" ht="15.75" customHeight="1" x14ac:dyDescent="0.2">
      <c r="A2" s="1">
        <v>1</v>
      </c>
      <c r="B2" s="200"/>
      <c r="C2" s="290"/>
      <c r="D2" s="194"/>
      <c r="E2" s="206" t="str">
        <f>IF(D2="","",(VLOOKUP(D2,$L$2:$N$32,2,FALSE)))</f>
        <v/>
      </c>
      <c r="F2" s="206" t="str">
        <f>IF(D2="","",(VLOOKUP(D2,$L$2:$N$32,3,FALSE)))</f>
        <v/>
      </c>
      <c r="G2" s="206" t="str">
        <f>IF(D2="","",(VLOOKUP(D2,$L$2:$O$32,4,FALSE)))</f>
        <v/>
      </c>
      <c r="H2" s="203"/>
      <c r="I2" s="203"/>
      <c r="J2" s="194"/>
      <c r="L2" s="1">
        <v>1</v>
      </c>
      <c r="M2" s="73" t="s">
        <v>12</v>
      </c>
      <c r="N2" s="197" t="s">
        <v>41</v>
      </c>
      <c r="O2" s="197" t="s">
        <v>264</v>
      </c>
      <c r="P2" s="255">
        <f>SUMIF($D$2:$D$198,$L$2:$L$32,$H$2:H$198)</f>
        <v>0</v>
      </c>
      <c r="Q2" s="94">
        <f>SUMIF($D$2:$D$198,$L$2:$L$32,$I$2:I$198)</f>
        <v>0</v>
      </c>
      <c r="R2" s="345"/>
    </row>
    <row r="3" spans="1:18" ht="15.75" customHeight="1" x14ac:dyDescent="0.2">
      <c r="A3" s="1">
        <v>2</v>
      </c>
      <c r="B3" s="200"/>
      <c r="C3" s="290"/>
      <c r="D3" s="194"/>
      <c r="E3" s="206" t="str">
        <f t="shared" ref="E3:E66" si="0">IF(D3="","",(VLOOKUP(D3,$L$2:$N$32,2,FALSE)))</f>
        <v/>
      </c>
      <c r="F3" s="206" t="str">
        <f t="shared" ref="F3:F66" si="1">IF(D3="","",(VLOOKUP(D3,$L$2:$N$32,3,FALSE)))</f>
        <v/>
      </c>
      <c r="G3" s="206" t="str">
        <f t="shared" ref="G3:G66" si="2">IF(D3="","",(VLOOKUP(D3,$L$2:$O$32,4,FALSE)))</f>
        <v/>
      </c>
      <c r="H3" s="203"/>
      <c r="I3" s="203"/>
      <c r="J3" s="194"/>
      <c r="L3" s="1">
        <v>2</v>
      </c>
      <c r="M3" s="78" t="s">
        <v>13</v>
      </c>
      <c r="N3" s="194" t="s">
        <v>41</v>
      </c>
      <c r="O3" s="197" t="s">
        <v>264</v>
      </c>
      <c r="P3" s="255">
        <f>SUMIF($D$2:$D$198,$L$2:$L$32,$H$2:H$198)</f>
        <v>0</v>
      </c>
      <c r="Q3" s="94">
        <f>SUMIF($D$2:$D$198,$L$2:$L$32,$I$2:I$198)</f>
        <v>0</v>
      </c>
      <c r="R3" s="353"/>
    </row>
    <row r="4" spans="1:18" ht="15.75" customHeight="1" x14ac:dyDescent="0.2">
      <c r="A4" s="1">
        <v>3</v>
      </c>
      <c r="B4" s="200"/>
      <c r="C4" s="290"/>
      <c r="D4" s="194"/>
      <c r="E4" s="206" t="str">
        <f t="shared" si="0"/>
        <v/>
      </c>
      <c r="F4" s="206" t="str">
        <f t="shared" si="1"/>
        <v/>
      </c>
      <c r="G4" s="206" t="str">
        <f t="shared" si="2"/>
        <v/>
      </c>
      <c r="H4" s="203"/>
      <c r="I4" s="203"/>
      <c r="J4" s="194"/>
      <c r="L4" s="1">
        <v>3</v>
      </c>
      <c r="M4" s="78" t="s">
        <v>14</v>
      </c>
      <c r="N4" s="194" t="s">
        <v>41</v>
      </c>
      <c r="O4" s="197" t="s">
        <v>264</v>
      </c>
      <c r="P4" s="255">
        <f>SUMIF($D$2:$D$198,$L$2:$L$32,$H$2:H$198)</f>
        <v>0</v>
      </c>
      <c r="Q4" s="94">
        <f>SUMIF($D$2:$D$198,$L$2:$L$32,$I$2:I$198)</f>
        <v>0</v>
      </c>
      <c r="R4" s="353"/>
    </row>
    <row r="5" spans="1:18" ht="15.75" customHeight="1" x14ac:dyDescent="0.2">
      <c r="A5" s="1">
        <v>4</v>
      </c>
      <c r="B5" s="200"/>
      <c r="C5" s="200"/>
      <c r="D5" s="194"/>
      <c r="E5" s="206" t="str">
        <f t="shared" si="0"/>
        <v/>
      </c>
      <c r="F5" s="206" t="str">
        <f t="shared" si="1"/>
        <v/>
      </c>
      <c r="G5" s="206" t="str">
        <f t="shared" si="2"/>
        <v/>
      </c>
      <c r="H5" s="203"/>
      <c r="I5" s="203"/>
      <c r="J5" s="194"/>
      <c r="L5" s="1">
        <v>4</v>
      </c>
      <c r="M5" s="78" t="s">
        <v>15</v>
      </c>
      <c r="N5" s="194" t="s">
        <v>41</v>
      </c>
      <c r="O5" s="197" t="s">
        <v>264</v>
      </c>
      <c r="P5" s="255">
        <f>SUMIF($D$2:$D$198,$L$2:$L$32,$H$2:H$198)</f>
        <v>0</v>
      </c>
      <c r="Q5" s="94">
        <f>SUMIF($D$2:$D$198,$L$2:$L$32,$I$2:I$198)</f>
        <v>0</v>
      </c>
      <c r="R5" s="345"/>
    </row>
    <row r="6" spans="1:18" ht="15.75" customHeight="1" x14ac:dyDescent="0.2">
      <c r="A6" s="1">
        <v>5</v>
      </c>
      <c r="B6" s="200"/>
      <c r="C6" s="290"/>
      <c r="D6" s="194"/>
      <c r="E6" s="206" t="str">
        <f t="shared" si="0"/>
        <v/>
      </c>
      <c r="F6" s="206" t="str">
        <f t="shared" si="1"/>
        <v/>
      </c>
      <c r="G6" s="206" t="str">
        <f t="shared" si="2"/>
        <v/>
      </c>
      <c r="H6" s="203"/>
      <c r="I6" s="203"/>
      <c r="J6" s="194"/>
      <c r="L6" s="1">
        <v>5</v>
      </c>
      <c r="M6" s="78" t="s">
        <v>16</v>
      </c>
      <c r="N6" s="194" t="s">
        <v>41</v>
      </c>
      <c r="O6" s="197" t="s">
        <v>264</v>
      </c>
      <c r="P6" s="255">
        <f>SUMIF($D$2:$D$198,$L$2:$L$32,$H$2:H$198)</f>
        <v>0</v>
      </c>
      <c r="Q6" s="94">
        <f>SUMIF($D$2:$D$198,$L$2:$L$32,$I$2:I$198)</f>
        <v>0</v>
      </c>
      <c r="R6" s="345"/>
    </row>
    <row r="7" spans="1:18" ht="15.75" customHeight="1" x14ac:dyDescent="0.2">
      <c r="A7" s="1">
        <v>6</v>
      </c>
      <c r="B7" s="200"/>
      <c r="C7" s="200"/>
      <c r="D7" s="194"/>
      <c r="E7" s="206" t="str">
        <f t="shared" si="0"/>
        <v/>
      </c>
      <c r="F7" s="206" t="str">
        <f t="shared" si="1"/>
        <v/>
      </c>
      <c r="G7" s="206" t="str">
        <f t="shared" si="2"/>
        <v/>
      </c>
      <c r="H7" s="203"/>
      <c r="I7" s="203"/>
      <c r="J7" s="194"/>
      <c r="L7" s="1">
        <v>6</v>
      </c>
      <c r="M7" s="78" t="s">
        <v>185</v>
      </c>
      <c r="N7" s="194" t="s">
        <v>41</v>
      </c>
      <c r="O7" s="197" t="s">
        <v>264</v>
      </c>
      <c r="P7" s="255">
        <f>SUMIF($D$2:$D$198,$L$2:$L$32,$H$2:H$198)</f>
        <v>0</v>
      </c>
      <c r="Q7" s="94">
        <f>SUMIF($D$2:$D$198,$L$2:$L$32,$I$2:I$198)</f>
        <v>0</v>
      </c>
      <c r="R7" s="345"/>
    </row>
    <row r="8" spans="1:18" ht="15.75" customHeight="1" x14ac:dyDescent="0.2">
      <c r="A8" s="1">
        <v>7</v>
      </c>
      <c r="B8" s="200"/>
      <c r="C8" s="290"/>
      <c r="D8" s="194"/>
      <c r="E8" s="206" t="str">
        <f t="shared" si="0"/>
        <v/>
      </c>
      <c r="F8" s="206" t="str">
        <f t="shared" si="1"/>
        <v/>
      </c>
      <c r="G8" s="206" t="str">
        <f t="shared" si="2"/>
        <v/>
      </c>
      <c r="H8" s="203"/>
      <c r="I8" s="203"/>
      <c r="J8" s="194"/>
      <c r="L8" s="1">
        <v>7</v>
      </c>
      <c r="M8" s="78" t="s">
        <v>182</v>
      </c>
      <c r="N8" s="194" t="s">
        <v>41</v>
      </c>
      <c r="O8" s="197" t="s">
        <v>264</v>
      </c>
      <c r="P8" s="255">
        <f>SUMIF($D$2:$D$198,$L$2:$L$32,$H$2:H$198)</f>
        <v>0</v>
      </c>
      <c r="Q8" s="94">
        <f>SUMIF($D$2:$D$198,$L$2:$L$32,$I$2:I$198)</f>
        <v>0</v>
      </c>
      <c r="R8" s="345"/>
    </row>
    <row r="9" spans="1:18" ht="15.75" customHeight="1" x14ac:dyDescent="0.2">
      <c r="A9" s="1">
        <v>8</v>
      </c>
      <c r="B9" s="200"/>
      <c r="C9" s="200"/>
      <c r="D9" s="194"/>
      <c r="E9" s="206" t="str">
        <f t="shared" si="0"/>
        <v/>
      </c>
      <c r="F9" s="206" t="str">
        <f t="shared" si="1"/>
        <v/>
      </c>
      <c r="G9" s="206" t="str">
        <f t="shared" si="2"/>
        <v/>
      </c>
      <c r="H9" s="203"/>
      <c r="I9" s="203"/>
      <c r="J9" s="194"/>
      <c r="L9" s="1">
        <v>8</v>
      </c>
      <c r="M9" s="78" t="s">
        <v>49</v>
      </c>
      <c r="N9" s="194" t="s">
        <v>41</v>
      </c>
      <c r="O9" s="197" t="s">
        <v>264</v>
      </c>
      <c r="P9" s="255">
        <f>SUMIF($D$2:$D$198,$L$2:$L$32,$H$2:H$198)</f>
        <v>0</v>
      </c>
      <c r="Q9" s="94">
        <f>SUMIF($D$2:$D$198,$L$2:$L$32,$I$2:I$198)</f>
        <v>0</v>
      </c>
      <c r="R9" s="345"/>
    </row>
    <row r="10" spans="1:18" ht="15.75" customHeight="1" x14ac:dyDescent="0.2">
      <c r="A10" s="1">
        <v>9</v>
      </c>
      <c r="B10" s="200"/>
      <c r="C10" s="290"/>
      <c r="D10" s="194"/>
      <c r="E10" s="206" t="str">
        <f t="shared" si="0"/>
        <v/>
      </c>
      <c r="F10" s="206" t="str">
        <f t="shared" si="1"/>
        <v/>
      </c>
      <c r="G10" s="206" t="str">
        <f t="shared" si="2"/>
        <v/>
      </c>
      <c r="H10" s="203"/>
      <c r="I10" s="203"/>
      <c r="J10" s="194"/>
      <c r="L10" s="1">
        <v>9</v>
      </c>
      <c r="M10" s="78" t="s">
        <v>187</v>
      </c>
      <c r="N10" s="194" t="s">
        <v>41</v>
      </c>
      <c r="O10" s="197" t="s">
        <v>264</v>
      </c>
      <c r="P10" s="255">
        <f>SUMIF($D$2:$D$198,$L$2:$L$32,$H$2:H$198)</f>
        <v>0</v>
      </c>
      <c r="Q10" s="94">
        <f>SUMIF($D$2:$D$198,$L$2:$L$32,$I$2:I$198)</f>
        <v>0</v>
      </c>
      <c r="R10" s="345"/>
    </row>
    <row r="11" spans="1:18" ht="15.75" customHeight="1" x14ac:dyDescent="0.2">
      <c r="A11" s="1">
        <v>10</v>
      </c>
      <c r="B11" s="200"/>
      <c r="C11" s="290"/>
      <c r="D11" s="194"/>
      <c r="E11" s="206" t="str">
        <f t="shared" si="0"/>
        <v/>
      </c>
      <c r="F11" s="206" t="str">
        <f t="shared" si="1"/>
        <v/>
      </c>
      <c r="G11" s="206" t="str">
        <f t="shared" si="2"/>
        <v/>
      </c>
      <c r="H11" s="203"/>
      <c r="I11" s="203"/>
      <c r="J11" s="194"/>
      <c r="L11" s="1">
        <v>10</v>
      </c>
      <c r="M11" s="78" t="s">
        <v>34</v>
      </c>
      <c r="N11" s="194" t="s">
        <v>42</v>
      </c>
      <c r="O11" s="197" t="s">
        <v>265</v>
      </c>
      <c r="P11" s="255">
        <f>SUMIF($D$2:$D$198,$L$2:$L$32,$H$2:H$198)</f>
        <v>0</v>
      </c>
      <c r="Q11" s="94">
        <f>SUMIF($D$2:$D$198,$L$2:$L$32,$I$2:I$198)</f>
        <v>0</v>
      </c>
      <c r="R11" s="345"/>
    </row>
    <row r="12" spans="1:18" ht="15.75" customHeight="1" x14ac:dyDescent="0.2">
      <c r="A12" s="1">
        <v>11</v>
      </c>
      <c r="B12" s="200"/>
      <c r="C12" s="290"/>
      <c r="D12" s="194"/>
      <c r="E12" s="206" t="str">
        <f t="shared" si="0"/>
        <v/>
      </c>
      <c r="F12" s="206" t="str">
        <f t="shared" si="1"/>
        <v/>
      </c>
      <c r="G12" s="206" t="str">
        <f t="shared" si="2"/>
        <v/>
      </c>
      <c r="H12" s="203"/>
      <c r="I12" s="203"/>
      <c r="J12" s="194"/>
      <c r="L12" s="1">
        <v>11</v>
      </c>
      <c r="M12" s="78" t="s">
        <v>35</v>
      </c>
      <c r="N12" s="194" t="s">
        <v>42</v>
      </c>
      <c r="O12" s="197" t="s">
        <v>265</v>
      </c>
      <c r="P12" s="255">
        <f>SUMIF($D$2:$D$198,$L$2:$L$32,$H$2:H$198)</f>
        <v>0</v>
      </c>
      <c r="Q12" s="94">
        <f>SUMIF($D$2:$D$198,$L$2:$L$32,$I$2:I$198)</f>
        <v>0</v>
      </c>
      <c r="R12" s="345"/>
    </row>
    <row r="13" spans="1:18" ht="15.75" customHeight="1" x14ac:dyDescent="0.2">
      <c r="A13" s="1">
        <v>12</v>
      </c>
      <c r="B13" s="200"/>
      <c r="C13" s="290"/>
      <c r="D13" s="194"/>
      <c r="E13" s="206" t="str">
        <f t="shared" si="0"/>
        <v/>
      </c>
      <c r="F13" s="206" t="str">
        <f t="shared" si="1"/>
        <v/>
      </c>
      <c r="G13" s="206" t="str">
        <f t="shared" si="2"/>
        <v/>
      </c>
      <c r="H13" s="203"/>
      <c r="I13" s="203"/>
      <c r="J13" s="194"/>
      <c r="L13" s="1">
        <v>12</v>
      </c>
      <c r="M13" s="78" t="s">
        <v>36</v>
      </c>
      <c r="N13" s="194" t="s">
        <v>42</v>
      </c>
      <c r="O13" s="197" t="s">
        <v>265</v>
      </c>
      <c r="P13" s="255">
        <f>SUMIF($D$2:$D$198,$L$2:$L$32,$H$2:H$198)</f>
        <v>0</v>
      </c>
      <c r="Q13" s="94">
        <f>SUMIF($D$2:$D$198,$L$2:$L$32,$I$2:I$198)</f>
        <v>0</v>
      </c>
      <c r="R13" s="345"/>
    </row>
    <row r="14" spans="1:18" ht="15.75" customHeight="1" x14ac:dyDescent="0.2">
      <c r="A14" s="1">
        <v>13</v>
      </c>
      <c r="B14" s="200"/>
      <c r="C14" s="290"/>
      <c r="D14" s="194"/>
      <c r="E14" s="206" t="str">
        <f t="shared" si="0"/>
        <v/>
      </c>
      <c r="F14" s="206" t="str">
        <f t="shared" si="1"/>
        <v/>
      </c>
      <c r="G14" s="206" t="str">
        <f t="shared" si="2"/>
        <v/>
      </c>
      <c r="H14" s="203"/>
      <c r="I14" s="203"/>
      <c r="J14" s="194"/>
      <c r="L14" s="1">
        <v>13</v>
      </c>
      <c r="M14" s="78" t="s">
        <v>37</v>
      </c>
      <c r="N14" s="194" t="s">
        <v>42</v>
      </c>
      <c r="O14" s="197" t="s">
        <v>265</v>
      </c>
      <c r="P14" s="255">
        <f>SUMIF($D$2:$D$198,$L$2:$L$32,$H$2:H$198)</f>
        <v>0</v>
      </c>
      <c r="Q14" s="94">
        <f>SUMIF($D$2:$D$198,$L$2:$L$32,$I$2:I$198)</f>
        <v>0</v>
      </c>
      <c r="R14" s="345"/>
    </row>
    <row r="15" spans="1:18" ht="15.75" customHeight="1" x14ac:dyDescent="0.2">
      <c r="A15" s="1">
        <v>14</v>
      </c>
      <c r="B15" s="200"/>
      <c r="C15" s="290"/>
      <c r="D15" s="194"/>
      <c r="E15" s="206" t="str">
        <f t="shared" si="0"/>
        <v/>
      </c>
      <c r="F15" s="206" t="str">
        <f t="shared" si="1"/>
        <v/>
      </c>
      <c r="G15" s="206" t="str">
        <f t="shared" si="2"/>
        <v/>
      </c>
      <c r="H15" s="203"/>
      <c r="I15" s="203"/>
      <c r="J15" s="194"/>
      <c r="L15" s="1">
        <v>14</v>
      </c>
      <c r="M15" s="78" t="s">
        <v>38</v>
      </c>
      <c r="N15" s="194" t="s">
        <v>42</v>
      </c>
      <c r="O15" s="197" t="s">
        <v>265</v>
      </c>
      <c r="P15" s="255">
        <f>SUMIF($D$2:$D$198,$L$2:$L$32,$H$2:H$198)</f>
        <v>0</v>
      </c>
      <c r="Q15" s="94">
        <f>SUMIF($D$2:$D$198,$L$2:$L$32,$I$2:I$198)</f>
        <v>0</v>
      </c>
      <c r="R15" s="345"/>
    </row>
    <row r="16" spans="1:18" ht="15.75" customHeight="1" x14ac:dyDescent="0.2">
      <c r="A16" s="1">
        <v>15</v>
      </c>
      <c r="B16" s="200"/>
      <c r="C16" s="290"/>
      <c r="D16" s="194"/>
      <c r="E16" s="206" t="str">
        <f t="shared" si="0"/>
        <v/>
      </c>
      <c r="F16" s="206" t="str">
        <f t="shared" si="1"/>
        <v/>
      </c>
      <c r="G16" s="206" t="str">
        <f t="shared" si="2"/>
        <v/>
      </c>
      <c r="H16" s="203"/>
      <c r="I16" s="203"/>
      <c r="J16" s="194"/>
      <c r="L16" s="1">
        <v>15</v>
      </c>
      <c r="M16" s="78" t="s">
        <v>188</v>
      </c>
      <c r="N16" s="194" t="s">
        <v>42</v>
      </c>
      <c r="O16" s="197" t="s">
        <v>265</v>
      </c>
      <c r="P16" s="255">
        <f>SUMIF($D$2:$D$198,$L$2:$L$32,$H$2:H$198)</f>
        <v>0</v>
      </c>
      <c r="Q16" s="94">
        <f>SUMIF($D$2:$D$198,$L$2:$L$32,$I$2:I$198)</f>
        <v>0</v>
      </c>
      <c r="R16" s="345"/>
    </row>
    <row r="17" spans="1:18" ht="15.75" customHeight="1" x14ac:dyDescent="0.2">
      <c r="A17" s="1">
        <v>16</v>
      </c>
      <c r="B17" s="200"/>
      <c r="C17" s="290"/>
      <c r="D17" s="194"/>
      <c r="E17" s="206" t="str">
        <f t="shared" si="0"/>
        <v/>
      </c>
      <c r="F17" s="206" t="str">
        <f t="shared" si="1"/>
        <v/>
      </c>
      <c r="G17" s="206" t="str">
        <f t="shared" si="2"/>
        <v/>
      </c>
      <c r="H17" s="203"/>
      <c r="I17" s="203"/>
      <c r="J17" s="194"/>
      <c r="L17" s="1">
        <v>16</v>
      </c>
      <c r="M17" s="78" t="s">
        <v>190</v>
      </c>
      <c r="N17" s="194" t="s">
        <v>42</v>
      </c>
      <c r="O17" s="197" t="s">
        <v>265</v>
      </c>
      <c r="P17" s="255">
        <f>SUMIF($D$2:$D$198,$L$2:$L$32,$H$2:H$198)</f>
        <v>0</v>
      </c>
      <c r="Q17" s="94">
        <f>SUMIF($D$2:$D$198,$L$2:$L$32,$I$2:I$198)</f>
        <v>0</v>
      </c>
      <c r="R17" s="345"/>
    </row>
    <row r="18" spans="1:18" ht="15.75" customHeight="1" x14ac:dyDescent="0.2">
      <c r="A18" s="1">
        <v>17</v>
      </c>
      <c r="B18" s="200"/>
      <c r="C18" s="290"/>
      <c r="D18" s="194"/>
      <c r="E18" s="206" t="str">
        <f t="shared" si="0"/>
        <v/>
      </c>
      <c r="F18" s="206" t="str">
        <f t="shared" si="1"/>
        <v/>
      </c>
      <c r="G18" s="206" t="str">
        <f t="shared" si="2"/>
        <v/>
      </c>
      <c r="H18" s="203"/>
      <c r="I18" s="203"/>
      <c r="J18" s="194"/>
      <c r="L18" s="1">
        <v>17</v>
      </c>
      <c r="M18" s="78" t="s">
        <v>192</v>
      </c>
      <c r="N18" s="194" t="s">
        <v>42</v>
      </c>
      <c r="O18" s="197" t="s">
        <v>265</v>
      </c>
      <c r="P18" s="255">
        <f>SUMIF($D$2:$D$198,$L$2:$L$32,$H$2:H$198)</f>
        <v>0</v>
      </c>
      <c r="Q18" s="94">
        <f>SUMIF($D$2:$D$198,$L$2:$L$32,$I$2:I$198)</f>
        <v>0</v>
      </c>
      <c r="R18" s="353"/>
    </row>
    <row r="19" spans="1:18" ht="15.75" customHeight="1" x14ac:dyDescent="0.2">
      <c r="A19" s="1">
        <v>18</v>
      </c>
      <c r="B19" s="200"/>
      <c r="C19" s="290"/>
      <c r="D19" s="194"/>
      <c r="E19" s="206" t="str">
        <f t="shared" si="0"/>
        <v/>
      </c>
      <c r="F19" s="206" t="str">
        <f t="shared" si="1"/>
        <v/>
      </c>
      <c r="G19" s="206" t="str">
        <f t="shared" si="2"/>
        <v/>
      </c>
      <c r="H19" s="203"/>
      <c r="I19" s="203"/>
      <c r="J19" s="194"/>
      <c r="L19" s="1">
        <v>18</v>
      </c>
      <c r="M19" s="78" t="s">
        <v>194</v>
      </c>
      <c r="N19" s="194" t="s">
        <v>42</v>
      </c>
      <c r="O19" s="197" t="s">
        <v>265</v>
      </c>
      <c r="P19" s="255">
        <f>SUMIF($D$2:$D$198,$L$2:$L$32,$H$2:H$198)</f>
        <v>0</v>
      </c>
      <c r="Q19" s="94">
        <f>SUMIF($D$2:$D$198,$L$2:$L$32,$I$2:I$198)</f>
        <v>0</v>
      </c>
      <c r="R19" s="345"/>
    </row>
    <row r="20" spans="1:18" ht="15.75" customHeight="1" x14ac:dyDescent="0.2">
      <c r="A20" s="1">
        <v>19</v>
      </c>
      <c r="B20" s="200"/>
      <c r="C20" s="290"/>
      <c r="D20" s="194"/>
      <c r="E20" s="206" t="str">
        <f t="shared" si="0"/>
        <v/>
      </c>
      <c r="F20" s="206" t="str">
        <f t="shared" si="1"/>
        <v/>
      </c>
      <c r="G20" s="206" t="str">
        <f t="shared" si="2"/>
        <v/>
      </c>
      <c r="H20" s="203"/>
      <c r="I20" s="203"/>
      <c r="J20" s="194"/>
      <c r="L20" s="1">
        <v>19</v>
      </c>
      <c r="M20" s="363" t="s">
        <v>255</v>
      </c>
      <c r="N20" s="194" t="s">
        <v>42</v>
      </c>
      <c r="O20" s="197" t="s">
        <v>265</v>
      </c>
      <c r="P20" s="255">
        <f>SUMIF($D$2:$D$198,$L$2:$L$32,$H$2:H$198)</f>
        <v>0</v>
      </c>
      <c r="Q20" s="94">
        <f>SUMIF($D$2:$D$198,$L$2:$L$32,$I$2:I$198)</f>
        <v>0</v>
      </c>
      <c r="R20" s="345"/>
    </row>
    <row r="21" spans="1:18" ht="15.75" customHeight="1" x14ac:dyDescent="0.2">
      <c r="A21" s="1">
        <v>20</v>
      </c>
      <c r="B21" s="200"/>
      <c r="C21" s="290"/>
      <c r="D21" s="194"/>
      <c r="E21" s="206" t="str">
        <f t="shared" si="0"/>
        <v/>
      </c>
      <c r="F21" s="206" t="str">
        <f t="shared" si="1"/>
        <v/>
      </c>
      <c r="G21" s="206" t="str">
        <f t="shared" si="2"/>
        <v/>
      </c>
      <c r="H21" s="203"/>
      <c r="I21" s="203"/>
      <c r="J21" s="194"/>
      <c r="L21" s="1">
        <v>20</v>
      </c>
      <c r="M21" s="78"/>
      <c r="N21" s="194"/>
      <c r="O21" s="197"/>
      <c r="P21" s="255">
        <f>SUMIF($D$2:$D$198,$L$2:$L$32,$H$2:H$198)</f>
        <v>0</v>
      </c>
      <c r="Q21" s="94">
        <f>SUMIF($D$2:$D$198,$L$2:$L$32,$I$2:I$198)</f>
        <v>0</v>
      </c>
    </row>
    <row r="22" spans="1:18" ht="15.75" customHeight="1" x14ac:dyDescent="0.2">
      <c r="A22" s="1">
        <v>21</v>
      </c>
      <c r="B22" s="200"/>
      <c r="C22" s="290"/>
      <c r="D22" s="194"/>
      <c r="E22" s="206" t="str">
        <f t="shared" si="0"/>
        <v/>
      </c>
      <c r="F22" s="206" t="str">
        <f t="shared" si="1"/>
        <v/>
      </c>
      <c r="G22" s="206" t="str">
        <f t="shared" si="2"/>
        <v/>
      </c>
      <c r="H22" s="203"/>
      <c r="I22" s="203"/>
      <c r="J22" s="194"/>
      <c r="L22" s="1">
        <v>21</v>
      </c>
      <c r="M22" s="78"/>
      <c r="N22" s="194"/>
      <c r="O22" s="197"/>
      <c r="P22" s="255">
        <f>SUMIF($D$2:$D$198,$L$2:$L$32,$H$2:H$198)</f>
        <v>0</v>
      </c>
      <c r="Q22" s="94">
        <f>SUMIF($D$2:$D$198,$L$2:$L$32,$I$2:I$198)</f>
        <v>0</v>
      </c>
    </row>
    <row r="23" spans="1:18" ht="15.75" customHeight="1" x14ac:dyDescent="0.2">
      <c r="A23" s="1">
        <v>22</v>
      </c>
      <c r="B23" s="200"/>
      <c r="C23" s="290"/>
      <c r="D23" s="194"/>
      <c r="E23" s="206" t="str">
        <f t="shared" si="0"/>
        <v/>
      </c>
      <c r="F23" s="206" t="str">
        <f t="shared" si="1"/>
        <v/>
      </c>
      <c r="G23" s="206" t="str">
        <f t="shared" si="2"/>
        <v/>
      </c>
      <c r="H23" s="203"/>
      <c r="I23" s="203"/>
      <c r="J23" s="194"/>
      <c r="L23" s="1">
        <v>22</v>
      </c>
      <c r="M23" s="78"/>
      <c r="N23" s="194"/>
      <c r="O23" s="197"/>
      <c r="P23" s="255">
        <f>SUMIF($D$2:$D$198,$L$2:$L$32,$H$2:H$198)</f>
        <v>0</v>
      </c>
      <c r="Q23" s="94">
        <f>SUMIF($D$2:$D$198,$L$2:$L$32,$I$2:I$198)</f>
        <v>0</v>
      </c>
    </row>
    <row r="24" spans="1:18" ht="15.75" customHeight="1" x14ac:dyDescent="0.2">
      <c r="A24" s="1">
        <v>23</v>
      </c>
      <c r="B24" s="200"/>
      <c r="C24" s="290"/>
      <c r="D24" s="194"/>
      <c r="E24" s="206" t="str">
        <f t="shared" si="0"/>
        <v/>
      </c>
      <c r="F24" s="206" t="str">
        <f t="shared" si="1"/>
        <v/>
      </c>
      <c r="G24" s="206" t="str">
        <f t="shared" si="2"/>
        <v/>
      </c>
      <c r="H24" s="203"/>
      <c r="I24" s="203"/>
      <c r="J24" s="194"/>
      <c r="L24" s="1">
        <v>23</v>
      </c>
      <c r="M24" s="78"/>
      <c r="N24" s="194"/>
      <c r="O24" s="197"/>
      <c r="P24" s="255">
        <f>SUMIF($D$2:$D$198,$L$2:$L$32,$H$2:H$198)</f>
        <v>0</v>
      </c>
      <c r="Q24" s="94">
        <f>SUMIF($D$2:$D$198,$L$2:$L$32,$I$2:I$198)</f>
        <v>0</v>
      </c>
    </row>
    <row r="25" spans="1:18" ht="15.75" customHeight="1" x14ac:dyDescent="0.2">
      <c r="A25" s="1">
        <v>24</v>
      </c>
      <c r="B25" s="200"/>
      <c r="C25" s="290"/>
      <c r="D25" s="194"/>
      <c r="E25" s="206" t="str">
        <f t="shared" si="0"/>
        <v/>
      </c>
      <c r="F25" s="206" t="str">
        <f t="shared" si="1"/>
        <v/>
      </c>
      <c r="G25" s="206" t="str">
        <f t="shared" si="2"/>
        <v/>
      </c>
      <c r="H25" s="203"/>
      <c r="I25" s="203"/>
      <c r="J25" s="194"/>
      <c r="L25" s="1">
        <v>24</v>
      </c>
      <c r="M25" s="78"/>
      <c r="N25" s="194"/>
      <c r="O25" s="197"/>
      <c r="P25" s="255">
        <f>SUMIF($D$2:$D$198,$L$2:$L$32,$H$2:H$198)</f>
        <v>0</v>
      </c>
      <c r="Q25" s="94">
        <f>SUMIF($D$2:$D$198,$L$2:$L$32,$I$2:I$198)</f>
        <v>0</v>
      </c>
    </row>
    <row r="26" spans="1:18" ht="15.75" customHeight="1" x14ac:dyDescent="0.2">
      <c r="A26" s="1">
        <v>25</v>
      </c>
      <c r="B26" s="200"/>
      <c r="C26" s="290"/>
      <c r="D26" s="194"/>
      <c r="E26" s="206" t="str">
        <f t="shared" si="0"/>
        <v/>
      </c>
      <c r="F26" s="206" t="str">
        <f t="shared" si="1"/>
        <v/>
      </c>
      <c r="G26" s="206" t="str">
        <f t="shared" si="2"/>
        <v/>
      </c>
      <c r="H26" s="203"/>
      <c r="I26" s="203"/>
      <c r="J26" s="194"/>
      <c r="L26" s="1">
        <v>25</v>
      </c>
      <c r="M26" s="78"/>
      <c r="N26" s="194"/>
      <c r="O26" s="197"/>
      <c r="P26" s="255">
        <f>SUMIF($D$2:$D$198,$L$2:$L$32,$H$2:H$198)</f>
        <v>0</v>
      </c>
      <c r="Q26" s="94">
        <f>SUMIF($D$2:$D$198,$L$2:$L$32,$I$2:I$198)</f>
        <v>0</v>
      </c>
    </row>
    <row r="27" spans="1:18" ht="15.75" customHeight="1" x14ac:dyDescent="0.2">
      <c r="A27" s="1">
        <v>26</v>
      </c>
      <c r="B27" s="200"/>
      <c r="C27" s="290"/>
      <c r="D27" s="194"/>
      <c r="E27" s="206" t="str">
        <f t="shared" si="0"/>
        <v/>
      </c>
      <c r="F27" s="206" t="str">
        <f t="shared" si="1"/>
        <v/>
      </c>
      <c r="G27" s="206" t="str">
        <f t="shared" si="2"/>
        <v/>
      </c>
      <c r="H27" s="203"/>
      <c r="I27" s="203"/>
      <c r="J27" s="194"/>
      <c r="L27" s="1">
        <v>26</v>
      </c>
      <c r="M27" s="78"/>
      <c r="N27" s="194"/>
      <c r="O27" s="197"/>
      <c r="P27" s="255">
        <f>SUMIF($D$2:$D$198,$L$2:$L$32,$H$2:H$198)</f>
        <v>0</v>
      </c>
      <c r="Q27" s="94">
        <f>SUMIF($D$2:$D$198,$L$2:$L$32,$I$2:I$198)</f>
        <v>0</v>
      </c>
    </row>
    <row r="28" spans="1:18" ht="15.75" customHeight="1" x14ac:dyDescent="0.2">
      <c r="A28" s="1">
        <v>27</v>
      </c>
      <c r="B28" s="200"/>
      <c r="C28" s="290"/>
      <c r="D28" s="194"/>
      <c r="E28" s="206" t="str">
        <f t="shared" si="0"/>
        <v/>
      </c>
      <c r="F28" s="206" t="str">
        <f t="shared" si="1"/>
        <v/>
      </c>
      <c r="G28" s="206" t="str">
        <f t="shared" si="2"/>
        <v/>
      </c>
      <c r="H28" s="203"/>
      <c r="I28" s="203"/>
      <c r="J28" s="194"/>
      <c r="L28" s="1">
        <v>27</v>
      </c>
      <c r="M28" s="78"/>
      <c r="N28" s="194"/>
      <c r="O28" s="197"/>
      <c r="P28" s="255">
        <f>SUMIF($D$2:$D$198,$L$2:$L$32,$H$2:H$198)</f>
        <v>0</v>
      </c>
      <c r="Q28" s="94">
        <f>SUMIF($D$2:$D$198,$L$2:$L$32,$I$2:I$198)</f>
        <v>0</v>
      </c>
    </row>
    <row r="29" spans="1:18" ht="15.75" customHeight="1" x14ac:dyDescent="0.2">
      <c r="A29" s="1">
        <v>28</v>
      </c>
      <c r="B29" s="200"/>
      <c r="C29" s="290"/>
      <c r="D29" s="194"/>
      <c r="E29" s="206" t="str">
        <f t="shared" si="0"/>
        <v/>
      </c>
      <c r="F29" s="206" t="str">
        <f t="shared" si="1"/>
        <v/>
      </c>
      <c r="G29" s="206" t="str">
        <f t="shared" si="2"/>
        <v/>
      </c>
      <c r="H29" s="203"/>
      <c r="I29" s="203"/>
      <c r="J29" s="194"/>
      <c r="L29" s="1">
        <v>28</v>
      </c>
      <c r="M29" s="78"/>
      <c r="N29" s="194"/>
      <c r="O29" s="197"/>
      <c r="P29" s="255">
        <f>SUMIF($D$2:$D$198,$L$2:$L$32,$H$2:H$198)</f>
        <v>0</v>
      </c>
      <c r="Q29" s="94">
        <f>SUMIF($D$2:$D$198,$L$2:$L$32,$I$2:I$198)</f>
        <v>0</v>
      </c>
    </row>
    <row r="30" spans="1:18" ht="15.75" customHeight="1" x14ac:dyDescent="0.2">
      <c r="A30" s="1">
        <v>29</v>
      </c>
      <c r="B30" s="200"/>
      <c r="C30" s="290"/>
      <c r="D30" s="194"/>
      <c r="E30" s="206" t="str">
        <f t="shared" si="0"/>
        <v/>
      </c>
      <c r="F30" s="206" t="str">
        <f t="shared" si="1"/>
        <v/>
      </c>
      <c r="G30" s="206" t="str">
        <f t="shared" si="2"/>
        <v/>
      </c>
      <c r="H30" s="203"/>
      <c r="I30" s="203"/>
      <c r="J30" s="194"/>
      <c r="L30" s="1">
        <v>29</v>
      </c>
      <c r="M30" s="78"/>
      <c r="N30" s="194"/>
      <c r="O30" s="197"/>
      <c r="P30" s="255">
        <f>SUMIF($D$2:$D$198,$L$2:$L$32,$H$2:H$198)</f>
        <v>0</v>
      </c>
      <c r="Q30" s="94">
        <f>SUMIF($D$2:$D$198,$L$2:$L$32,$I$2:I$198)</f>
        <v>0</v>
      </c>
    </row>
    <row r="31" spans="1:18" ht="15.75" customHeight="1" x14ac:dyDescent="0.2">
      <c r="A31" s="1">
        <v>30</v>
      </c>
      <c r="B31" s="200"/>
      <c r="C31" s="290"/>
      <c r="D31" s="194"/>
      <c r="E31" s="206" t="str">
        <f t="shared" si="0"/>
        <v/>
      </c>
      <c r="F31" s="206" t="str">
        <f t="shared" si="1"/>
        <v/>
      </c>
      <c r="G31" s="206" t="str">
        <f t="shared" si="2"/>
        <v/>
      </c>
      <c r="H31" s="203"/>
      <c r="I31" s="203"/>
      <c r="J31" s="194"/>
      <c r="L31" s="1">
        <v>30</v>
      </c>
      <c r="M31" s="78"/>
      <c r="N31" s="194"/>
      <c r="O31" s="197"/>
      <c r="P31" s="255">
        <f>SUMIF($D$2:$D$198,$L$2:$L$32,$H$2:H$198)</f>
        <v>0</v>
      </c>
      <c r="Q31" s="94">
        <f>SUMIF($D$2:$D$198,$L$2:$L$32,$I$2:I$198)</f>
        <v>0</v>
      </c>
    </row>
    <row r="32" spans="1:18" ht="15.75" customHeight="1" thickBot="1" x14ac:dyDescent="0.25">
      <c r="A32" s="1">
        <v>31</v>
      </c>
      <c r="B32" s="200"/>
      <c r="C32" s="290"/>
      <c r="D32" s="194"/>
      <c r="E32" s="206" t="str">
        <f t="shared" si="0"/>
        <v/>
      </c>
      <c r="F32" s="206" t="str">
        <f t="shared" si="1"/>
        <v/>
      </c>
      <c r="G32" s="206" t="str">
        <f t="shared" si="2"/>
        <v/>
      </c>
      <c r="H32" s="203"/>
      <c r="I32" s="203"/>
      <c r="J32" s="194"/>
      <c r="L32" s="1">
        <v>0</v>
      </c>
      <c r="M32" s="83" t="s">
        <v>195</v>
      </c>
      <c r="N32" s="254" t="s">
        <v>196</v>
      </c>
      <c r="O32" s="359"/>
      <c r="P32" s="255">
        <f>SUMIF($D$2:$D$198,$L$2:$L$32,$H$2:H$198)</f>
        <v>0</v>
      </c>
      <c r="Q32" s="94">
        <f>SUMIF($D$2:$D$198,$L$2:$L$32,$I$2:I$198)</f>
        <v>0</v>
      </c>
    </row>
    <row r="33" spans="1:29" ht="15.75" customHeight="1" thickBot="1" x14ac:dyDescent="0.25">
      <c r="A33" s="1">
        <v>32</v>
      </c>
      <c r="B33" s="200"/>
      <c r="C33" s="290"/>
      <c r="D33" s="194"/>
      <c r="E33" s="206" t="str">
        <f t="shared" si="0"/>
        <v/>
      </c>
      <c r="F33" s="206" t="str">
        <f t="shared" si="1"/>
        <v/>
      </c>
      <c r="G33" s="206" t="str">
        <f t="shared" si="2"/>
        <v/>
      </c>
      <c r="H33" s="203"/>
      <c r="I33" s="203"/>
      <c r="J33" s="194"/>
      <c r="M33" s="13" t="s">
        <v>18</v>
      </c>
      <c r="N33" s="157"/>
      <c r="O33" s="157"/>
      <c r="P33" s="157">
        <f t="shared" ref="P33:Q33" si="3">SUM(P2:P32)</f>
        <v>0</v>
      </c>
      <c r="Q33" s="14">
        <f t="shared" si="3"/>
        <v>0</v>
      </c>
    </row>
    <row r="34" spans="1:29" ht="15.75" customHeight="1" x14ac:dyDescent="0.2">
      <c r="A34" s="1">
        <v>33</v>
      </c>
      <c r="B34" s="200"/>
      <c r="C34" s="290"/>
      <c r="D34" s="194"/>
      <c r="E34" s="206" t="str">
        <f t="shared" si="0"/>
        <v/>
      </c>
      <c r="F34" s="206" t="str">
        <f t="shared" si="1"/>
        <v/>
      </c>
      <c r="G34" s="206" t="str">
        <f t="shared" si="2"/>
        <v/>
      </c>
      <c r="H34" s="203"/>
      <c r="I34" s="203"/>
      <c r="J34" s="194"/>
    </row>
    <row r="35" spans="1:29" ht="15.75" customHeight="1" x14ac:dyDescent="0.2">
      <c r="A35" s="1">
        <v>34</v>
      </c>
      <c r="B35" s="200"/>
      <c r="C35" s="290"/>
      <c r="D35" s="194"/>
      <c r="E35" s="206" t="str">
        <f t="shared" si="0"/>
        <v/>
      </c>
      <c r="F35" s="206" t="str">
        <f t="shared" si="1"/>
        <v/>
      </c>
      <c r="G35" s="206" t="str">
        <f t="shared" si="2"/>
        <v/>
      </c>
      <c r="H35" s="203"/>
      <c r="I35" s="203"/>
      <c r="J35" s="194"/>
      <c r="M35" s="161"/>
      <c r="N35" s="161"/>
      <c r="O35" s="161"/>
      <c r="P35" s="161"/>
      <c r="Q35" s="161"/>
    </row>
    <row r="36" spans="1:29" ht="15.75" customHeight="1" x14ac:dyDescent="0.2">
      <c r="A36" s="1">
        <v>35</v>
      </c>
      <c r="B36" s="200"/>
      <c r="C36" s="290"/>
      <c r="D36" s="194"/>
      <c r="E36" s="206" t="str">
        <f t="shared" si="0"/>
        <v/>
      </c>
      <c r="F36" s="206" t="str">
        <f t="shared" si="1"/>
        <v/>
      </c>
      <c r="G36" s="206" t="str">
        <f t="shared" si="2"/>
        <v/>
      </c>
      <c r="H36" s="203"/>
      <c r="I36" s="203"/>
      <c r="J36" s="194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</row>
    <row r="37" spans="1:29" ht="15.75" customHeight="1" thickBot="1" x14ac:dyDescent="0.25">
      <c r="A37" s="1">
        <v>36</v>
      </c>
      <c r="B37" s="200"/>
      <c r="C37" s="290"/>
      <c r="D37" s="194"/>
      <c r="E37" s="206" t="str">
        <f t="shared" si="0"/>
        <v/>
      </c>
      <c r="F37" s="206" t="str">
        <f t="shared" si="1"/>
        <v/>
      </c>
      <c r="G37" s="206" t="str">
        <f t="shared" si="2"/>
        <v/>
      </c>
      <c r="H37" s="203"/>
      <c r="I37" s="203"/>
      <c r="J37" s="194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</row>
    <row r="38" spans="1:29" ht="15.75" customHeight="1" x14ac:dyDescent="0.2">
      <c r="A38" s="1">
        <v>37</v>
      </c>
      <c r="B38" s="200"/>
      <c r="C38" s="290"/>
      <c r="D38" s="194"/>
      <c r="E38" s="206" t="str">
        <f t="shared" si="0"/>
        <v/>
      </c>
      <c r="F38" s="206" t="str">
        <f t="shared" si="1"/>
        <v/>
      </c>
      <c r="G38" s="206" t="str">
        <f t="shared" si="2"/>
        <v/>
      </c>
      <c r="H38" s="203"/>
      <c r="I38" s="203"/>
      <c r="J38" s="194"/>
      <c r="L38" s="161"/>
      <c r="M38" s="298" t="s">
        <v>266</v>
      </c>
      <c r="N38" s="299"/>
      <c r="O38" s="299"/>
      <c r="P38" s="299"/>
      <c r="Q38" s="300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</row>
    <row r="39" spans="1:29" ht="15.75" customHeight="1" x14ac:dyDescent="0.2">
      <c r="A39" s="1">
        <v>38</v>
      </c>
      <c r="B39" s="200"/>
      <c r="C39" s="290"/>
      <c r="D39" s="194"/>
      <c r="E39" s="206" t="str">
        <f t="shared" si="0"/>
        <v/>
      </c>
      <c r="F39" s="206" t="str">
        <f t="shared" si="1"/>
        <v/>
      </c>
      <c r="G39" s="206" t="str">
        <f t="shared" si="2"/>
        <v/>
      </c>
      <c r="H39" s="203"/>
      <c r="I39" s="203"/>
      <c r="J39" s="194"/>
      <c r="L39" s="161"/>
      <c r="M39" s="574">
        <f>(SUMIF($N$2:$N$32,"ストック",$P$2:$P$32))</f>
        <v>0</v>
      </c>
      <c r="N39" s="575"/>
      <c r="O39" s="575"/>
      <c r="P39" s="575"/>
      <c r="Q39" s="30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</row>
    <row r="40" spans="1:29" ht="15.75" customHeight="1" x14ac:dyDescent="0.2">
      <c r="A40" s="1">
        <v>39</v>
      </c>
      <c r="B40" s="200"/>
      <c r="C40" s="290"/>
      <c r="D40" s="194"/>
      <c r="E40" s="206" t="str">
        <f t="shared" si="0"/>
        <v/>
      </c>
      <c r="F40" s="206" t="str">
        <f t="shared" si="1"/>
        <v/>
      </c>
      <c r="G40" s="206" t="str">
        <f t="shared" si="2"/>
        <v/>
      </c>
      <c r="H40" s="203"/>
      <c r="I40" s="203"/>
      <c r="J40" s="194"/>
      <c r="L40" s="161"/>
      <c r="M40" s="574"/>
      <c r="N40" s="575"/>
      <c r="O40" s="575"/>
      <c r="P40" s="575"/>
      <c r="Q40" s="30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</row>
    <row r="41" spans="1:29" ht="15.75" customHeight="1" x14ac:dyDescent="0.2">
      <c r="A41" s="1">
        <v>40</v>
      </c>
      <c r="B41" s="200"/>
      <c r="C41" s="290"/>
      <c r="D41" s="194"/>
      <c r="E41" s="206" t="str">
        <f t="shared" si="0"/>
        <v/>
      </c>
      <c r="F41" s="206" t="str">
        <f t="shared" si="1"/>
        <v/>
      </c>
      <c r="G41" s="206" t="str">
        <f t="shared" si="2"/>
        <v/>
      </c>
      <c r="H41" s="203"/>
      <c r="I41" s="203"/>
      <c r="J41" s="194"/>
      <c r="L41" s="161"/>
      <c r="M41" s="574"/>
      <c r="N41" s="575"/>
      <c r="O41" s="575"/>
      <c r="P41" s="575"/>
      <c r="Q41" s="302" t="s">
        <v>4</v>
      </c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</row>
    <row r="42" spans="1:29" ht="15.75" customHeight="1" thickBot="1" x14ac:dyDescent="0.25">
      <c r="A42" s="1">
        <v>41</v>
      </c>
      <c r="B42" s="200"/>
      <c r="C42" s="290"/>
      <c r="D42" s="194"/>
      <c r="E42" s="206" t="str">
        <f t="shared" si="0"/>
        <v/>
      </c>
      <c r="F42" s="206" t="str">
        <f t="shared" si="1"/>
        <v/>
      </c>
      <c r="G42" s="206" t="str">
        <f t="shared" si="2"/>
        <v/>
      </c>
      <c r="H42" s="203"/>
      <c r="I42" s="203"/>
      <c r="J42" s="194"/>
      <c r="L42" s="161"/>
      <c r="M42" s="576"/>
      <c r="N42" s="577"/>
      <c r="O42" s="577"/>
      <c r="P42" s="577"/>
      <c r="Q42" s="303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</row>
    <row r="43" spans="1:29" ht="15.75" customHeight="1" thickBot="1" x14ac:dyDescent="0.25">
      <c r="A43" s="1">
        <v>42</v>
      </c>
      <c r="B43" s="200"/>
      <c r="C43" s="290"/>
      <c r="D43" s="194"/>
      <c r="E43" s="206" t="str">
        <f t="shared" si="0"/>
        <v/>
      </c>
      <c r="F43" s="206" t="str">
        <f t="shared" si="1"/>
        <v/>
      </c>
      <c r="G43" s="206" t="str">
        <f t="shared" si="2"/>
        <v/>
      </c>
      <c r="H43" s="203"/>
      <c r="I43" s="203"/>
      <c r="J43" s="194"/>
      <c r="L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</row>
    <row r="44" spans="1:29" ht="15.75" customHeight="1" x14ac:dyDescent="0.2">
      <c r="A44" s="1">
        <v>43</v>
      </c>
      <c r="B44" s="200"/>
      <c r="C44" s="290"/>
      <c r="D44" s="194"/>
      <c r="E44" s="206" t="str">
        <f t="shared" si="0"/>
        <v/>
      </c>
      <c r="F44" s="206" t="str">
        <f t="shared" si="1"/>
        <v/>
      </c>
      <c r="G44" s="206" t="str">
        <f t="shared" si="2"/>
        <v/>
      </c>
      <c r="H44" s="203"/>
      <c r="I44" s="203"/>
      <c r="J44" s="194"/>
      <c r="L44" s="161"/>
      <c r="M44" s="304" t="s">
        <v>267</v>
      </c>
      <c r="N44" s="305"/>
      <c r="O44" s="305"/>
      <c r="P44" s="305"/>
      <c r="Q44" s="306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</row>
    <row r="45" spans="1:29" ht="15.75" customHeight="1" x14ac:dyDescent="0.2">
      <c r="A45" s="1">
        <v>44</v>
      </c>
      <c r="B45" s="200"/>
      <c r="C45" s="290"/>
      <c r="D45" s="194"/>
      <c r="E45" s="206" t="str">
        <f t="shared" si="0"/>
        <v/>
      </c>
      <c r="F45" s="206" t="str">
        <f t="shared" si="1"/>
        <v/>
      </c>
      <c r="G45" s="206" t="str">
        <f t="shared" si="2"/>
        <v/>
      </c>
      <c r="H45" s="203"/>
      <c r="I45" s="203"/>
      <c r="J45" s="194"/>
      <c r="L45" s="161"/>
      <c r="M45" s="578">
        <f>(SUMIF($N$2:$N$32,"ブログ",$P$2:$P$32))</f>
        <v>0</v>
      </c>
      <c r="N45" s="579"/>
      <c r="O45" s="579"/>
      <c r="P45" s="579"/>
      <c r="Q45" s="307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</row>
    <row r="46" spans="1:29" ht="15.75" customHeight="1" x14ac:dyDescent="0.2">
      <c r="A46" s="1">
        <v>45</v>
      </c>
      <c r="B46" s="200"/>
      <c r="C46" s="290"/>
      <c r="D46" s="194"/>
      <c r="E46" s="206" t="str">
        <f t="shared" si="0"/>
        <v/>
      </c>
      <c r="F46" s="206" t="str">
        <f t="shared" si="1"/>
        <v/>
      </c>
      <c r="G46" s="206" t="str">
        <f t="shared" si="2"/>
        <v/>
      </c>
      <c r="H46" s="203"/>
      <c r="I46" s="203"/>
      <c r="J46" s="194"/>
      <c r="L46" s="161"/>
      <c r="M46" s="578"/>
      <c r="N46" s="579"/>
      <c r="O46" s="579"/>
      <c r="P46" s="579"/>
      <c r="Q46" s="307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</row>
    <row r="47" spans="1:29" ht="15.75" customHeight="1" x14ac:dyDescent="0.2">
      <c r="A47" s="1">
        <v>46</v>
      </c>
      <c r="B47" s="200"/>
      <c r="C47" s="290"/>
      <c r="D47" s="194"/>
      <c r="E47" s="206" t="str">
        <f t="shared" si="0"/>
        <v/>
      </c>
      <c r="F47" s="206" t="str">
        <f t="shared" si="1"/>
        <v/>
      </c>
      <c r="G47" s="206" t="str">
        <f t="shared" si="2"/>
        <v/>
      </c>
      <c r="H47" s="203"/>
      <c r="I47" s="203"/>
      <c r="J47" s="194"/>
      <c r="L47" s="161"/>
      <c r="M47" s="578"/>
      <c r="N47" s="579"/>
      <c r="O47" s="579"/>
      <c r="P47" s="579"/>
      <c r="Q47" s="308" t="s">
        <v>4</v>
      </c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</row>
    <row r="48" spans="1:29" ht="15.75" customHeight="1" thickBot="1" x14ac:dyDescent="0.25">
      <c r="A48" s="1">
        <v>47</v>
      </c>
      <c r="B48" s="200"/>
      <c r="C48" s="290"/>
      <c r="D48" s="194"/>
      <c r="E48" s="206" t="str">
        <f t="shared" si="0"/>
        <v/>
      </c>
      <c r="F48" s="206" t="str">
        <f t="shared" si="1"/>
        <v/>
      </c>
      <c r="G48" s="206" t="str">
        <f t="shared" si="2"/>
        <v/>
      </c>
      <c r="H48" s="203"/>
      <c r="I48" s="203"/>
      <c r="J48" s="194"/>
      <c r="L48" s="161"/>
      <c r="M48" s="580"/>
      <c r="N48" s="581"/>
      <c r="O48" s="581"/>
      <c r="P48" s="581"/>
      <c r="Q48" s="309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</row>
    <row r="49" spans="1:29" ht="15.75" customHeight="1" thickBot="1" x14ac:dyDescent="0.25">
      <c r="A49" s="1">
        <v>48</v>
      </c>
      <c r="B49" s="200"/>
      <c r="C49" s="290"/>
      <c r="D49" s="194"/>
      <c r="E49" s="206" t="str">
        <f t="shared" si="0"/>
        <v/>
      </c>
      <c r="F49" s="206" t="str">
        <f t="shared" si="1"/>
        <v/>
      </c>
      <c r="G49" s="206" t="str">
        <f t="shared" si="2"/>
        <v/>
      </c>
      <c r="H49" s="203"/>
      <c r="I49" s="203"/>
      <c r="J49" s="194"/>
      <c r="L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</row>
    <row r="50" spans="1:29" ht="15.75" customHeight="1" x14ac:dyDescent="0.2">
      <c r="A50" s="1">
        <v>49</v>
      </c>
      <c r="B50" s="200"/>
      <c r="C50" s="290"/>
      <c r="D50" s="194"/>
      <c r="E50" s="206" t="str">
        <f t="shared" si="0"/>
        <v/>
      </c>
      <c r="F50" s="206" t="str">
        <f t="shared" si="1"/>
        <v/>
      </c>
      <c r="G50" s="206" t="str">
        <f t="shared" si="2"/>
        <v/>
      </c>
      <c r="H50" s="203"/>
      <c r="I50" s="203"/>
      <c r="J50" s="194"/>
      <c r="L50" s="161"/>
      <c r="M50" s="310" t="s">
        <v>268</v>
      </c>
      <c r="N50" s="311"/>
      <c r="O50" s="311"/>
      <c r="P50" s="311"/>
      <c r="Q50" s="312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</row>
    <row r="51" spans="1:29" ht="15.75" customHeight="1" x14ac:dyDescent="0.2">
      <c r="A51" s="1">
        <v>50</v>
      </c>
      <c r="B51" s="200"/>
      <c r="C51" s="290"/>
      <c r="D51" s="194"/>
      <c r="E51" s="206" t="str">
        <f t="shared" si="0"/>
        <v/>
      </c>
      <c r="F51" s="206" t="str">
        <f t="shared" si="1"/>
        <v/>
      </c>
      <c r="G51" s="206" t="str">
        <f t="shared" si="2"/>
        <v/>
      </c>
      <c r="H51" s="203"/>
      <c r="I51" s="203"/>
      <c r="J51" s="194"/>
      <c r="M51" s="582">
        <f>P33</f>
        <v>0</v>
      </c>
      <c r="N51" s="583"/>
      <c r="O51" s="583"/>
      <c r="P51" s="583"/>
      <c r="Q51" s="313"/>
    </row>
    <row r="52" spans="1:29" ht="15.75" customHeight="1" x14ac:dyDescent="0.2">
      <c r="A52" s="1">
        <v>51</v>
      </c>
      <c r="B52" s="200"/>
      <c r="C52" s="290"/>
      <c r="D52" s="194"/>
      <c r="E52" s="206" t="str">
        <f t="shared" si="0"/>
        <v/>
      </c>
      <c r="F52" s="206" t="str">
        <f t="shared" si="1"/>
        <v/>
      </c>
      <c r="G52" s="206" t="str">
        <f t="shared" si="2"/>
        <v/>
      </c>
      <c r="H52" s="203"/>
      <c r="I52" s="203"/>
      <c r="J52" s="194"/>
      <c r="M52" s="582"/>
      <c r="N52" s="583"/>
      <c r="O52" s="583"/>
      <c r="P52" s="583"/>
      <c r="Q52" s="313"/>
    </row>
    <row r="53" spans="1:29" ht="15.75" customHeight="1" x14ac:dyDescent="0.2">
      <c r="A53" s="1">
        <v>52</v>
      </c>
      <c r="B53" s="200"/>
      <c r="C53" s="290"/>
      <c r="D53" s="194"/>
      <c r="E53" s="206" t="str">
        <f t="shared" si="0"/>
        <v/>
      </c>
      <c r="F53" s="206" t="str">
        <f t="shared" si="1"/>
        <v/>
      </c>
      <c r="G53" s="206" t="str">
        <f t="shared" si="2"/>
        <v/>
      </c>
      <c r="H53" s="203"/>
      <c r="I53" s="203"/>
      <c r="J53" s="194"/>
      <c r="M53" s="582"/>
      <c r="N53" s="583"/>
      <c r="O53" s="583"/>
      <c r="P53" s="583"/>
      <c r="Q53" s="314" t="s">
        <v>4</v>
      </c>
    </row>
    <row r="54" spans="1:29" ht="15.75" customHeight="1" thickBot="1" x14ac:dyDescent="0.25">
      <c r="A54" s="1">
        <v>53</v>
      </c>
      <c r="B54" s="200"/>
      <c r="C54" s="290"/>
      <c r="D54" s="194"/>
      <c r="E54" s="206" t="str">
        <f t="shared" si="0"/>
        <v/>
      </c>
      <c r="F54" s="206" t="str">
        <f t="shared" si="1"/>
        <v/>
      </c>
      <c r="G54" s="206" t="str">
        <f t="shared" si="2"/>
        <v/>
      </c>
      <c r="H54" s="203"/>
      <c r="I54" s="203"/>
      <c r="J54" s="194"/>
      <c r="M54" s="584"/>
      <c r="N54" s="585"/>
      <c r="O54" s="585"/>
      <c r="P54" s="585"/>
      <c r="Q54" s="315"/>
    </row>
    <row r="55" spans="1:29" ht="15.75" customHeight="1" x14ac:dyDescent="0.2">
      <c r="A55" s="1">
        <v>54</v>
      </c>
      <c r="B55" s="200"/>
      <c r="C55" s="290"/>
      <c r="D55" s="194"/>
      <c r="E55" s="206" t="str">
        <f t="shared" si="0"/>
        <v/>
      </c>
      <c r="F55" s="206" t="str">
        <f t="shared" si="1"/>
        <v/>
      </c>
      <c r="G55" s="206" t="str">
        <f t="shared" si="2"/>
        <v/>
      </c>
      <c r="H55" s="203"/>
      <c r="I55" s="203"/>
      <c r="J55" s="194"/>
    </row>
    <row r="56" spans="1:29" ht="15.75" customHeight="1" x14ac:dyDescent="0.2">
      <c r="A56" s="1">
        <v>55</v>
      </c>
      <c r="B56" s="200"/>
      <c r="C56" s="290"/>
      <c r="D56" s="194"/>
      <c r="E56" s="206" t="str">
        <f t="shared" si="0"/>
        <v/>
      </c>
      <c r="F56" s="206" t="str">
        <f t="shared" si="1"/>
        <v/>
      </c>
      <c r="G56" s="206" t="str">
        <f t="shared" si="2"/>
        <v/>
      </c>
      <c r="H56" s="203"/>
      <c r="I56" s="203"/>
      <c r="J56" s="194"/>
    </row>
    <row r="57" spans="1:29" ht="15.75" customHeight="1" x14ac:dyDescent="0.2">
      <c r="A57" s="1">
        <v>56</v>
      </c>
      <c r="B57" s="200"/>
      <c r="C57" s="290"/>
      <c r="D57" s="194"/>
      <c r="E57" s="206" t="str">
        <f t="shared" si="0"/>
        <v/>
      </c>
      <c r="F57" s="206" t="str">
        <f t="shared" si="1"/>
        <v/>
      </c>
      <c r="G57" s="206" t="str">
        <f t="shared" si="2"/>
        <v/>
      </c>
      <c r="H57" s="203"/>
      <c r="I57" s="203"/>
      <c r="J57" s="194"/>
    </row>
    <row r="58" spans="1:29" ht="15.75" customHeight="1" x14ac:dyDescent="0.2">
      <c r="A58" s="1">
        <v>57</v>
      </c>
      <c r="B58" s="200"/>
      <c r="C58" s="290"/>
      <c r="D58" s="194"/>
      <c r="E58" s="206" t="str">
        <f t="shared" si="0"/>
        <v/>
      </c>
      <c r="F58" s="206" t="str">
        <f t="shared" si="1"/>
        <v/>
      </c>
      <c r="G58" s="206" t="str">
        <f t="shared" si="2"/>
        <v/>
      </c>
      <c r="H58" s="203"/>
      <c r="I58" s="203"/>
      <c r="J58" s="194"/>
    </row>
    <row r="59" spans="1:29" ht="15.75" customHeight="1" x14ac:dyDescent="0.2">
      <c r="A59" s="1">
        <v>58</v>
      </c>
      <c r="B59" s="200"/>
      <c r="C59" s="290"/>
      <c r="D59" s="194"/>
      <c r="E59" s="206" t="str">
        <f t="shared" si="0"/>
        <v/>
      </c>
      <c r="F59" s="206" t="str">
        <f t="shared" si="1"/>
        <v/>
      </c>
      <c r="G59" s="206" t="str">
        <f t="shared" si="2"/>
        <v/>
      </c>
      <c r="H59" s="203"/>
      <c r="I59" s="203"/>
      <c r="J59" s="194"/>
    </row>
    <row r="60" spans="1:29" ht="15.75" customHeight="1" x14ac:dyDescent="0.2">
      <c r="A60" s="1">
        <v>59</v>
      </c>
      <c r="B60" s="200"/>
      <c r="C60" s="290"/>
      <c r="D60" s="194"/>
      <c r="E60" s="206" t="str">
        <f t="shared" si="0"/>
        <v/>
      </c>
      <c r="F60" s="206" t="str">
        <f t="shared" si="1"/>
        <v/>
      </c>
      <c r="G60" s="206" t="str">
        <f t="shared" si="2"/>
        <v/>
      </c>
      <c r="H60" s="203"/>
      <c r="I60" s="203"/>
      <c r="J60" s="194"/>
    </row>
    <row r="61" spans="1:29" ht="15.75" customHeight="1" x14ac:dyDescent="0.2">
      <c r="A61" s="1">
        <v>60</v>
      </c>
      <c r="B61" s="200"/>
      <c r="C61" s="290"/>
      <c r="D61" s="194"/>
      <c r="E61" s="206" t="str">
        <f t="shared" si="0"/>
        <v/>
      </c>
      <c r="F61" s="206" t="str">
        <f t="shared" si="1"/>
        <v/>
      </c>
      <c r="G61" s="206" t="str">
        <f t="shared" si="2"/>
        <v/>
      </c>
      <c r="H61" s="203"/>
      <c r="I61" s="203"/>
      <c r="J61" s="194"/>
    </row>
    <row r="62" spans="1:29" ht="15.75" customHeight="1" x14ac:dyDescent="0.2">
      <c r="A62" s="1">
        <v>61</v>
      </c>
      <c r="B62" s="200"/>
      <c r="C62" s="290"/>
      <c r="D62" s="194"/>
      <c r="E62" s="206" t="str">
        <f t="shared" si="0"/>
        <v/>
      </c>
      <c r="F62" s="206" t="str">
        <f t="shared" si="1"/>
        <v/>
      </c>
      <c r="G62" s="206" t="str">
        <f t="shared" si="2"/>
        <v/>
      </c>
      <c r="H62" s="203"/>
      <c r="I62" s="203"/>
      <c r="J62" s="194"/>
    </row>
    <row r="63" spans="1:29" ht="15.75" customHeight="1" x14ac:dyDescent="0.2">
      <c r="A63" s="1">
        <v>62</v>
      </c>
      <c r="B63" s="200"/>
      <c r="C63" s="290"/>
      <c r="D63" s="194"/>
      <c r="E63" s="206" t="str">
        <f t="shared" si="0"/>
        <v/>
      </c>
      <c r="F63" s="206" t="str">
        <f t="shared" si="1"/>
        <v/>
      </c>
      <c r="G63" s="206" t="str">
        <f t="shared" si="2"/>
        <v/>
      </c>
      <c r="H63" s="203"/>
      <c r="I63" s="203"/>
      <c r="J63" s="194"/>
    </row>
    <row r="64" spans="1:29" ht="15.75" customHeight="1" x14ac:dyDescent="0.2">
      <c r="A64" s="1">
        <v>63</v>
      </c>
      <c r="B64" s="200"/>
      <c r="C64" s="290"/>
      <c r="D64" s="194"/>
      <c r="E64" s="206" t="str">
        <f t="shared" si="0"/>
        <v/>
      </c>
      <c r="F64" s="206" t="str">
        <f t="shared" si="1"/>
        <v/>
      </c>
      <c r="G64" s="206" t="str">
        <f t="shared" si="2"/>
        <v/>
      </c>
      <c r="H64" s="203"/>
      <c r="I64" s="203"/>
      <c r="J64" s="194"/>
    </row>
    <row r="65" spans="1:10" ht="15.75" customHeight="1" x14ac:dyDescent="0.2">
      <c r="A65" s="1">
        <v>64</v>
      </c>
      <c r="B65" s="200"/>
      <c r="C65" s="290"/>
      <c r="D65" s="194"/>
      <c r="E65" s="206" t="str">
        <f t="shared" si="0"/>
        <v/>
      </c>
      <c r="F65" s="206" t="str">
        <f t="shared" si="1"/>
        <v/>
      </c>
      <c r="G65" s="206" t="str">
        <f t="shared" si="2"/>
        <v/>
      </c>
      <c r="H65" s="203"/>
      <c r="I65" s="203"/>
      <c r="J65" s="194"/>
    </row>
    <row r="66" spans="1:10" ht="15.75" customHeight="1" x14ac:dyDescent="0.2">
      <c r="A66" s="1">
        <v>65</v>
      </c>
      <c r="B66" s="200"/>
      <c r="C66" s="290"/>
      <c r="D66" s="194"/>
      <c r="E66" s="206" t="str">
        <f t="shared" si="0"/>
        <v/>
      </c>
      <c r="F66" s="206" t="str">
        <f t="shared" si="1"/>
        <v/>
      </c>
      <c r="G66" s="206" t="str">
        <f t="shared" si="2"/>
        <v/>
      </c>
      <c r="H66" s="203"/>
      <c r="I66" s="203"/>
      <c r="J66" s="194"/>
    </row>
    <row r="67" spans="1:10" ht="15.75" customHeight="1" x14ac:dyDescent="0.2">
      <c r="A67" s="1">
        <v>66</v>
      </c>
      <c r="B67" s="200"/>
      <c r="C67" s="290"/>
      <c r="D67" s="194"/>
      <c r="E67" s="206" t="str">
        <f t="shared" ref="E67:E99" si="4">IF(D67="","",(VLOOKUP(D67,$L$2:$N$32,2,FALSE)))</f>
        <v/>
      </c>
      <c r="F67" s="206" t="str">
        <f t="shared" ref="F67:F130" si="5">IF(D67="","",(VLOOKUP(D67,$L$2:$N$32,3,FALSE)))</f>
        <v/>
      </c>
      <c r="G67" s="206" t="str">
        <f t="shared" ref="G67:G130" si="6">IF(D67="","",(VLOOKUP(D67,$L$2:$O$32,4,FALSE)))</f>
        <v/>
      </c>
      <c r="H67" s="203"/>
      <c r="I67" s="203"/>
      <c r="J67" s="194"/>
    </row>
    <row r="68" spans="1:10" ht="15.75" customHeight="1" x14ac:dyDescent="0.2">
      <c r="A68" s="1">
        <v>67</v>
      </c>
      <c r="B68" s="200"/>
      <c r="C68" s="290"/>
      <c r="D68" s="194"/>
      <c r="E68" s="206" t="str">
        <f t="shared" si="4"/>
        <v/>
      </c>
      <c r="F68" s="206" t="str">
        <f t="shared" si="5"/>
        <v/>
      </c>
      <c r="G68" s="206" t="str">
        <f t="shared" si="6"/>
        <v/>
      </c>
      <c r="H68" s="203"/>
      <c r="I68" s="203"/>
      <c r="J68" s="194"/>
    </row>
    <row r="69" spans="1:10" ht="15.75" customHeight="1" x14ac:dyDescent="0.2">
      <c r="A69" s="1">
        <v>68</v>
      </c>
      <c r="B69" s="200"/>
      <c r="C69" s="290"/>
      <c r="D69" s="194"/>
      <c r="E69" s="206" t="str">
        <f t="shared" si="4"/>
        <v/>
      </c>
      <c r="F69" s="206" t="str">
        <f t="shared" si="5"/>
        <v/>
      </c>
      <c r="G69" s="206" t="str">
        <f t="shared" si="6"/>
        <v/>
      </c>
      <c r="H69" s="203"/>
      <c r="I69" s="203"/>
      <c r="J69" s="194"/>
    </row>
    <row r="70" spans="1:10" ht="15.75" customHeight="1" x14ac:dyDescent="0.2">
      <c r="A70" s="1">
        <v>69</v>
      </c>
      <c r="B70" s="200"/>
      <c r="C70" s="290"/>
      <c r="D70" s="194"/>
      <c r="E70" s="206" t="str">
        <f t="shared" si="4"/>
        <v/>
      </c>
      <c r="F70" s="206" t="str">
        <f t="shared" si="5"/>
        <v/>
      </c>
      <c r="G70" s="206" t="str">
        <f t="shared" si="6"/>
        <v/>
      </c>
      <c r="H70" s="203"/>
      <c r="I70" s="203"/>
      <c r="J70" s="194"/>
    </row>
    <row r="71" spans="1:10" ht="15.75" customHeight="1" x14ac:dyDescent="0.2">
      <c r="A71" s="1">
        <v>70</v>
      </c>
      <c r="B71" s="200"/>
      <c r="C71" s="290"/>
      <c r="D71" s="194"/>
      <c r="E71" s="206" t="str">
        <f t="shared" si="4"/>
        <v/>
      </c>
      <c r="F71" s="206" t="str">
        <f t="shared" si="5"/>
        <v/>
      </c>
      <c r="G71" s="206" t="str">
        <f t="shared" si="6"/>
        <v/>
      </c>
      <c r="H71" s="203"/>
      <c r="I71" s="203"/>
      <c r="J71" s="194"/>
    </row>
    <row r="72" spans="1:10" ht="15.75" customHeight="1" x14ac:dyDescent="0.2">
      <c r="A72" s="1">
        <v>71</v>
      </c>
      <c r="B72" s="200"/>
      <c r="C72" s="290"/>
      <c r="D72" s="194"/>
      <c r="E72" s="206" t="str">
        <f t="shared" si="4"/>
        <v/>
      </c>
      <c r="F72" s="206" t="str">
        <f t="shared" si="5"/>
        <v/>
      </c>
      <c r="G72" s="206" t="str">
        <f t="shared" si="6"/>
        <v/>
      </c>
      <c r="H72" s="203"/>
      <c r="I72" s="203"/>
      <c r="J72" s="194"/>
    </row>
    <row r="73" spans="1:10" ht="15.75" customHeight="1" x14ac:dyDescent="0.2">
      <c r="A73" s="1">
        <v>72</v>
      </c>
      <c r="B73" s="200"/>
      <c r="C73" s="290"/>
      <c r="D73" s="194"/>
      <c r="E73" s="206" t="str">
        <f t="shared" si="4"/>
        <v/>
      </c>
      <c r="F73" s="206" t="str">
        <f t="shared" si="5"/>
        <v/>
      </c>
      <c r="G73" s="206" t="str">
        <f t="shared" si="6"/>
        <v/>
      </c>
      <c r="H73" s="203"/>
      <c r="I73" s="203"/>
      <c r="J73" s="194"/>
    </row>
    <row r="74" spans="1:10" ht="15.75" customHeight="1" x14ac:dyDescent="0.2">
      <c r="A74" s="1">
        <v>73</v>
      </c>
      <c r="B74" s="200"/>
      <c r="C74" s="290"/>
      <c r="D74" s="194"/>
      <c r="E74" s="206" t="str">
        <f t="shared" si="4"/>
        <v/>
      </c>
      <c r="F74" s="206" t="str">
        <f t="shared" si="5"/>
        <v/>
      </c>
      <c r="G74" s="206" t="str">
        <f t="shared" si="6"/>
        <v/>
      </c>
      <c r="H74" s="203"/>
      <c r="I74" s="203"/>
      <c r="J74" s="194"/>
    </row>
    <row r="75" spans="1:10" ht="15.75" customHeight="1" x14ac:dyDescent="0.2">
      <c r="A75" s="1">
        <v>74</v>
      </c>
      <c r="B75" s="200"/>
      <c r="C75" s="290"/>
      <c r="D75" s="194"/>
      <c r="E75" s="206" t="str">
        <f t="shared" si="4"/>
        <v/>
      </c>
      <c r="F75" s="206" t="str">
        <f t="shared" si="5"/>
        <v/>
      </c>
      <c r="G75" s="206" t="str">
        <f t="shared" si="6"/>
        <v/>
      </c>
      <c r="H75" s="203"/>
      <c r="I75" s="203"/>
      <c r="J75" s="194"/>
    </row>
    <row r="76" spans="1:10" ht="15.75" customHeight="1" x14ac:dyDescent="0.2">
      <c r="A76" s="1">
        <v>75</v>
      </c>
      <c r="B76" s="200"/>
      <c r="C76" s="290"/>
      <c r="D76" s="194"/>
      <c r="E76" s="206" t="str">
        <f t="shared" si="4"/>
        <v/>
      </c>
      <c r="F76" s="206" t="str">
        <f t="shared" si="5"/>
        <v/>
      </c>
      <c r="G76" s="206" t="str">
        <f t="shared" si="6"/>
        <v/>
      </c>
      <c r="H76" s="203"/>
      <c r="I76" s="203"/>
      <c r="J76" s="194"/>
    </row>
    <row r="77" spans="1:10" ht="15.75" customHeight="1" x14ac:dyDescent="0.2">
      <c r="A77" s="1">
        <v>76</v>
      </c>
      <c r="B77" s="200"/>
      <c r="C77" s="290"/>
      <c r="D77" s="194"/>
      <c r="E77" s="206" t="str">
        <f t="shared" si="4"/>
        <v/>
      </c>
      <c r="F77" s="206" t="str">
        <f t="shared" si="5"/>
        <v/>
      </c>
      <c r="G77" s="206" t="str">
        <f t="shared" si="6"/>
        <v/>
      </c>
      <c r="H77" s="203"/>
      <c r="I77" s="203"/>
      <c r="J77" s="194"/>
    </row>
    <row r="78" spans="1:10" ht="15.75" customHeight="1" x14ac:dyDescent="0.2">
      <c r="A78" s="1">
        <v>77</v>
      </c>
      <c r="B78" s="200"/>
      <c r="C78" s="290"/>
      <c r="D78" s="194"/>
      <c r="E78" s="206" t="str">
        <f t="shared" si="4"/>
        <v/>
      </c>
      <c r="F78" s="206" t="str">
        <f t="shared" si="5"/>
        <v/>
      </c>
      <c r="G78" s="206" t="str">
        <f t="shared" si="6"/>
        <v/>
      </c>
      <c r="H78" s="203"/>
      <c r="I78" s="203"/>
      <c r="J78" s="194"/>
    </row>
    <row r="79" spans="1:10" ht="15.75" customHeight="1" x14ac:dyDescent="0.2">
      <c r="A79" s="1">
        <v>78</v>
      </c>
      <c r="B79" s="200"/>
      <c r="C79" s="290"/>
      <c r="D79" s="194"/>
      <c r="E79" s="206" t="str">
        <f t="shared" si="4"/>
        <v/>
      </c>
      <c r="F79" s="206" t="str">
        <f t="shared" si="5"/>
        <v/>
      </c>
      <c r="G79" s="206" t="str">
        <f t="shared" si="6"/>
        <v/>
      </c>
      <c r="H79" s="203"/>
      <c r="I79" s="203"/>
      <c r="J79" s="194"/>
    </row>
    <row r="80" spans="1:10" ht="15.75" customHeight="1" x14ac:dyDescent="0.2">
      <c r="A80" s="1">
        <v>79</v>
      </c>
      <c r="B80" s="200"/>
      <c r="C80" s="290"/>
      <c r="D80" s="194"/>
      <c r="E80" s="206" t="str">
        <f t="shared" si="4"/>
        <v/>
      </c>
      <c r="F80" s="206" t="str">
        <f t="shared" si="5"/>
        <v/>
      </c>
      <c r="G80" s="206" t="str">
        <f t="shared" si="6"/>
        <v/>
      </c>
      <c r="H80" s="203"/>
      <c r="I80" s="203"/>
      <c r="J80" s="194"/>
    </row>
    <row r="81" spans="1:10" ht="15.75" customHeight="1" x14ac:dyDescent="0.2">
      <c r="A81" s="1">
        <v>80</v>
      </c>
      <c r="B81" s="200"/>
      <c r="C81" s="290"/>
      <c r="D81" s="194"/>
      <c r="E81" s="206" t="str">
        <f t="shared" si="4"/>
        <v/>
      </c>
      <c r="F81" s="206" t="str">
        <f t="shared" si="5"/>
        <v/>
      </c>
      <c r="G81" s="206" t="str">
        <f t="shared" si="6"/>
        <v/>
      </c>
      <c r="H81" s="203"/>
      <c r="I81" s="203"/>
      <c r="J81" s="194"/>
    </row>
    <row r="82" spans="1:10" ht="15.75" customHeight="1" x14ac:dyDescent="0.2">
      <c r="A82" s="1">
        <v>81</v>
      </c>
      <c r="B82" s="200"/>
      <c r="C82" s="290"/>
      <c r="D82" s="194"/>
      <c r="E82" s="206" t="str">
        <f t="shared" si="4"/>
        <v/>
      </c>
      <c r="F82" s="206" t="str">
        <f t="shared" si="5"/>
        <v/>
      </c>
      <c r="G82" s="206" t="str">
        <f t="shared" si="6"/>
        <v/>
      </c>
      <c r="H82" s="203"/>
      <c r="I82" s="203"/>
      <c r="J82" s="194"/>
    </row>
    <row r="83" spans="1:10" ht="15.75" customHeight="1" x14ac:dyDescent="0.2">
      <c r="A83" s="1">
        <v>82</v>
      </c>
      <c r="B83" s="200"/>
      <c r="C83" s="290"/>
      <c r="D83" s="194"/>
      <c r="E83" s="206" t="str">
        <f t="shared" si="4"/>
        <v/>
      </c>
      <c r="F83" s="206" t="str">
        <f t="shared" si="5"/>
        <v/>
      </c>
      <c r="G83" s="206" t="str">
        <f t="shared" si="6"/>
        <v/>
      </c>
      <c r="H83" s="203"/>
      <c r="I83" s="203"/>
      <c r="J83" s="194"/>
    </row>
    <row r="84" spans="1:10" ht="15.75" customHeight="1" x14ac:dyDescent="0.2">
      <c r="A84" s="1">
        <v>83</v>
      </c>
      <c r="B84" s="200"/>
      <c r="C84" s="290"/>
      <c r="D84" s="194"/>
      <c r="E84" s="206" t="str">
        <f t="shared" si="4"/>
        <v/>
      </c>
      <c r="F84" s="206" t="str">
        <f t="shared" si="5"/>
        <v/>
      </c>
      <c r="G84" s="206" t="str">
        <f t="shared" si="6"/>
        <v/>
      </c>
      <c r="H84" s="203"/>
      <c r="I84" s="203"/>
      <c r="J84" s="194"/>
    </row>
    <row r="85" spans="1:10" ht="15.75" customHeight="1" x14ac:dyDescent="0.2">
      <c r="A85" s="1">
        <v>84</v>
      </c>
      <c r="B85" s="200"/>
      <c r="C85" s="290"/>
      <c r="D85" s="194"/>
      <c r="E85" s="206" t="str">
        <f t="shared" si="4"/>
        <v/>
      </c>
      <c r="F85" s="206" t="str">
        <f t="shared" si="5"/>
        <v/>
      </c>
      <c r="G85" s="206" t="str">
        <f t="shared" si="6"/>
        <v/>
      </c>
      <c r="H85" s="203"/>
      <c r="I85" s="203"/>
      <c r="J85" s="194"/>
    </row>
    <row r="86" spans="1:10" ht="15.75" customHeight="1" x14ac:dyDescent="0.2">
      <c r="A86" s="1">
        <v>85</v>
      </c>
      <c r="B86" s="200"/>
      <c r="C86" s="290"/>
      <c r="D86" s="194"/>
      <c r="E86" s="206" t="str">
        <f t="shared" si="4"/>
        <v/>
      </c>
      <c r="F86" s="206" t="str">
        <f t="shared" si="5"/>
        <v/>
      </c>
      <c r="G86" s="206" t="str">
        <f t="shared" si="6"/>
        <v/>
      </c>
      <c r="H86" s="203"/>
      <c r="I86" s="203"/>
      <c r="J86" s="194"/>
    </row>
    <row r="87" spans="1:10" ht="15.75" customHeight="1" x14ac:dyDescent="0.2">
      <c r="A87" s="1">
        <v>86</v>
      </c>
      <c r="B87" s="200"/>
      <c r="C87" s="290"/>
      <c r="D87" s="194"/>
      <c r="E87" s="206" t="str">
        <f t="shared" si="4"/>
        <v/>
      </c>
      <c r="F87" s="206" t="str">
        <f t="shared" si="5"/>
        <v/>
      </c>
      <c r="G87" s="206" t="str">
        <f t="shared" si="6"/>
        <v/>
      </c>
      <c r="H87" s="203"/>
      <c r="I87" s="203"/>
      <c r="J87" s="194"/>
    </row>
    <row r="88" spans="1:10" ht="15.75" customHeight="1" x14ac:dyDescent="0.2">
      <c r="A88" s="1">
        <v>87</v>
      </c>
      <c r="B88" s="200"/>
      <c r="C88" s="290"/>
      <c r="D88" s="194"/>
      <c r="E88" s="206" t="str">
        <f t="shared" si="4"/>
        <v/>
      </c>
      <c r="F88" s="206" t="str">
        <f t="shared" si="5"/>
        <v/>
      </c>
      <c r="G88" s="206" t="str">
        <f t="shared" si="6"/>
        <v/>
      </c>
      <c r="H88" s="203"/>
      <c r="I88" s="203"/>
      <c r="J88" s="194"/>
    </row>
    <row r="89" spans="1:10" ht="15.75" customHeight="1" x14ac:dyDescent="0.2">
      <c r="A89" s="1">
        <v>88</v>
      </c>
      <c r="B89" s="200"/>
      <c r="C89" s="290"/>
      <c r="D89" s="194"/>
      <c r="E89" s="206" t="str">
        <f t="shared" si="4"/>
        <v/>
      </c>
      <c r="F89" s="206" t="str">
        <f t="shared" si="5"/>
        <v/>
      </c>
      <c r="G89" s="206" t="str">
        <f t="shared" si="6"/>
        <v/>
      </c>
      <c r="H89" s="203"/>
      <c r="I89" s="203"/>
      <c r="J89" s="194"/>
    </row>
    <row r="90" spans="1:10" ht="15.75" customHeight="1" x14ac:dyDescent="0.2">
      <c r="A90" s="1">
        <v>89</v>
      </c>
      <c r="B90" s="200"/>
      <c r="C90" s="290"/>
      <c r="D90" s="194"/>
      <c r="E90" s="206" t="str">
        <f t="shared" si="4"/>
        <v/>
      </c>
      <c r="F90" s="206" t="str">
        <f t="shared" si="5"/>
        <v/>
      </c>
      <c r="G90" s="206" t="str">
        <f t="shared" si="6"/>
        <v/>
      </c>
      <c r="H90" s="203"/>
      <c r="I90" s="203"/>
      <c r="J90" s="194"/>
    </row>
    <row r="91" spans="1:10" ht="15.75" customHeight="1" x14ac:dyDescent="0.2">
      <c r="A91" s="1">
        <v>90</v>
      </c>
      <c r="B91" s="200"/>
      <c r="C91" s="290"/>
      <c r="D91" s="194"/>
      <c r="E91" s="206" t="str">
        <f t="shared" si="4"/>
        <v/>
      </c>
      <c r="F91" s="206" t="str">
        <f t="shared" si="5"/>
        <v/>
      </c>
      <c r="G91" s="206" t="str">
        <f t="shared" si="6"/>
        <v/>
      </c>
      <c r="H91" s="203"/>
      <c r="I91" s="203"/>
      <c r="J91" s="194"/>
    </row>
    <row r="92" spans="1:10" ht="15.75" customHeight="1" x14ac:dyDescent="0.2">
      <c r="A92" s="1">
        <v>91</v>
      </c>
      <c r="B92" s="200"/>
      <c r="C92" s="290"/>
      <c r="D92" s="194"/>
      <c r="E92" s="206" t="str">
        <f t="shared" si="4"/>
        <v/>
      </c>
      <c r="F92" s="206" t="str">
        <f t="shared" si="5"/>
        <v/>
      </c>
      <c r="G92" s="206" t="str">
        <f t="shared" si="6"/>
        <v/>
      </c>
      <c r="H92" s="203"/>
      <c r="I92" s="203"/>
      <c r="J92" s="194"/>
    </row>
    <row r="93" spans="1:10" ht="15.75" customHeight="1" x14ac:dyDescent="0.2">
      <c r="A93" s="1">
        <v>92</v>
      </c>
      <c r="B93" s="200"/>
      <c r="C93" s="290"/>
      <c r="D93" s="194"/>
      <c r="E93" s="206" t="str">
        <f t="shared" si="4"/>
        <v/>
      </c>
      <c r="F93" s="206" t="str">
        <f t="shared" si="5"/>
        <v/>
      </c>
      <c r="G93" s="206" t="str">
        <f t="shared" si="6"/>
        <v/>
      </c>
      <c r="H93" s="203"/>
      <c r="I93" s="203"/>
      <c r="J93" s="194"/>
    </row>
    <row r="94" spans="1:10" ht="15.75" customHeight="1" x14ac:dyDescent="0.2">
      <c r="A94" s="1">
        <v>93</v>
      </c>
      <c r="B94" s="200"/>
      <c r="C94" s="290"/>
      <c r="D94" s="194"/>
      <c r="E94" s="206" t="str">
        <f t="shared" si="4"/>
        <v/>
      </c>
      <c r="F94" s="206" t="str">
        <f t="shared" si="5"/>
        <v/>
      </c>
      <c r="G94" s="206" t="str">
        <f t="shared" si="6"/>
        <v/>
      </c>
      <c r="H94" s="203"/>
      <c r="I94" s="203"/>
      <c r="J94" s="194"/>
    </row>
    <row r="95" spans="1:10" ht="15.75" customHeight="1" x14ac:dyDescent="0.2">
      <c r="A95" s="1">
        <v>94</v>
      </c>
      <c r="B95" s="200"/>
      <c r="C95" s="290"/>
      <c r="D95" s="194"/>
      <c r="E95" s="206" t="str">
        <f t="shared" si="4"/>
        <v/>
      </c>
      <c r="F95" s="206" t="str">
        <f t="shared" si="5"/>
        <v/>
      </c>
      <c r="G95" s="206" t="str">
        <f t="shared" si="6"/>
        <v/>
      </c>
      <c r="H95" s="203"/>
      <c r="I95" s="203"/>
      <c r="J95" s="194"/>
    </row>
    <row r="96" spans="1:10" ht="15.75" customHeight="1" x14ac:dyDescent="0.2">
      <c r="A96" s="1">
        <v>95</v>
      </c>
      <c r="B96" s="200"/>
      <c r="C96" s="290"/>
      <c r="D96" s="194"/>
      <c r="E96" s="206" t="str">
        <f t="shared" si="4"/>
        <v/>
      </c>
      <c r="F96" s="206" t="str">
        <f t="shared" si="5"/>
        <v/>
      </c>
      <c r="G96" s="206" t="str">
        <f t="shared" si="6"/>
        <v/>
      </c>
      <c r="H96" s="203"/>
      <c r="I96" s="203"/>
      <c r="J96" s="194"/>
    </row>
    <row r="97" spans="1:10" ht="15.75" customHeight="1" x14ac:dyDescent="0.2">
      <c r="A97" s="1">
        <v>96</v>
      </c>
      <c r="B97" s="200"/>
      <c r="C97" s="290"/>
      <c r="D97" s="194"/>
      <c r="E97" s="206" t="str">
        <f t="shared" si="4"/>
        <v/>
      </c>
      <c r="F97" s="206" t="str">
        <f t="shared" si="5"/>
        <v/>
      </c>
      <c r="G97" s="206" t="str">
        <f t="shared" si="6"/>
        <v/>
      </c>
      <c r="H97" s="203"/>
      <c r="I97" s="203"/>
      <c r="J97" s="194"/>
    </row>
    <row r="98" spans="1:10" ht="15.75" customHeight="1" x14ac:dyDescent="0.2">
      <c r="A98" s="1">
        <v>97</v>
      </c>
      <c r="B98" s="200"/>
      <c r="C98" s="290"/>
      <c r="D98" s="194"/>
      <c r="E98" s="206" t="str">
        <f t="shared" si="4"/>
        <v/>
      </c>
      <c r="F98" s="206" t="str">
        <f t="shared" si="5"/>
        <v/>
      </c>
      <c r="G98" s="206" t="str">
        <f t="shared" si="6"/>
        <v/>
      </c>
      <c r="H98" s="203"/>
      <c r="I98" s="203"/>
      <c r="J98" s="194"/>
    </row>
    <row r="99" spans="1:10" ht="15.75" customHeight="1" x14ac:dyDescent="0.2">
      <c r="A99" s="1">
        <v>98</v>
      </c>
      <c r="B99" s="200"/>
      <c r="C99" s="290"/>
      <c r="D99" s="194"/>
      <c r="E99" s="206" t="str">
        <f t="shared" si="4"/>
        <v/>
      </c>
      <c r="F99" s="206" t="str">
        <f t="shared" si="5"/>
        <v/>
      </c>
      <c r="G99" s="206" t="str">
        <f t="shared" si="6"/>
        <v/>
      </c>
      <c r="H99" s="203"/>
      <c r="I99" s="203"/>
      <c r="J99" s="194"/>
    </row>
    <row r="100" spans="1:10" s="161" customFormat="1" ht="15.75" customHeight="1" x14ac:dyDescent="0.2">
      <c r="A100" s="1">
        <v>99</v>
      </c>
      <c r="B100" s="200"/>
      <c r="C100" s="290"/>
      <c r="D100" s="194"/>
      <c r="E100" s="206" t="str">
        <f t="shared" ref="E100:E133" si="7">IF(D100="","",(VLOOKUP(D100,$L$2:$N$32,2,FALSE)))</f>
        <v/>
      </c>
      <c r="F100" s="206" t="str">
        <f t="shared" si="5"/>
        <v/>
      </c>
      <c r="G100" s="206" t="str">
        <f t="shared" si="6"/>
        <v/>
      </c>
      <c r="H100" s="203"/>
      <c r="I100" s="203"/>
      <c r="J100" s="194"/>
    </row>
    <row r="101" spans="1:10" ht="15.75" customHeight="1" x14ac:dyDescent="0.2">
      <c r="A101" s="1">
        <v>100</v>
      </c>
      <c r="B101" s="200"/>
      <c r="C101" s="290"/>
      <c r="D101" s="194"/>
      <c r="E101" s="206" t="str">
        <f t="shared" si="7"/>
        <v/>
      </c>
      <c r="F101" s="206" t="str">
        <f t="shared" si="5"/>
        <v/>
      </c>
      <c r="G101" s="206" t="str">
        <f t="shared" si="6"/>
        <v/>
      </c>
      <c r="H101" s="203"/>
      <c r="I101" s="203"/>
      <c r="J101" s="194"/>
    </row>
    <row r="102" spans="1:10" ht="15.75" customHeight="1" x14ac:dyDescent="0.2">
      <c r="A102" s="1">
        <v>101</v>
      </c>
      <c r="B102" s="200"/>
      <c r="C102" s="290"/>
      <c r="D102" s="194"/>
      <c r="E102" s="206" t="str">
        <f t="shared" si="7"/>
        <v/>
      </c>
      <c r="F102" s="206" t="str">
        <f t="shared" si="5"/>
        <v/>
      </c>
      <c r="G102" s="206" t="str">
        <f t="shared" si="6"/>
        <v/>
      </c>
      <c r="H102" s="203"/>
      <c r="I102" s="203"/>
      <c r="J102" s="194"/>
    </row>
    <row r="103" spans="1:10" ht="15.75" customHeight="1" x14ac:dyDescent="0.2">
      <c r="A103" s="1">
        <v>102</v>
      </c>
      <c r="B103" s="200"/>
      <c r="C103" s="290"/>
      <c r="D103" s="194"/>
      <c r="E103" s="206" t="str">
        <f t="shared" si="7"/>
        <v/>
      </c>
      <c r="F103" s="206" t="str">
        <f t="shared" si="5"/>
        <v/>
      </c>
      <c r="G103" s="206" t="str">
        <f t="shared" si="6"/>
        <v/>
      </c>
      <c r="H103" s="203"/>
      <c r="I103" s="203"/>
      <c r="J103" s="194"/>
    </row>
    <row r="104" spans="1:10" ht="15.75" customHeight="1" x14ac:dyDescent="0.2">
      <c r="A104" s="1">
        <v>103</v>
      </c>
      <c r="B104" s="200"/>
      <c r="C104" s="290"/>
      <c r="D104" s="194"/>
      <c r="E104" s="206" t="str">
        <f t="shared" si="7"/>
        <v/>
      </c>
      <c r="F104" s="206" t="str">
        <f t="shared" si="5"/>
        <v/>
      </c>
      <c r="G104" s="206" t="str">
        <f t="shared" si="6"/>
        <v/>
      </c>
      <c r="H104" s="203"/>
      <c r="I104" s="203"/>
      <c r="J104" s="194"/>
    </row>
    <row r="105" spans="1:10" ht="15.75" customHeight="1" x14ac:dyDescent="0.2">
      <c r="A105" s="1">
        <v>104</v>
      </c>
      <c r="B105" s="200"/>
      <c r="C105" s="290"/>
      <c r="D105" s="194"/>
      <c r="E105" s="206" t="str">
        <f t="shared" si="7"/>
        <v/>
      </c>
      <c r="F105" s="206" t="str">
        <f t="shared" si="5"/>
        <v/>
      </c>
      <c r="G105" s="206" t="str">
        <f t="shared" si="6"/>
        <v/>
      </c>
      <c r="H105" s="203"/>
      <c r="I105" s="203"/>
      <c r="J105" s="194"/>
    </row>
    <row r="106" spans="1:10" ht="15.75" customHeight="1" x14ac:dyDescent="0.2">
      <c r="A106" s="1">
        <v>105</v>
      </c>
      <c r="B106" s="200"/>
      <c r="C106" s="290"/>
      <c r="D106" s="194"/>
      <c r="E106" s="206" t="str">
        <f t="shared" si="7"/>
        <v/>
      </c>
      <c r="F106" s="206" t="str">
        <f t="shared" si="5"/>
        <v/>
      </c>
      <c r="G106" s="206" t="str">
        <f t="shared" si="6"/>
        <v/>
      </c>
      <c r="H106" s="203"/>
      <c r="I106" s="203"/>
      <c r="J106" s="194"/>
    </row>
    <row r="107" spans="1:10" ht="15.75" customHeight="1" x14ac:dyDescent="0.2">
      <c r="A107" s="1">
        <v>106</v>
      </c>
      <c r="B107" s="200"/>
      <c r="C107" s="290"/>
      <c r="D107" s="194"/>
      <c r="E107" s="206" t="str">
        <f t="shared" si="7"/>
        <v/>
      </c>
      <c r="F107" s="206" t="str">
        <f t="shared" si="5"/>
        <v/>
      </c>
      <c r="G107" s="206" t="str">
        <f t="shared" si="6"/>
        <v/>
      </c>
      <c r="H107" s="203"/>
      <c r="I107" s="203"/>
      <c r="J107" s="194"/>
    </row>
    <row r="108" spans="1:10" ht="15.75" customHeight="1" x14ac:dyDescent="0.2">
      <c r="A108" s="1">
        <v>107</v>
      </c>
      <c r="B108" s="200"/>
      <c r="C108" s="290"/>
      <c r="D108" s="194"/>
      <c r="E108" s="206" t="str">
        <f t="shared" si="7"/>
        <v/>
      </c>
      <c r="F108" s="206" t="str">
        <f t="shared" si="5"/>
        <v/>
      </c>
      <c r="G108" s="206" t="str">
        <f t="shared" si="6"/>
        <v/>
      </c>
      <c r="H108" s="203"/>
      <c r="I108" s="203"/>
      <c r="J108" s="194"/>
    </row>
    <row r="109" spans="1:10" ht="15.75" customHeight="1" x14ac:dyDescent="0.2">
      <c r="A109" s="1">
        <v>108</v>
      </c>
      <c r="B109" s="200"/>
      <c r="C109" s="290"/>
      <c r="D109" s="194"/>
      <c r="E109" s="206" t="str">
        <f t="shared" si="7"/>
        <v/>
      </c>
      <c r="F109" s="206" t="str">
        <f t="shared" si="5"/>
        <v/>
      </c>
      <c r="G109" s="206" t="str">
        <f t="shared" si="6"/>
        <v/>
      </c>
      <c r="H109" s="203"/>
      <c r="I109" s="203"/>
      <c r="J109" s="194"/>
    </row>
    <row r="110" spans="1:10" ht="15.75" customHeight="1" x14ac:dyDescent="0.2">
      <c r="A110" s="1">
        <v>109</v>
      </c>
      <c r="B110" s="200"/>
      <c r="C110" s="290"/>
      <c r="D110" s="194"/>
      <c r="E110" s="206" t="str">
        <f t="shared" si="7"/>
        <v/>
      </c>
      <c r="F110" s="206" t="str">
        <f t="shared" si="5"/>
        <v/>
      </c>
      <c r="G110" s="206" t="str">
        <f t="shared" si="6"/>
        <v/>
      </c>
      <c r="H110" s="203"/>
      <c r="I110" s="203"/>
      <c r="J110" s="194"/>
    </row>
    <row r="111" spans="1:10" ht="15.75" customHeight="1" x14ac:dyDescent="0.2">
      <c r="A111" s="1">
        <v>110</v>
      </c>
      <c r="B111" s="200"/>
      <c r="C111" s="290"/>
      <c r="D111" s="194"/>
      <c r="E111" s="206" t="str">
        <f t="shared" si="7"/>
        <v/>
      </c>
      <c r="F111" s="206" t="str">
        <f t="shared" si="5"/>
        <v/>
      </c>
      <c r="G111" s="206" t="str">
        <f t="shared" si="6"/>
        <v/>
      </c>
      <c r="H111" s="203"/>
      <c r="I111" s="203"/>
      <c r="J111" s="194"/>
    </row>
    <row r="112" spans="1:10" ht="15.75" customHeight="1" x14ac:dyDescent="0.2">
      <c r="A112" s="1">
        <v>111</v>
      </c>
      <c r="B112" s="200"/>
      <c r="C112" s="290"/>
      <c r="D112" s="194"/>
      <c r="E112" s="206" t="str">
        <f t="shared" si="7"/>
        <v/>
      </c>
      <c r="F112" s="206" t="str">
        <f t="shared" si="5"/>
        <v/>
      </c>
      <c r="G112" s="206" t="str">
        <f t="shared" si="6"/>
        <v/>
      </c>
      <c r="H112" s="203"/>
      <c r="I112" s="203"/>
      <c r="J112" s="194"/>
    </row>
    <row r="113" spans="1:10" ht="15.75" customHeight="1" x14ac:dyDescent="0.2">
      <c r="A113" s="1">
        <v>112</v>
      </c>
      <c r="B113" s="200"/>
      <c r="C113" s="290"/>
      <c r="D113" s="194"/>
      <c r="E113" s="206" t="str">
        <f t="shared" si="7"/>
        <v/>
      </c>
      <c r="F113" s="206" t="str">
        <f t="shared" si="5"/>
        <v/>
      </c>
      <c r="G113" s="206" t="str">
        <f t="shared" si="6"/>
        <v/>
      </c>
      <c r="H113" s="203"/>
      <c r="I113" s="203"/>
      <c r="J113" s="194"/>
    </row>
    <row r="114" spans="1:10" ht="15.75" customHeight="1" x14ac:dyDescent="0.2">
      <c r="A114" s="1">
        <v>113</v>
      </c>
      <c r="B114" s="200"/>
      <c r="C114" s="290"/>
      <c r="D114" s="194"/>
      <c r="E114" s="206" t="str">
        <f t="shared" si="7"/>
        <v/>
      </c>
      <c r="F114" s="206" t="str">
        <f t="shared" si="5"/>
        <v/>
      </c>
      <c r="G114" s="206" t="str">
        <f t="shared" si="6"/>
        <v/>
      </c>
      <c r="H114" s="203"/>
      <c r="I114" s="203"/>
      <c r="J114" s="194"/>
    </row>
    <row r="115" spans="1:10" ht="15.75" customHeight="1" x14ac:dyDescent="0.2">
      <c r="A115" s="1">
        <v>114</v>
      </c>
      <c r="B115" s="200"/>
      <c r="C115" s="290"/>
      <c r="D115" s="194"/>
      <c r="E115" s="206" t="str">
        <f t="shared" si="7"/>
        <v/>
      </c>
      <c r="F115" s="206" t="str">
        <f t="shared" si="5"/>
        <v/>
      </c>
      <c r="G115" s="206" t="str">
        <f t="shared" si="6"/>
        <v/>
      </c>
      <c r="H115" s="203"/>
      <c r="I115" s="203"/>
      <c r="J115" s="194"/>
    </row>
    <row r="116" spans="1:10" ht="15.75" customHeight="1" x14ac:dyDescent="0.2">
      <c r="A116" s="1">
        <v>115</v>
      </c>
      <c r="B116" s="200"/>
      <c r="C116" s="290"/>
      <c r="D116" s="194"/>
      <c r="E116" s="206" t="str">
        <f t="shared" si="7"/>
        <v/>
      </c>
      <c r="F116" s="206" t="str">
        <f t="shared" si="5"/>
        <v/>
      </c>
      <c r="G116" s="206" t="str">
        <f t="shared" si="6"/>
        <v/>
      </c>
      <c r="H116" s="203"/>
      <c r="I116" s="203"/>
      <c r="J116" s="194"/>
    </row>
    <row r="117" spans="1:10" ht="15.75" customHeight="1" x14ac:dyDescent="0.2">
      <c r="A117" s="1">
        <v>116</v>
      </c>
      <c r="B117" s="200"/>
      <c r="C117" s="290"/>
      <c r="D117" s="194"/>
      <c r="E117" s="206" t="str">
        <f t="shared" si="7"/>
        <v/>
      </c>
      <c r="F117" s="206" t="str">
        <f t="shared" si="5"/>
        <v/>
      </c>
      <c r="G117" s="206" t="str">
        <f t="shared" si="6"/>
        <v/>
      </c>
      <c r="H117" s="203"/>
      <c r="I117" s="203"/>
      <c r="J117" s="194"/>
    </row>
    <row r="118" spans="1:10" ht="15.75" customHeight="1" x14ac:dyDescent="0.2">
      <c r="A118" s="1">
        <v>117</v>
      </c>
      <c r="B118" s="200"/>
      <c r="C118" s="290"/>
      <c r="D118" s="194"/>
      <c r="E118" s="206" t="str">
        <f t="shared" si="7"/>
        <v/>
      </c>
      <c r="F118" s="206" t="str">
        <f t="shared" si="5"/>
        <v/>
      </c>
      <c r="G118" s="206" t="str">
        <f t="shared" si="6"/>
        <v/>
      </c>
      <c r="H118" s="203"/>
      <c r="I118" s="203"/>
      <c r="J118" s="194"/>
    </row>
    <row r="119" spans="1:10" ht="15.75" customHeight="1" x14ac:dyDescent="0.2">
      <c r="A119" s="1">
        <v>118</v>
      </c>
      <c r="B119" s="200"/>
      <c r="C119" s="290"/>
      <c r="D119" s="194"/>
      <c r="E119" s="206" t="str">
        <f t="shared" si="7"/>
        <v/>
      </c>
      <c r="F119" s="206" t="str">
        <f t="shared" si="5"/>
        <v/>
      </c>
      <c r="G119" s="206" t="str">
        <f t="shared" si="6"/>
        <v/>
      </c>
      <c r="H119" s="203"/>
      <c r="I119" s="203"/>
      <c r="J119" s="194"/>
    </row>
    <row r="120" spans="1:10" ht="15.75" customHeight="1" x14ac:dyDescent="0.2">
      <c r="A120" s="1">
        <v>119</v>
      </c>
      <c r="B120" s="200"/>
      <c r="C120" s="290"/>
      <c r="D120" s="194"/>
      <c r="E120" s="206" t="str">
        <f t="shared" si="7"/>
        <v/>
      </c>
      <c r="F120" s="206" t="str">
        <f t="shared" si="5"/>
        <v/>
      </c>
      <c r="G120" s="206" t="str">
        <f t="shared" si="6"/>
        <v/>
      </c>
      <c r="H120" s="203"/>
      <c r="I120" s="203"/>
      <c r="J120" s="194"/>
    </row>
    <row r="121" spans="1:10" ht="15.75" customHeight="1" x14ac:dyDescent="0.2">
      <c r="A121" s="1">
        <v>120</v>
      </c>
      <c r="B121" s="200"/>
      <c r="C121" s="290"/>
      <c r="D121" s="194"/>
      <c r="E121" s="206" t="str">
        <f t="shared" si="7"/>
        <v/>
      </c>
      <c r="F121" s="206" t="str">
        <f t="shared" si="5"/>
        <v/>
      </c>
      <c r="G121" s="206" t="str">
        <f t="shared" si="6"/>
        <v/>
      </c>
      <c r="H121" s="203"/>
      <c r="I121" s="203"/>
      <c r="J121" s="194"/>
    </row>
    <row r="122" spans="1:10" ht="15.75" customHeight="1" x14ac:dyDescent="0.2">
      <c r="A122" s="1">
        <v>121</v>
      </c>
      <c r="B122" s="200"/>
      <c r="C122" s="290"/>
      <c r="D122" s="194"/>
      <c r="E122" s="206" t="str">
        <f t="shared" si="7"/>
        <v/>
      </c>
      <c r="F122" s="206" t="str">
        <f t="shared" si="5"/>
        <v/>
      </c>
      <c r="G122" s="206" t="str">
        <f t="shared" si="6"/>
        <v/>
      </c>
      <c r="H122" s="203"/>
      <c r="I122" s="203"/>
      <c r="J122" s="194"/>
    </row>
    <row r="123" spans="1:10" ht="15.75" customHeight="1" x14ac:dyDescent="0.2">
      <c r="A123" s="1">
        <v>122</v>
      </c>
      <c r="B123" s="200"/>
      <c r="C123" s="290"/>
      <c r="D123" s="194"/>
      <c r="E123" s="206" t="str">
        <f t="shared" si="7"/>
        <v/>
      </c>
      <c r="F123" s="206" t="str">
        <f t="shared" si="5"/>
        <v/>
      </c>
      <c r="G123" s="206" t="str">
        <f t="shared" si="6"/>
        <v/>
      </c>
      <c r="H123" s="203"/>
      <c r="I123" s="203"/>
      <c r="J123" s="194"/>
    </row>
    <row r="124" spans="1:10" ht="15.75" customHeight="1" x14ac:dyDescent="0.2">
      <c r="A124" s="1">
        <v>123</v>
      </c>
      <c r="B124" s="200"/>
      <c r="C124" s="290"/>
      <c r="D124" s="194"/>
      <c r="E124" s="206" t="str">
        <f t="shared" si="7"/>
        <v/>
      </c>
      <c r="F124" s="206" t="str">
        <f t="shared" si="5"/>
        <v/>
      </c>
      <c r="G124" s="206" t="str">
        <f t="shared" si="6"/>
        <v/>
      </c>
      <c r="H124" s="203"/>
      <c r="I124" s="203"/>
      <c r="J124" s="194"/>
    </row>
    <row r="125" spans="1:10" ht="15.75" customHeight="1" x14ac:dyDescent="0.2">
      <c r="A125" s="1">
        <v>124</v>
      </c>
      <c r="B125" s="200"/>
      <c r="C125" s="290"/>
      <c r="D125" s="194"/>
      <c r="E125" s="206" t="str">
        <f t="shared" si="7"/>
        <v/>
      </c>
      <c r="F125" s="206" t="str">
        <f t="shared" si="5"/>
        <v/>
      </c>
      <c r="G125" s="206" t="str">
        <f t="shared" si="6"/>
        <v/>
      </c>
      <c r="H125" s="203"/>
      <c r="I125" s="203"/>
      <c r="J125" s="194"/>
    </row>
    <row r="126" spans="1:10" ht="15.75" customHeight="1" x14ac:dyDescent="0.2">
      <c r="A126" s="1">
        <v>125</v>
      </c>
      <c r="B126" s="200"/>
      <c r="C126" s="290"/>
      <c r="D126" s="194"/>
      <c r="E126" s="206" t="str">
        <f t="shared" si="7"/>
        <v/>
      </c>
      <c r="F126" s="206" t="str">
        <f t="shared" si="5"/>
        <v/>
      </c>
      <c r="G126" s="206" t="str">
        <f t="shared" si="6"/>
        <v/>
      </c>
      <c r="H126" s="203"/>
      <c r="I126" s="203"/>
      <c r="J126" s="194"/>
    </row>
    <row r="127" spans="1:10" ht="15.75" customHeight="1" x14ac:dyDescent="0.2">
      <c r="A127" s="1">
        <v>126</v>
      </c>
      <c r="B127" s="200"/>
      <c r="C127" s="290"/>
      <c r="D127" s="194"/>
      <c r="E127" s="206" t="str">
        <f t="shared" si="7"/>
        <v/>
      </c>
      <c r="F127" s="206" t="str">
        <f t="shared" si="5"/>
        <v/>
      </c>
      <c r="G127" s="206" t="str">
        <f t="shared" si="6"/>
        <v/>
      </c>
      <c r="H127" s="203"/>
      <c r="I127" s="203"/>
      <c r="J127" s="194"/>
    </row>
    <row r="128" spans="1:10" ht="15.75" customHeight="1" x14ac:dyDescent="0.2">
      <c r="A128" s="1">
        <v>127</v>
      </c>
      <c r="B128" s="200"/>
      <c r="C128" s="290"/>
      <c r="D128" s="194"/>
      <c r="E128" s="206" t="str">
        <f t="shared" si="7"/>
        <v/>
      </c>
      <c r="F128" s="206" t="str">
        <f t="shared" si="5"/>
        <v/>
      </c>
      <c r="G128" s="206" t="str">
        <f t="shared" si="6"/>
        <v/>
      </c>
      <c r="H128" s="203"/>
      <c r="I128" s="203"/>
      <c r="J128" s="194"/>
    </row>
    <row r="129" spans="1:10" ht="15.75" customHeight="1" x14ac:dyDescent="0.2">
      <c r="A129" s="1">
        <v>128</v>
      </c>
      <c r="B129" s="200"/>
      <c r="C129" s="290"/>
      <c r="D129" s="194"/>
      <c r="E129" s="206" t="str">
        <f t="shared" si="7"/>
        <v/>
      </c>
      <c r="F129" s="206" t="str">
        <f t="shared" si="5"/>
        <v/>
      </c>
      <c r="G129" s="206" t="str">
        <f t="shared" si="6"/>
        <v/>
      </c>
      <c r="H129" s="203"/>
      <c r="I129" s="203"/>
      <c r="J129" s="194"/>
    </row>
    <row r="130" spans="1:10" ht="15.75" customHeight="1" x14ac:dyDescent="0.2">
      <c r="A130" s="1">
        <v>129</v>
      </c>
      <c r="B130" s="200"/>
      <c r="C130" s="290"/>
      <c r="D130" s="194"/>
      <c r="E130" s="206" t="str">
        <f t="shared" si="7"/>
        <v/>
      </c>
      <c r="F130" s="206" t="str">
        <f t="shared" si="5"/>
        <v/>
      </c>
      <c r="G130" s="206" t="str">
        <f t="shared" si="6"/>
        <v/>
      </c>
      <c r="H130" s="203"/>
      <c r="I130" s="203"/>
      <c r="J130" s="194"/>
    </row>
    <row r="131" spans="1:10" ht="15.75" customHeight="1" x14ac:dyDescent="0.2">
      <c r="A131" s="1">
        <v>130</v>
      </c>
      <c r="B131" s="200"/>
      <c r="C131" s="290"/>
      <c r="D131" s="194"/>
      <c r="E131" s="206" t="str">
        <f t="shared" si="7"/>
        <v/>
      </c>
      <c r="F131" s="206" t="str">
        <f t="shared" ref="F131:F194" si="8">IF(D131="","",(VLOOKUP(D131,$L$2:$N$32,3,FALSE)))</f>
        <v/>
      </c>
      <c r="G131" s="206" t="str">
        <f t="shared" ref="G131:G194" si="9">IF(D131="","",(VLOOKUP(D131,$L$2:$O$32,4,FALSE)))</f>
        <v/>
      </c>
      <c r="H131" s="203"/>
      <c r="I131" s="203"/>
      <c r="J131" s="194"/>
    </row>
    <row r="132" spans="1:10" ht="15.75" customHeight="1" x14ac:dyDescent="0.2">
      <c r="A132" s="1">
        <v>131</v>
      </c>
      <c r="B132" s="200"/>
      <c r="C132" s="290"/>
      <c r="D132" s="194"/>
      <c r="E132" s="206" t="str">
        <f t="shared" si="7"/>
        <v/>
      </c>
      <c r="F132" s="206" t="str">
        <f t="shared" si="8"/>
        <v/>
      </c>
      <c r="G132" s="206" t="str">
        <f t="shared" si="9"/>
        <v/>
      </c>
      <c r="H132" s="203"/>
      <c r="I132" s="203"/>
      <c r="J132" s="194"/>
    </row>
    <row r="133" spans="1:10" ht="15.75" customHeight="1" x14ac:dyDescent="0.2">
      <c r="A133" s="1">
        <v>132</v>
      </c>
      <c r="B133" s="200"/>
      <c r="C133" s="290"/>
      <c r="D133" s="194"/>
      <c r="E133" s="206" t="str">
        <f t="shared" si="7"/>
        <v/>
      </c>
      <c r="F133" s="206" t="str">
        <f t="shared" si="8"/>
        <v/>
      </c>
      <c r="G133" s="206" t="str">
        <f t="shared" si="9"/>
        <v/>
      </c>
      <c r="H133" s="203"/>
      <c r="I133" s="203"/>
      <c r="J133" s="194"/>
    </row>
    <row r="134" spans="1:10" ht="15.75" customHeight="1" x14ac:dyDescent="0.2">
      <c r="A134" s="1">
        <v>133</v>
      </c>
      <c r="B134" s="200"/>
      <c r="C134" s="290"/>
      <c r="D134" s="194"/>
      <c r="E134" s="206" t="str">
        <f t="shared" ref="E134:E165" si="10">IF(D134="","",(VLOOKUP(D134,$L$2:$N$32,2,FALSE)))</f>
        <v/>
      </c>
      <c r="F134" s="206" t="str">
        <f t="shared" si="8"/>
        <v/>
      </c>
      <c r="G134" s="206" t="str">
        <f t="shared" si="9"/>
        <v/>
      </c>
      <c r="H134" s="203"/>
      <c r="I134" s="203"/>
      <c r="J134" s="194"/>
    </row>
    <row r="135" spans="1:10" ht="15.75" customHeight="1" x14ac:dyDescent="0.2">
      <c r="A135" s="1">
        <v>134</v>
      </c>
      <c r="B135" s="200"/>
      <c r="C135" s="290"/>
      <c r="D135" s="194"/>
      <c r="E135" s="206" t="str">
        <f t="shared" si="10"/>
        <v/>
      </c>
      <c r="F135" s="206" t="str">
        <f t="shared" si="8"/>
        <v/>
      </c>
      <c r="G135" s="206" t="str">
        <f t="shared" si="9"/>
        <v/>
      </c>
      <c r="H135" s="203"/>
      <c r="I135" s="203"/>
      <c r="J135" s="194"/>
    </row>
    <row r="136" spans="1:10" ht="15.75" customHeight="1" x14ac:dyDescent="0.2">
      <c r="A136" s="1">
        <v>135</v>
      </c>
      <c r="B136" s="200"/>
      <c r="C136" s="290"/>
      <c r="D136" s="194"/>
      <c r="E136" s="206" t="str">
        <f t="shared" si="10"/>
        <v/>
      </c>
      <c r="F136" s="206" t="str">
        <f t="shared" si="8"/>
        <v/>
      </c>
      <c r="G136" s="206" t="str">
        <f t="shared" si="9"/>
        <v/>
      </c>
      <c r="H136" s="203"/>
      <c r="I136" s="203"/>
      <c r="J136" s="194"/>
    </row>
    <row r="137" spans="1:10" ht="15.75" customHeight="1" x14ac:dyDescent="0.2">
      <c r="A137" s="1">
        <v>136</v>
      </c>
      <c r="B137" s="200"/>
      <c r="C137" s="290"/>
      <c r="D137" s="194"/>
      <c r="E137" s="206" t="str">
        <f t="shared" si="10"/>
        <v/>
      </c>
      <c r="F137" s="206" t="str">
        <f t="shared" si="8"/>
        <v/>
      </c>
      <c r="G137" s="206" t="str">
        <f t="shared" si="9"/>
        <v/>
      </c>
      <c r="H137" s="203"/>
      <c r="I137" s="203"/>
      <c r="J137" s="194"/>
    </row>
    <row r="138" spans="1:10" ht="15.75" customHeight="1" x14ac:dyDescent="0.2">
      <c r="A138" s="1">
        <v>137</v>
      </c>
      <c r="B138" s="200"/>
      <c r="C138" s="290"/>
      <c r="D138" s="194"/>
      <c r="E138" s="206" t="str">
        <f t="shared" si="10"/>
        <v/>
      </c>
      <c r="F138" s="206" t="str">
        <f t="shared" si="8"/>
        <v/>
      </c>
      <c r="G138" s="206" t="str">
        <f t="shared" si="9"/>
        <v/>
      </c>
      <c r="H138" s="203"/>
      <c r="I138" s="203"/>
      <c r="J138" s="194"/>
    </row>
    <row r="139" spans="1:10" ht="15.75" customHeight="1" x14ac:dyDescent="0.2">
      <c r="A139" s="1">
        <v>138</v>
      </c>
      <c r="B139" s="200"/>
      <c r="C139" s="290"/>
      <c r="D139" s="194"/>
      <c r="E139" s="206" t="str">
        <f t="shared" si="10"/>
        <v/>
      </c>
      <c r="F139" s="206" t="str">
        <f t="shared" si="8"/>
        <v/>
      </c>
      <c r="G139" s="206" t="str">
        <f t="shared" si="9"/>
        <v/>
      </c>
      <c r="H139" s="203"/>
      <c r="I139" s="203"/>
      <c r="J139" s="194"/>
    </row>
    <row r="140" spans="1:10" ht="15.75" customHeight="1" x14ac:dyDescent="0.2">
      <c r="A140" s="1">
        <v>139</v>
      </c>
      <c r="B140" s="200"/>
      <c r="C140" s="290"/>
      <c r="D140" s="194"/>
      <c r="E140" s="206" t="str">
        <f t="shared" si="10"/>
        <v/>
      </c>
      <c r="F140" s="206" t="str">
        <f t="shared" si="8"/>
        <v/>
      </c>
      <c r="G140" s="206" t="str">
        <f t="shared" si="9"/>
        <v/>
      </c>
      <c r="H140" s="203"/>
      <c r="I140" s="203"/>
      <c r="J140" s="194"/>
    </row>
    <row r="141" spans="1:10" ht="15.75" customHeight="1" x14ac:dyDescent="0.2">
      <c r="A141" s="1">
        <v>140</v>
      </c>
      <c r="B141" s="200"/>
      <c r="C141" s="290"/>
      <c r="D141" s="194"/>
      <c r="E141" s="206" t="str">
        <f t="shared" si="10"/>
        <v/>
      </c>
      <c r="F141" s="206" t="str">
        <f t="shared" si="8"/>
        <v/>
      </c>
      <c r="G141" s="206" t="str">
        <f t="shared" si="9"/>
        <v/>
      </c>
      <c r="H141" s="203"/>
      <c r="I141" s="203"/>
      <c r="J141" s="194"/>
    </row>
    <row r="142" spans="1:10" ht="15.75" customHeight="1" x14ac:dyDescent="0.2">
      <c r="A142" s="1">
        <v>141</v>
      </c>
      <c r="B142" s="200"/>
      <c r="C142" s="290"/>
      <c r="D142" s="194"/>
      <c r="E142" s="206" t="str">
        <f t="shared" si="10"/>
        <v/>
      </c>
      <c r="F142" s="206" t="str">
        <f t="shared" si="8"/>
        <v/>
      </c>
      <c r="G142" s="206" t="str">
        <f t="shared" si="9"/>
        <v/>
      </c>
      <c r="H142" s="203"/>
      <c r="I142" s="203"/>
      <c r="J142" s="194"/>
    </row>
    <row r="143" spans="1:10" ht="15.75" customHeight="1" x14ac:dyDescent="0.2">
      <c r="A143" s="1">
        <v>142</v>
      </c>
      <c r="B143" s="200"/>
      <c r="C143" s="290"/>
      <c r="D143" s="194"/>
      <c r="E143" s="206" t="str">
        <f t="shared" si="10"/>
        <v/>
      </c>
      <c r="F143" s="206" t="str">
        <f t="shared" si="8"/>
        <v/>
      </c>
      <c r="G143" s="206" t="str">
        <f t="shared" si="9"/>
        <v/>
      </c>
      <c r="H143" s="203"/>
      <c r="I143" s="203"/>
      <c r="J143" s="194"/>
    </row>
    <row r="144" spans="1:10" ht="15.75" customHeight="1" x14ac:dyDescent="0.2">
      <c r="A144" s="1">
        <v>143</v>
      </c>
      <c r="B144" s="200"/>
      <c r="C144" s="290"/>
      <c r="D144" s="194"/>
      <c r="E144" s="206" t="str">
        <f t="shared" si="10"/>
        <v/>
      </c>
      <c r="F144" s="206" t="str">
        <f t="shared" si="8"/>
        <v/>
      </c>
      <c r="G144" s="206" t="str">
        <f t="shared" si="9"/>
        <v/>
      </c>
      <c r="H144" s="203"/>
      <c r="I144" s="203"/>
      <c r="J144" s="194"/>
    </row>
    <row r="145" spans="1:10" ht="15.75" customHeight="1" x14ac:dyDescent="0.2">
      <c r="A145" s="1">
        <v>144</v>
      </c>
      <c r="B145" s="200"/>
      <c r="C145" s="290"/>
      <c r="D145" s="194"/>
      <c r="E145" s="206" t="str">
        <f t="shared" si="10"/>
        <v/>
      </c>
      <c r="F145" s="206" t="str">
        <f t="shared" si="8"/>
        <v/>
      </c>
      <c r="G145" s="206" t="str">
        <f t="shared" si="9"/>
        <v/>
      </c>
      <c r="H145" s="203"/>
      <c r="I145" s="203"/>
      <c r="J145" s="194"/>
    </row>
    <row r="146" spans="1:10" ht="15.75" customHeight="1" x14ac:dyDescent="0.2">
      <c r="A146" s="1">
        <v>145</v>
      </c>
      <c r="B146" s="200"/>
      <c r="C146" s="290"/>
      <c r="D146" s="194"/>
      <c r="E146" s="206" t="str">
        <f t="shared" si="10"/>
        <v/>
      </c>
      <c r="F146" s="206" t="str">
        <f t="shared" si="8"/>
        <v/>
      </c>
      <c r="G146" s="206" t="str">
        <f t="shared" si="9"/>
        <v/>
      </c>
      <c r="H146" s="203"/>
      <c r="I146" s="203"/>
      <c r="J146" s="194"/>
    </row>
    <row r="147" spans="1:10" ht="15.75" customHeight="1" x14ac:dyDescent="0.2">
      <c r="A147" s="1">
        <v>146</v>
      </c>
      <c r="B147" s="200"/>
      <c r="C147" s="290"/>
      <c r="D147" s="194"/>
      <c r="E147" s="206" t="str">
        <f t="shared" si="10"/>
        <v/>
      </c>
      <c r="F147" s="206" t="str">
        <f t="shared" si="8"/>
        <v/>
      </c>
      <c r="G147" s="206" t="str">
        <f t="shared" si="9"/>
        <v/>
      </c>
      <c r="H147" s="203"/>
      <c r="I147" s="203"/>
      <c r="J147" s="194"/>
    </row>
    <row r="148" spans="1:10" ht="15.75" customHeight="1" x14ac:dyDescent="0.2">
      <c r="A148" s="1">
        <v>147</v>
      </c>
      <c r="B148" s="200"/>
      <c r="C148" s="290"/>
      <c r="D148" s="194"/>
      <c r="E148" s="206" t="str">
        <f t="shared" si="10"/>
        <v/>
      </c>
      <c r="F148" s="206" t="str">
        <f t="shared" si="8"/>
        <v/>
      </c>
      <c r="G148" s="206" t="str">
        <f t="shared" si="9"/>
        <v/>
      </c>
      <c r="H148" s="203"/>
      <c r="I148" s="203"/>
      <c r="J148" s="194"/>
    </row>
    <row r="149" spans="1:10" ht="15.75" customHeight="1" x14ac:dyDescent="0.2">
      <c r="A149" s="1">
        <v>148</v>
      </c>
      <c r="B149" s="200"/>
      <c r="C149" s="290"/>
      <c r="D149" s="194"/>
      <c r="E149" s="206" t="str">
        <f t="shared" si="10"/>
        <v/>
      </c>
      <c r="F149" s="206" t="str">
        <f t="shared" si="8"/>
        <v/>
      </c>
      <c r="G149" s="206" t="str">
        <f t="shared" si="9"/>
        <v/>
      </c>
      <c r="H149" s="203"/>
      <c r="I149" s="203"/>
      <c r="J149" s="194"/>
    </row>
    <row r="150" spans="1:10" ht="15.75" customHeight="1" x14ac:dyDescent="0.2">
      <c r="A150" s="1">
        <v>149</v>
      </c>
      <c r="B150" s="200"/>
      <c r="C150" s="290"/>
      <c r="D150" s="194"/>
      <c r="E150" s="206" t="str">
        <f t="shared" si="10"/>
        <v/>
      </c>
      <c r="F150" s="206" t="str">
        <f t="shared" si="8"/>
        <v/>
      </c>
      <c r="G150" s="206" t="str">
        <f t="shared" si="9"/>
        <v/>
      </c>
      <c r="H150" s="203"/>
      <c r="I150" s="203"/>
      <c r="J150" s="194"/>
    </row>
    <row r="151" spans="1:10" ht="15.75" customHeight="1" x14ac:dyDescent="0.2">
      <c r="A151" s="1">
        <v>150</v>
      </c>
      <c r="B151" s="200"/>
      <c r="C151" s="290"/>
      <c r="D151" s="194"/>
      <c r="E151" s="206" t="str">
        <f t="shared" si="10"/>
        <v/>
      </c>
      <c r="F151" s="206" t="str">
        <f t="shared" si="8"/>
        <v/>
      </c>
      <c r="G151" s="206" t="str">
        <f t="shared" si="9"/>
        <v/>
      </c>
      <c r="H151" s="203"/>
      <c r="I151" s="203"/>
      <c r="J151" s="194"/>
    </row>
    <row r="152" spans="1:10" ht="15.75" customHeight="1" x14ac:dyDescent="0.2">
      <c r="A152" s="1">
        <v>151</v>
      </c>
      <c r="B152" s="200"/>
      <c r="C152" s="290"/>
      <c r="D152" s="194"/>
      <c r="E152" s="206" t="str">
        <f t="shared" si="10"/>
        <v/>
      </c>
      <c r="F152" s="206" t="str">
        <f t="shared" si="8"/>
        <v/>
      </c>
      <c r="G152" s="206" t="str">
        <f t="shared" si="9"/>
        <v/>
      </c>
      <c r="H152" s="203"/>
      <c r="I152" s="203"/>
      <c r="J152" s="194"/>
    </row>
    <row r="153" spans="1:10" ht="15.75" customHeight="1" x14ac:dyDescent="0.2">
      <c r="A153" s="1">
        <v>152</v>
      </c>
      <c r="B153" s="200"/>
      <c r="C153" s="290"/>
      <c r="D153" s="194"/>
      <c r="E153" s="206" t="str">
        <f t="shared" si="10"/>
        <v/>
      </c>
      <c r="F153" s="206" t="str">
        <f t="shared" si="8"/>
        <v/>
      </c>
      <c r="G153" s="206" t="str">
        <f t="shared" si="9"/>
        <v/>
      </c>
      <c r="H153" s="203"/>
      <c r="I153" s="203"/>
      <c r="J153" s="194"/>
    </row>
    <row r="154" spans="1:10" ht="15.75" customHeight="1" x14ac:dyDescent="0.2">
      <c r="A154" s="1">
        <v>153</v>
      </c>
      <c r="B154" s="200"/>
      <c r="C154" s="290"/>
      <c r="D154" s="194"/>
      <c r="E154" s="206" t="str">
        <f t="shared" si="10"/>
        <v/>
      </c>
      <c r="F154" s="206" t="str">
        <f t="shared" si="8"/>
        <v/>
      </c>
      <c r="G154" s="206" t="str">
        <f t="shared" si="9"/>
        <v/>
      </c>
      <c r="H154" s="203"/>
      <c r="I154" s="203"/>
      <c r="J154" s="194"/>
    </row>
    <row r="155" spans="1:10" ht="15.75" customHeight="1" x14ac:dyDescent="0.2">
      <c r="A155" s="1">
        <v>154</v>
      </c>
      <c r="B155" s="200"/>
      <c r="C155" s="290"/>
      <c r="D155" s="194"/>
      <c r="E155" s="206" t="str">
        <f t="shared" si="10"/>
        <v/>
      </c>
      <c r="F155" s="206" t="str">
        <f t="shared" si="8"/>
        <v/>
      </c>
      <c r="G155" s="206" t="str">
        <f t="shared" si="9"/>
        <v/>
      </c>
      <c r="H155" s="203"/>
      <c r="I155" s="203"/>
      <c r="J155" s="194"/>
    </row>
    <row r="156" spans="1:10" ht="15.75" customHeight="1" x14ac:dyDescent="0.2">
      <c r="A156" s="1">
        <v>155</v>
      </c>
      <c r="B156" s="200"/>
      <c r="C156" s="290"/>
      <c r="D156" s="194"/>
      <c r="E156" s="206" t="str">
        <f t="shared" si="10"/>
        <v/>
      </c>
      <c r="F156" s="206" t="str">
        <f t="shared" si="8"/>
        <v/>
      </c>
      <c r="G156" s="206" t="str">
        <f t="shared" si="9"/>
        <v/>
      </c>
      <c r="H156" s="203"/>
      <c r="I156" s="203"/>
      <c r="J156" s="194"/>
    </row>
    <row r="157" spans="1:10" ht="15.75" customHeight="1" x14ac:dyDescent="0.2">
      <c r="A157" s="1">
        <v>156</v>
      </c>
      <c r="B157" s="200"/>
      <c r="C157" s="290"/>
      <c r="D157" s="194"/>
      <c r="E157" s="206" t="str">
        <f t="shared" si="10"/>
        <v/>
      </c>
      <c r="F157" s="206" t="str">
        <f t="shared" si="8"/>
        <v/>
      </c>
      <c r="G157" s="206" t="str">
        <f t="shared" si="9"/>
        <v/>
      </c>
      <c r="H157" s="203"/>
      <c r="I157" s="203"/>
      <c r="J157" s="194"/>
    </row>
    <row r="158" spans="1:10" ht="15.75" customHeight="1" x14ac:dyDescent="0.2">
      <c r="A158" s="1">
        <v>157</v>
      </c>
      <c r="B158" s="200"/>
      <c r="C158" s="290"/>
      <c r="D158" s="194"/>
      <c r="E158" s="206" t="str">
        <f t="shared" si="10"/>
        <v/>
      </c>
      <c r="F158" s="206" t="str">
        <f t="shared" si="8"/>
        <v/>
      </c>
      <c r="G158" s="206" t="str">
        <f t="shared" si="9"/>
        <v/>
      </c>
      <c r="H158" s="203"/>
      <c r="I158" s="203"/>
      <c r="J158" s="194"/>
    </row>
    <row r="159" spans="1:10" ht="15.75" customHeight="1" x14ac:dyDescent="0.2">
      <c r="A159" s="1">
        <v>158</v>
      </c>
      <c r="B159" s="200"/>
      <c r="C159" s="290"/>
      <c r="D159" s="194"/>
      <c r="E159" s="206" t="str">
        <f t="shared" si="10"/>
        <v/>
      </c>
      <c r="F159" s="206" t="str">
        <f t="shared" si="8"/>
        <v/>
      </c>
      <c r="G159" s="206" t="str">
        <f t="shared" si="9"/>
        <v/>
      </c>
      <c r="H159" s="203"/>
      <c r="I159" s="203"/>
      <c r="J159" s="194"/>
    </row>
    <row r="160" spans="1:10" ht="15.75" customHeight="1" x14ac:dyDescent="0.2">
      <c r="A160" s="1">
        <v>159</v>
      </c>
      <c r="B160" s="200"/>
      <c r="C160" s="290"/>
      <c r="D160" s="194"/>
      <c r="E160" s="206" t="str">
        <f t="shared" si="10"/>
        <v/>
      </c>
      <c r="F160" s="206" t="str">
        <f t="shared" si="8"/>
        <v/>
      </c>
      <c r="G160" s="206" t="str">
        <f t="shared" si="9"/>
        <v/>
      </c>
      <c r="H160" s="203"/>
      <c r="I160" s="203"/>
      <c r="J160" s="194"/>
    </row>
    <row r="161" spans="1:10" ht="15.75" customHeight="1" x14ac:dyDescent="0.2">
      <c r="A161" s="1">
        <v>160</v>
      </c>
      <c r="B161" s="200"/>
      <c r="C161" s="290"/>
      <c r="D161" s="194"/>
      <c r="E161" s="206" t="str">
        <f t="shared" si="10"/>
        <v/>
      </c>
      <c r="F161" s="206" t="str">
        <f t="shared" si="8"/>
        <v/>
      </c>
      <c r="G161" s="206" t="str">
        <f t="shared" si="9"/>
        <v/>
      </c>
      <c r="H161" s="203"/>
      <c r="I161" s="203"/>
      <c r="J161" s="194"/>
    </row>
    <row r="162" spans="1:10" ht="15.75" customHeight="1" x14ac:dyDescent="0.2">
      <c r="A162" s="1">
        <v>161</v>
      </c>
      <c r="B162" s="200"/>
      <c r="C162" s="290"/>
      <c r="D162" s="194"/>
      <c r="E162" s="206" t="str">
        <f t="shared" si="10"/>
        <v/>
      </c>
      <c r="F162" s="206" t="str">
        <f t="shared" si="8"/>
        <v/>
      </c>
      <c r="G162" s="206" t="str">
        <f t="shared" si="9"/>
        <v/>
      </c>
      <c r="H162" s="203"/>
      <c r="I162" s="203"/>
      <c r="J162" s="194"/>
    </row>
    <row r="163" spans="1:10" ht="15.75" customHeight="1" x14ac:dyDescent="0.2">
      <c r="A163" s="1">
        <v>162</v>
      </c>
      <c r="B163" s="200"/>
      <c r="C163" s="290"/>
      <c r="D163" s="194"/>
      <c r="E163" s="206" t="str">
        <f t="shared" si="10"/>
        <v/>
      </c>
      <c r="F163" s="206" t="str">
        <f t="shared" si="8"/>
        <v/>
      </c>
      <c r="G163" s="206" t="str">
        <f t="shared" si="9"/>
        <v/>
      </c>
      <c r="H163" s="203"/>
      <c r="I163" s="203"/>
      <c r="J163" s="194"/>
    </row>
    <row r="164" spans="1:10" ht="15.75" customHeight="1" x14ac:dyDescent="0.2">
      <c r="A164" s="1">
        <v>163</v>
      </c>
      <c r="B164" s="200"/>
      <c r="C164" s="290"/>
      <c r="D164" s="194"/>
      <c r="E164" s="206" t="str">
        <f t="shared" si="10"/>
        <v/>
      </c>
      <c r="F164" s="206" t="str">
        <f t="shared" si="8"/>
        <v/>
      </c>
      <c r="G164" s="206" t="str">
        <f t="shared" si="9"/>
        <v/>
      </c>
      <c r="H164" s="203"/>
      <c r="I164" s="203"/>
      <c r="J164" s="194"/>
    </row>
    <row r="165" spans="1:10" ht="15.75" customHeight="1" x14ac:dyDescent="0.2">
      <c r="A165" s="1">
        <v>164</v>
      </c>
      <c r="B165" s="200"/>
      <c r="C165" s="290"/>
      <c r="D165" s="194"/>
      <c r="E165" s="206" t="str">
        <f t="shared" si="10"/>
        <v/>
      </c>
      <c r="F165" s="206" t="str">
        <f t="shared" si="8"/>
        <v/>
      </c>
      <c r="G165" s="206" t="str">
        <f t="shared" si="9"/>
        <v/>
      </c>
      <c r="H165" s="203"/>
      <c r="I165" s="203"/>
      <c r="J165" s="194"/>
    </row>
    <row r="166" spans="1:10" ht="15.75" customHeight="1" x14ac:dyDescent="0.2">
      <c r="A166" s="1">
        <v>165</v>
      </c>
      <c r="B166" s="200"/>
      <c r="C166" s="290"/>
      <c r="D166" s="194"/>
      <c r="E166" s="206" t="str">
        <f t="shared" ref="E166:E198" si="11">IF(D166="","",(VLOOKUP(D166,$L$2:$N$32,2,FALSE)))</f>
        <v/>
      </c>
      <c r="F166" s="206" t="str">
        <f t="shared" si="8"/>
        <v/>
      </c>
      <c r="G166" s="206" t="str">
        <f t="shared" si="9"/>
        <v/>
      </c>
      <c r="H166" s="203"/>
      <c r="I166" s="203"/>
      <c r="J166" s="194"/>
    </row>
    <row r="167" spans="1:10" ht="15.75" customHeight="1" x14ac:dyDescent="0.2">
      <c r="A167" s="1">
        <v>166</v>
      </c>
      <c r="B167" s="200"/>
      <c r="C167" s="290"/>
      <c r="D167" s="194"/>
      <c r="E167" s="206" t="str">
        <f t="shared" si="11"/>
        <v/>
      </c>
      <c r="F167" s="206" t="str">
        <f t="shared" si="8"/>
        <v/>
      </c>
      <c r="G167" s="206" t="str">
        <f t="shared" si="9"/>
        <v/>
      </c>
      <c r="H167" s="203"/>
      <c r="I167" s="203"/>
      <c r="J167" s="194"/>
    </row>
    <row r="168" spans="1:10" ht="15.75" customHeight="1" x14ac:dyDescent="0.2">
      <c r="A168" s="1">
        <v>167</v>
      </c>
      <c r="B168" s="200"/>
      <c r="C168" s="290"/>
      <c r="D168" s="194"/>
      <c r="E168" s="206" t="str">
        <f t="shared" si="11"/>
        <v/>
      </c>
      <c r="F168" s="206" t="str">
        <f t="shared" si="8"/>
        <v/>
      </c>
      <c r="G168" s="206" t="str">
        <f t="shared" si="9"/>
        <v/>
      </c>
      <c r="H168" s="203"/>
      <c r="I168" s="203"/>
      <c r="J168" s="194"/>
    </row>
    <row r="169" spans="1:10" ht="15.75" customHeight="1" x14ac:dyDescent="0.2">
      <c r="A169" s="1">
        <v>168</v>
      </c>
      <c r="B169" s="200"/>
      <c r="C169" s="290"/>
      <c r="D169" s="194"/>
      <c r="E169" s="206" t="str">
        <f t="shared" si="11"/>
        <v/>
      </c>
      <c r="F169" s="206" t="str">
        <f t="shared" si="8"/>
        <v/>
      </c>
      <c r="G169" s="206" t="str">
        <f t="shared" si="9"/>
        <v/>
      </c>
      <c r="H169" s="203"/>
      <c r="I169" s="203"/>
      <c r="J169" s="194"/>
    </row>
    <row r="170" spans="1:10" ht="15.75" customHeight="1" x14ac:dyDescent="0.2">
      <c r="A170" s="1">
        <v>169</v>
      </c>
      <c r="B170" s="200"/>
      <c r="C170" s="290"/>
      <c r="D170" s="194"/>
      <c r="E170" s="206" t="str">
        <f t="shared" si="11"/>
        <v/>
      </c>
      <c r="F170" s="206" t="str">
        <f t="shared" si="8"/>
        <v/>
      </c>
      <c r="G170" s="206" t="str">
        <f t="shared" si="9"/>
        <v/>
      </c>
      <c r="H170" s="203"/>
      <c r="I170" s="203"/>
      <c r="J170" s="194"/>
    </row>
    <row r="171" spans="1:10" ht="15.75" customHeight="1" x14ac:dyDescent="0.2">
      <c r="A171" s="1">
        <v>170</v>
      </c>
      <c r="B171" s="200"/>
      <c r="C171" s="290"/>
      <c r="D171" s="194"/>
      <c r="E171" s="206" t="str">
        <f t="shared" si="11"/>
        <v/>
      </c>
      <c r="F171" s="206" t="str">
        <f t="shared" si="8"/>
        <v/>
      </c>
      <c r="G171" s="206" t="str">
        <f t="shared" si="9"/>
        <v/>
      </c>
      <c r="H171" s="203"/>
      <c r="I171" s="203"/>
      <c r="J171" s="194"/>
    </row>
    <row r="172" spans="1:10" ht="15.75" customHeight="1" x14ac:dyDescent="0.2">
      <c r="A172" s="1">
        <v>171</v>
      </c>
      <c r="B172" s="200"/>
      <c r="C172" s="290"/>
      <c r="D172" s="194"/>
      <c r="E172" s="206" t="str">
        <f t="shared" si="11"/>
        <v/>
      </c>
      <c r="F172" s="206" t="str">
        <f t="shared" si="8"/>
        <v/>
      </c>
      <c r="G172" s="206" t="str">
        <f t="shared" si="9"/>
        <v/>
      </c>
      <c r="H172" s="203"/>
      <c r="I172" s="203"/>
      <c r="J172" s="194"/>
    </row>
    <row r="173" spans="1:10" ht="15.75" customHeight="1" x14ac:dyDescent="0.2">
      <c r="A173" s="1">
        <v>172</v>
      </c>
      <c r="B173" s="200"/>
      <c r="C173" s="290"/>
      <c r="D173" s="194"/>
      <c r="E173" s="206" t="str">
        <f t="shared" si="11"/>
        <v/>
      </c>
      <c r="F173" s="206" t="str">
        <f t="shared" si="8"/>
        <v/>
      </c>
      <c r="G173" s="206" t="str">
        <f t="shared" si="9"/>
        <v/>
      </c>
      <c r="H173" s="203"/>
      <c r="I173" s="203"/>
      <c r="J173" s="194"/>
    </row>
    <row r="174" spans="1:10" ht="15.75" customHeight="1" x14ac:dyDescent="0.2">
      <c r="A174" s="1">
        <v>173</v>
      </c>
      <c r="B174" s="200"/>
      <c r="C174" s="290"/>
      <c r="D174" s="194"/>
      <c r="E174" s="206" t="str">
        <f t="shared" si="11"/>
        <v/>
      </c>
      <c r="F174" s="206" t="str">
        <f t="shared" si="8"/>
        <v/>
      </c>
      <c r="G174" s="206" t="str">
        <f t="shared" si="9"/>
        <v/>
      </c>
      <c r="H174" s="203"/>
      <c r="I174" s="203"/>
      <c r="J174" s="194"/>
    </row>
    <row r="175" spans="1:10" ht="15.75" customHeight="1" x14ac:dyDescent="0.2">
      <c r="A175" s="1">
        <v>174</v>
      </c>
      <c r="B175" s="200"/>
      <c r="C175" s="290"/>
      <c r="D175" s="194"/>
      <c r="E175" s="206" t="str">
        <f t="shared" si="11"/>
        <v/>
      </c>
      <c r="F175" s="206" t="str">
        <f t="shared" si="8"/>
        <v/>
      </c>
      <c r="G175" s="206" t="str">
        <f t="shared" si="9"/>
        <v/>
      </c>
      <c r="H175" s="203"/>
      <c r="I175" s="203"/>
      <c r="J175" s="194"/>
    </row>
    <row r="176" spans="1:10" ht="15.75" customHeight="1" x14ac:dyDescent="0.2">
      <c r="A176" s="1">
        <v>175</v>
      </c>
      <c r="B176" s="200"/>
      <c r="C176" s="290"/>
      <c r="D176" s="194"/>
      <c r="E176" s="206" t="str">
        <f t="shared" si="11"/>
        <v/>
      </c>
      <c r="F176" s="206" t="str">
        <f t="shared" si="8"/>
        <v/>
      </c>
      <c r="G176" s="206" t="str">
        <f t="shared" si="9"/>
        <v/>
      </c>
      <c r="H176" s="203"/>
      <c r="I176" s="203"/>
      <c r="J176" s="194"/>
    </row>
    <row r="177" spans="1:10" ht="15.75" customHeight="1" x14ac:dyDescent="0.2">
      <c r="A177" s="1">
        <v>176</v>
      </c>
      <c r="B177" s="200"/>
      <c r="C177" s="290"/>
      <c r="D177" s="194"/>
      <c r="E177" s="206" t="str">
        <f t="shared" si="11"/>
        <v/>
      </c>
      <c r="F177" s="206" t="str">
        <f t="shared" si="8"/>
        <v/>
      </c>
      <c r="G177" s="206" t="str">
        <f t="shared" si="9"/>
        <v/>
      </c>
      <c r="H177" s="203"/>
      <c r="I177" s="203"/>
      <c r="J177" s="194"/>
    </row>
    <row r="178" spans="1:10" ht="15.75" customHeight="1" x14ac:dyDescent="0.2">
      <c r="A178" s="1">
        <v>177</v>
      </c>
      <c r="B178" s="200"/>
      <c r="C178" s="290"/>
      <c r="D178" s="194"/>
      <c r="E178" s="206" t="str">
        <f t="shared" si="11"/>
        <v/>
      </c>
      <c r="F178" s="206" t="str">
        <f t="shared" si="8"/>
        <v/>
      </c>
      <c r="G178" s="206" t="str">
        <f t="shared" si="9"/>
        <v/>
      </c>
      <c r="H178" s="203"/>
      <c r="I178" s="203"/>
      <c r="J178" s="194"/>
    </row>
    <row r="179" spans="1:10" ht="15.75" customHeight="1" x14ac:dyDescent="0.2">
      <c r="A179" s="1">
        <v>178</v>
      </c>
      <c r="B179" s="200"/>
      <c r="C179" s="290"/>
      <c r="D179" s="194"/>
      <c r="E179" s="206" t="str">
        <f t="shared" si="11"/>
        <v/>
      </c>
      <c r="F179" s="206" t="str">
        <f t="shared" si="8"/>
        <v/>
      </c>
      <c r="G179" s="206" t="str">
        <f t="shared" si="9"/>
        <v/>
      </c>
      <c r="H179" s="203"/>
      <c r="I179" s="203"/>
      <c r="J179" s="194"/>
    </row>
    <row r="180" spans="1:10" ht="15.75" customHeight="1" x14ac:dyDescent="0.2">
      <c r="A180" s="1">
        <v>179</v>
      </c>
      <c r="B180" s="200"/>
      <c r="C180" s="290"/>
      <c r="D180" s="194"/>
      <c r="E180" s="206" t="str">
        <f t="shared" si="11"/>
        <v/>
      </c>
      <c r="F180" s="206" t="str">
        <f t="shared" si="8"/>
        <v/>
      </c>
      <c r="G180" s="206" t="str">
        <f t="shared" si="9"/>
        <v/>
      </c>
      <c r="H180" s="203"/>
      <c r="I180" s="203"/>
      <c r="J180" s="194"/>
    </row>
    <row r="181" spans="1:10" ht="15.75" customHeight="1" x14ac:dyDescent="0.2">
      <c r="A181" s="1">
        <v>180</v>
      </c>
      <c r="B181" s="200"/>
      <c r="C181" s="290"/>
      <c r="D181" s="194"/>
      <c r="E181" s="206" t="str">
        <f t="shared" si="11"/>
        <v/>
      </c>
      <c r="F181" s="206" t="str">
        <f t="shared" si="8"/>
        <v/>
      </c>
      <c r="G181" s="206" t="str">
        <f t="shared" si="9"/>
        <v/>
      </c>
      <c r="H181" s="203"/>
      <c r="I181" s="203"/>
      <c r="J181" s="194"/>
    </row>
    <row r="182" spans="1:10" ht="15.75" customHeight="1" x14ac:dyDescent="0.2">
      <c r="A182" s="1">
        <v>181</v>
      </c>
      <c r="B182" s="200"/>
      <c r="C182" s="290"/>
      <c r="D182" s="194"/>
      <c r="E182" s="206" t="str">
        <f t="shared" si="11"/>
        <v/>
      </c>
      <c r="F182" s="206" t="str">
        <f t="shared" si="8"/>
        <v/>
      </c>
      <c r="G182" s="206" t="str">
        <f t="shared" si="9"/>
        <v/>
      </c>
      <c r="H182" s="203"/>
      <c r="I182" s="203"/>
      <c r="J182" s="194"/>
    </row>
    <row r="183" spans="1:10" ht="15.75" customHeight="1" x14ac:dyDescent="0.2">
      <c r="A183" s="1">
        <v>182</v>
      </c>
      <c r="B183" s="200"/>
      <c r="C183" s="290"/>
      <c r="D183" s="194"/>
      <c r="E183" s="206" t="str">
        <f t="shared" si="11"/>
        <v/>
      </c>
      <c r="F183" s="206" t="str">
        <f t="shared" si="8"/>
        <v/>
      </c>
      <c r="G183" s="206" t="str">
        <f t="shared" si="9"/>
        <v/>
      </c>
      <c r="H183" s="203"/>
      <c r="I183" s="203"/>
      <c r="J183" s="194"/>
    </row>
    <row r="184" spans="1:10" ht="15.75" customHeight="1" x14ac:dyDescent="0.2">
      <c r="A184" s="1">
        <v>183</v>
      </c>
      <c r="B184" s="200"/>
      <c r="C184" s="290"/>
      <c r="D184" s="194"/>
      <c r="E184" s="206" t="str">
        <f t="shared" si="11"/>
        <v/>
      </c>
      <c r="F184" s="206" t="str">
        <f t="shared" si="8"/>
        <v/>
      </c>
      <c r="G184" s="206" t="str">
        <f t="shared" si="9"/>
        <v/>
      </c>
      <c r="H184" s="203"/>
      <c r="I184" s="203"/>
      <c r="J184" s="194"/>
    </row>
    <row r="185" spans="1:10" ht="15.75" customHeight="1" x14ac:dyDescent="0.2">
      <c r="A185" s="1">
        <v>184</v>
      </c>
      <c r="B185" s="200"/>
      <c r="C185" s="290"/>
      <c r="D185" s="194"/>
      <c r="E185" s="206" t="str">
        <f>IF(D185="","",(VLOOKUP(D185,$L$2:$N$32,2,FALSE)))</f>
        <v/>
      </c>
      <c r="F185" s="206" t="str">
        <f t="shared" si="8"/>
        <v/>
      </c>
      <c r="G185" s="206" t="str">
        <f t="shared" si="9"/>
        <v/>
      </c>
      <c r="H185" s="203"/>
      <c r="I185" s="203"/>
      <c r="J185" s="194"/>
    </row>
    <row r="186" spans="1:10" ht="15.75" customHeight="1" x14ac:dyDescent="0.2">
      <c r="A186" s="1">
        <v>185</v>
      </c>
      <c r="B186" s="200"/>
      <c r="C186" s="290"/>
      <c r="D186" s="194"/>
      <c r="E186" s="206" t="str">
        <f t="shared" si="11"/>
        <v/>
      </c>
      <c r="F186" s="206" t="str">
        <f t="shared" si="8"/>
        <v/>
      </c>
      <c r="G186" s="206" t="str">
        <f t="shared" si="9"/>
        <v/>
      </c>
      <c r="H186" s="203"/>
      <c r="I186" s="203"/>
      <c r="J186" s="194"/>
    </row>
    <row r="187" spans="1:10" ht="15.75" customHeight="1" x14ac:dyDescent="0.2">
      <c r="A187" s="1">
        <v>186</v>
      </c>
      <c r="B187" s="200"/>
      <c r="C187" s="290"/>
      <c r="D187" s="194"/>
      <c r="E187" s="206" t="str">
        <f t="shared" si="11"/>
        <v/>
      </c>
      <c r="F187" s="206" t="str">
        <f t="shared" si="8"/>
        <v/>
      </c>
      <c r="G187" s="206" t="str">
        <f t="shared" si="9"/>
        <v/>
      </c>
      <c r="H187" s="203"/>
      <c r="I187" s="203"/>
      <c r="J187" s="194"/>
    </row>
    <row r="188" spans="1:10" ht="15.75" customHeight="1" x14ac:dyDescent="0.2">
      <c r="A188" s="1">
        <v>187</v>
      </c>
      <c r="B188" s="200"/>
      <c r="C188" s="290"/>
      <c r="D188" s="194"/>
      <c r="E188" s="206" t="str">
        <f t="shared" si="11"/>
        <v/>
      </c>
      <c r="F188" s="206" t="str">
        <f t="shared" si="8"/>
        <v/>
      </c>
      <c r="G188" s="206" t="str">
        <f t="shared" si="9"/>
        <v/>
      </c>
      <c r="H188" s="203"/>
      <c r="I188" s="203"/>
      <c r="J188" s="194"/>
    </row>
    <row r="189" spans="1:10" ht="15.75" customHeight="1" x14ac:dyDescent="0.2">
      <c r="A189" s="1">
        <v>188</v>
      </c>
      <c r="B189" s="200"/>
      <c r="C189" s="290"/>
      <c r="D189" s="194"/>
      <c r="E189" s="206" t="str">
        <f t="shared" si="11"/>
        <v/>
      </c>
      <c r="F189" s="206" t="str">
        <f t="shared" si="8"/>
        <v/>
      </c>
      <c r="G189" s="206" t="str">
        <f t="shared" si="9"/>
        <v/>
      </c>
      <c r="H189" s="203"/>
      <c r="I189" s="203"/>
      <c r="J189" s="194"/>
    </row>
    <row r="190" spans="1:10" ht="15.75" customHeight="1" x14ac:dyDescent="0.2">
      <c r="A190" s="1">
        <v>189</v>
      </c>
      <c r="B190" s="200"/>
      <c r="C190" s="290"/>
      <c r="D190" s="194"/>
      <c r="E190" s="206" t="str">
        <f t="shared" si="11"/>
        <v/>
      </c>
      <c r="F190" s="206" t="str">
        <f t="shared" si="8"/>
        <v/>
      </c>
      <c r="G190" s="206" t="str">
        <f t="shared" si="9"/>
        <v/>
      </c>
      <c r="H190" s="203"/>
      <c r="I190" s="203"/>
      <c r="J190" s="194"/>
    </row>
    <row r="191" spans="1:10" ht="15.75" customHeight="1" x14ac:dyDescent="0.2">
      <c r="A191" s="1">
        <v>190</v>
      </c>
      <c r="B191" s="200"/>
      <c r="C191" s="290"/>
      <c r="D191" s="194"/>
      <c r="E191" s="206" t="str">
        <f t="shared" si="11"/>
        <v/>
      </c>
      <c r="F191" s="206" t="str">
        <f t="shared" si="8"/>
        <v/>
      </c>
      <c r="G191" s="206" t="str">
        <f t="shared" si="9"/>
        <v/>
      </c>
      <c r="H191" s="203"/>
      <c r="I191" s="203"/>
      <c r="J191" s="194"/>
    </row>
    <row r="192" spans="1:10" ht="15.75" customHeight="1" x14ac:dyDescent="0.2">
      <c r="A192" s="1">
        <v>191</v>
      </c>
      <c r="B192" s="200"/>
      <c r="C192" s="290"/>
      <c r="D192" s="194"/>
      <c r="E192" s="206" t="str">
        <f t="shared" si="11"/>
        <v/>
      </c>
      <c r="F192" s="206" t="str">
        <f t="shared" si="8"/>
        <v/>
      </c>
      <c r="G192" s="206" t="str">
        <f t="shared" si="9"/>
        <v/>
      </c>
      <c r="H192" s="203"/>
      <c r="I192" s="203"/>
      <c r="J192" s="194"/>
    </row>
    <row r="193" spans="1:10" ht="15.75" customHeight="1" x14ac:dyDescent="0.2">
      <c r="A193" s="1">
        <v>192</v>
      </c>
      <c r="B193" s="200"/>
      <c r="C193" s="290"/>
      <c r="D193" s="194"/>
      <c r="E193" s="206" t="str">
        <f t="shared" si="11"/>
        <v/>
      </c>
      <c r="F193" s="206" t="str">
        <f t="shared" si="8"/>
        <v/>
      </c>
      <c r="G193" s="206" t="str">
        <f t="shared" si="9"/>
        <v/>
      </c>
      <c r="H193" s="203"/>
      <c r="I193" s="203"/>
      <c r="J193" s="194"/>
    </row>
    <row r="194" spans="1:10" ht="15.75" customHeight="1" x14ac:dyDescent="0.2">
      <c r="A194" s="1">
        <v>193</v>
      </c>
      <c r="B194" s="200"/>
      <c r="C194" s="290"/>
      <c r="D194" s="194"/>
      <c r="E194" s="206" t="str">
        <f t="shared" si="11"/>
        <v/>
      </c>
      <c r="F194" s="206" t="str">
        <f t="shared" si="8"/>
        <v/>
      </c>
      <c r="G194" s="206" t="str">
        <f t="shared" si="9"/>
        <v/>
      </c>
      <c r="H194" s="203"/>
      <c r="I194" s="203"/>
      <c r="J194" s="194"/>
    </row>
    <row r="195" spans="1:10" ht="15.75" customHeight="1" x14ac:dyDescent="0.2">
      <c r="A195" s="1">
        <v>194</v>
      </c>
      <c r="B195" s="200"/>
      <c r="C195" s="290"/>
      <c r="D195" s="194"/>
      <c r="E195" s="206" t="str">
        <f t="shared" si="11"/>
        <v/>
      </c>
      <c r="F195" s="206" t="str">
        <f t="shared" ref="F195:F198" si="12">IF(D195="","",(VLOOKUP(D195,$L$2:$N$32,3,FALSE)))</f>
        <v/>
      </c>
      <c r="G195" s="206" t="str">
        <f t="shared" ref="G195:G198" si="13">IF(D195="","",(VLOOKUP(D195,$L$2:$O$32,4,FALSE)))</f>
        <v/>
      </c>
      <c r="H195" s="203"/>
      <c r="I195" s="203"/>
      <c r="J195" s="194"/>
    </row>
    <row r="196" spans="1:10" ht="15.75" customHeight="1" x14ac:dyDescent="0.2">
      <c r="A196" s="1">
        <v>195</v>
      </c>
      <c r="B196" s="200"/>
      <c r="C196" s="290"/>
      <c r="D196" s="194"/>
      <c r="E196" s="206" t="str">
        <f t="shared" si="11"/>
        <v/>
      </c>
      <c r="F196" s="206" t="str">
        <f t="shared" si="12"/>
        <v/>
      </c>
      <c r="G196" s="206" t="str">
        <f t="shared" si="13"/>
        <v/>
      </c>
      <c r="H196" s="203"/>
      <c r="I196" s="203"/>
      <c r="J196" s="194"/>
    </row>
    <row r="197" spans="1:10" ht="15.75" customHeight="1" x14ac:dyDescent="0.2">
      <c r="A197" s="1">
        <v>196</v>
      </c>
      <c r="B197" s="200"/>
      <c r="C197" s="290"/>
      <c r="D197" s="194"/>
      <c r="E197" s="206" t="str">
        <f t="shared" si="11"/>
        <v/>
      </c>
      <c r="F197" s="206" t="str">
        <f t="shared" si="12"/>
        <v/>
      </c>
      <c r="G197" s="206" t="str">
        <f t="shared" si="13"/>
        <v/>
      </c>
      <c r="H197" s="203"/>
      <c r="I197" s="203"/>
      <c r="J197" s="194"/>
    </row>
    <row r="198" spans="1:10" ht="15.75" customHeight="1" x14ac:dyDescent="0.2">
      <c r="A198" s="1">
        <v>197</v>
      </c>
      <c r="B198" s="200"/>
      <c r="C198" s="290"/>
      <c r="D198" s="194"/>
      <c r="E198" s="206" t="str">
        <f t="shared" si="11"/>
        <v/>
      </c>
      <c r="F198" s="206" t="str">
        <f t="shared" si="12"/>
        <v/>
      </c>
      <c r="G198" s="206" t="str">
        <f t="shared" si="13"/>
        <v/>
      </c>
      <c r="H198" s="203"/>
      <c r="I198" s="203"/>
      <c r="J198" s="194"/>
    </row>
  </sheetData>
  <sheetProtection sheet="1" objects="1" scenarios="1" formatCells="0"/>
  <mergeCells count="3">
    <mergeCell ref="M39:P42"/>
    <mergeCell ref="M45:P48"/>
    <mergeCell ref="M51:P54"/>
  </mergeCells>
  <phoneticPr fontId="1"/>
  <pageMargins left="0.7" right="0.7" top="0.75" bottom="0.75" header="0.3" footer="0.3"/>
  <pageSetup paperSize="9" orientation="landscape" horizontalDpi="0" verticalDpi="0" r:id="rId1"/>
  <headerFooter>
    <oddHeader xml:space="preserve">&amp;C&amp;"-,太字"2020年　換金・振込管理&amp;"-,標準"
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view="pageLayout" zoomScaleNormal="100" workbookViewId="0">
      <selection activeCell="C156" sqref="C156"/>
    </sheetView>
  </sheetViews>
  <sheetFormatPr defaultRowHeight="15" customHeight="1" x14ac:dyDescent="0.2"/>
  <cols>
    <col min="1" max="1" width="31.453125" bestFit="1" customWidth="1"/>
    <col min="2" max="5" width="13.54296875" customWidth="1"/>
    <col min="6" max="6" width="6.81640625" customWidth="1"/>
    <col min="7" max="7" width="16.81640625" bestFit="1" customWidth="1"/>
    <col min="8" max="8" width="33" bestFit="1" customWidth="1"/>
    <col min="9" max="10" width="80.54296875" customWidth="1"/>
  </cols>
  <sheetData>
    <row r="1" spans="1:6" ht="15" customHeight="1" x14ac:dyDescent="0.2">
      <c r="A1" s="373" t="s">
        <v>269</v>
      </c>
      <c r="B1" s="373"/>
      <c r="C1" s="373"/>
      <c r="D1" s="373"/>
      <c r="E1" s="373"/>
      <c r="F1" s="374"/>
    </row>
    <row r="2" spans="1:6" ht="15" customHeight="1" x14ac:dyDescent="0.2">
      <c r="A2" s="373"/>
      <c r="B2" s="373"/>
      <c r="C2" s="373"/>
      <c r="D2" s="373"/>
      <c r="E2" s="373"/>
      <c r="F2" s="374"/>
    </row>
    <row r="3" spans="1:6" ht="15" customHeight="1" thickBot="1" x14ac:dyDescent="0.25">
      <c r="A3" s="340" t="s">
        <v>270</v>
      </c>
      <c r="B3" s="1"/>
      <c r="C3" s="1"/>
      <c r="D3" s="1"/>
      <c r="E3" s="1"/>
      <c r="F3" s="1"/>
    </row>
    <row r="4" spans="1:6" ht="15" customHeight="1" x14ac:dyDescent="0.2">
      <c r="A4" s="35" t="s">
        <v>271</v>
      </c>
      <c r="B4" s="375" t="s">
        <v>272</v>
      </c>
      <c r="C4" s="375"/>
      <c r="D4" s="375"/>
      <c r="E4" s="376"/>
      <c r="F4" s="1"/>
    </row>
    <row r="5" spans="1:6" ht="15" customHeight="1" x14ac:dyDescent="0.2">
      <c r="A5" s="380" t="s">
        <v>273</v>
      </c>
      <c r="B5" s="161" t="s">
        <v>274</v>
      </c>
      <c r="C5" s="161"/>
      <c r="D5" s="161"/>
      <c r="E5" s="162"/>
      <c r="F5" s="1"/>
    </row>
    <row r="6" spans="1:6" ht="15" customHeight="1" x14ac:dyDescent="0.2">
      <c r="A6" s="380" t="s">
        <v>275</v>
      </c>
      <c r="B6" s="161" t="s">
        <v>276</v>
      </c>
      <c r="C6" s="161"/>
      <c r="D6" s="161"/>
      <c r="E6" s="162"/>
      <c r="F6" s="1"/>
    </row>
    <row r="7" spans="1:6" ht="15" customHeight="1" x14ac:dyDescent="0.2">
      <c r="A7" s="380" t="s">
        <v>277</v>
      </c>
      <c r="B7" s="379">
        <f>換金・振込管理!P2</f>
        <v>0</v>
      </c>
      <c r="C7" s="161"/>
      <c r="D7" s="161"/>
      <c r="E7" s="162"/>
      <c r="F7" s="1"/>
    </row>
    <row r="8" spans="1:6" ht="15" customHeight="1" x14ac:dyDescent="0.2">
      <c r="A8" s="380" t="s">
        <v>278</v>
      </c>
      <c r="B8" s="379">
        <f>経費入力!M78</f>
        <v>0</v>
      </c>
      <c r="C8" s="161"/>
      <c r="D8" s="161"/>
      <c r="E8" s="162"/>
      <c r="F8" s="1"/>
    </row>
    <row r="9" spans="1:6" ht="15" customHeight="1" x14ac:dyDescent="0.2">
      <c r="A9" s="380" t="s">
        <v>263</v>
      </c>
      <c r="B9" s="379">
        <f>換金・振込管理!Q2</f>
        <v>0</v>
      </c>
      <c r="C9" s="161"/>
      <c r="D9" s="161"/>
      <c r="E9" s="162"/>
      <c r="F9" s="1"/>
    </row>
    <row r="10" spans="1:6" ht="15" customHeight="1" x14ac:dyDescent="0.2">
      <c r="A10" s="380"/>
      <c r="B10" s="161"/>
      <c r="C10" s="161"/>
      <c r="D10" s="161"/>
      <c r="E10" s="162"/>
      <c r="F10" s="1"/>
    </row>
    <row r="11" spans="1:6" ht="15" customHeight="1" x14ac:dyDescent="0.2">
      <c r="A11" s="380" t="s">
        <v>279</v>
      </c>
      <c r="B11" s="161" t="s">
        <v>280</v>
      </c>
      <c r="C11" s="161"/>
      <c r="D11" s="161"/>
      <c r="E11" s="162"/>
      <c r="F11" s="1"/>
    </row>
    <row r="12" spans="1:6" ht="15" customHeight="1" thickBot="1" x14ac:dyDescent="0.25">
      <c r="A12" s="11" t="s">
        <v>281</v>
      </c>
      <c r="B12" s="377" t="s">
        <v>239</v>
      </c>
      <c r="C12" s="377"/>
      <c r="D12" s="377"/>
      <c r="E12" s="378"/>
      <c r="F12" s="1"/>
    </row>
    <row r="13" spans="1:6" ht="15" customHeight="1" x14ac:dyDescent="0.2">
      <c r="A13" s="1"/>
      <c r="B13" s="1"/>
      <c r="C13" s="1"/>
      <c r="D13" s="1"/>
      <c r="E13" s="1"/>
      <c r="F13" s="1"/>
    </row>
    <row r="14" spans="1:6" ht="15" customHeight="1" x14ac:dyDescent="0.2">
      <c r="A14" s="1"/>
      <c r="B14" s="1"/>
      <c r="C14" s="1"/>
      <c r="D14" s="1"/>
      <c r="E14" s="1"/>
      <c r="F14" s="1"/>
    </row>
    <row r="15" spans="1:6" ht="15" customHeight="1" x14ac:dyDescent="0.2">
      <c r="A15" s="1"/>
      <c r="B15" s="1"/>
      <c r="C15" s="1"/>
      <c r="D15" s="1"/>
      <c r="E15" s="1"/>
      <c r="F15" s="1"/>
    </row>
    <row r="16" spans="1:6" ht="15" customHeight="1" thickBot="1" x14ac:dyDescent="0.25">
      <c r="A16" s="340" t="s">
        <v>282</v>
      </c>
      <c r="B16" s="1"/>
      <c r="C16" s="1"/>
      <c r="D16" s="1"/>
      <c r="E16" s="1"/>
      <c r="F16" s="1"/>
    </row>
    <row r="17" spans="1:6" ht="15" customHeight="1" x14ac:dyDescent="0.2">
      <c r="A17" s="35" t="s">
        <v>271</v>
      </c>
      <c r="B17" s="375" t="s">
        <v>272</v>
      </c>
      <c r="C17" s="375"/>
      <c r="D17" s="375"/>
      <c r="E17" s="376"/>
      <c r="F17" s="1"/>
    </row>
    <row r="18" spans="1:6" ht="15" customHeight="1" x14ac:dyDescent="0.2">
      <c r="A18" s="380" t="s">
        <v>273</v>
      </c>
      <c r="B18" s="161" t="s">
        <v>274</v>
      </c>
      <c r="C18" s="161"/>
      <c r="D18" s="161"/>
      <c r="E18" s="162"/>
      <c r="F18" s="1"/>
    </row>
    <row r="19" spans="1:6" ht="15" customHeight="1" x14ac:dyDescent="0.2">
      <c r="A19" s="380" t="s">
        <v>275</v>
      </c>
      <c r="B19" s="161" t="s">
        <v>276</v>
      </c>
      <c r="C19" s="161"/>
      <c r="D19" s="161"/>
      <c r="E19" s="162"/>
      <c r="F19" s="1"/>
    </row>
    <row r="20" spans="1:6" ht="15" customHeight="1" x14ac:dyDescent="0.2">
      <c r="A20" s="380" t="s">
        <v>277</v>
      </c>
      <c r="B20" s="379">
        <f>換金・振込管理!P3</f>
        <v>0</v>
      </c>
      <c r="C20" s="161"/>
      <c r="D20" s="161"/>
      <c r="E20" s="162"/>
      <c r="F20" s="1"/>
    </row>
    <row r="21" spans="1:6" ht="15" customHeight="1" x14ac:dyDescent="0.2">
      <c r="A21" s="380" t="s">
        <v>278</v>
      </c>
      <c r="B21" s="379">
        <f>経費入力!N78</f>
        <v>0</v>
      </c>
      <c r="C21" s="161"/>
      <c r="D21" s="161"/>
      <c r="E21" s="162"/>
      <c r="F21" s="1"/>
    </row>
    <row r="22" spans="1:6" ht="15" customHeight="1" x14ac:dyDescent="0.2">
      <c r="A22" s="380" t="s">
        <v>263</v>
      </c>
      <c r="B22" s="379">
        <f>換金・振込管理!Q3</f>
        <v>0</v>
      </c>
      <c r="C22" s="161"/>
      <c r="D22" s="161"/>
      <c r="E22" s="162"/>
      <c r="F22" s="1"/>
    </row>
    <row r="23" spans="1:6" ht="15" customHeight="1" x14ac:dyDescent="0.2">
      <c r="A23" s="380"/>
      <c r="B23" s="161"/>
      <c r="C23" s="161"/>
      <c r="D23" s="161"/>
      <c r="E23" s="162"/>
      <c r="F23" s="1"/>
    </row>
    <row r="24" spans="1:6" ht="15" customHeight="1" x14ac:dyDescent="0.2">
      <c r="A24" s="380" t="s">
        <v>279</v>
      </c>
      <c r="B24" s="161" t="s">
        <v>283</v>
      </c>
      <c r="C24" s="161"/>
      <c r="D24" s="161"/>
      <c r="E24" s="162"/>
      <c r="F24" s="1"/>
    </row>
    <row r="25" spans="1:6" ht="15" customHeight="1" thickBot="1" x14ac:dyDescent="0.25">
      <c r="A25" s="11" t="s">
        <v>281</v>
      </c>
      <c r="B25" s="377" t="s">
        <v>284</v>
      </c>
      <c r="C25" s="377"/>
      <c r="D25" s="377"/>
      <c r="E25" s="378"/>
      <c r="F25" s="1"/>
    </row>
    <row r="26" spans="1:6" ht="15" customHeight="1" x14ac:dyDescent="0.2">
      <c r="A26" s="1"/>
      <c r="B26" s="1"/>
      <c r="C26" s="1"/>
      <c r="D26" s="1"/>
      <c r="E26" s="1"/>
      <c r="F26" s="1"/>
    </row>
    <row r="27" spans="1:6" ht="15" customHeight="1" x14ac:dyDescent="0.2">
      <c r="A27" s="1"/>
      <c r="B27" s="1"/>
      <c r="C27" s="1"/>
      <c r="D27" s="1"/>
      <c r="E27" s="1"/>
      <c r="F27" s="1"/>
    </row>
    <row r="28" spans="1:6" ht="15" customHeight="1" x14ac:dyDescent="0.2">
      <c r="A28" s="1"/>
      <c r="B28" s="1"/>
      <c r="C28" s="1"/>
      <c r="D28" s="1"/>
      <c r="E28" s="1"/>
      <c r="F28" s="1"/>
    </row>
    <row r="29" spans="1:6" ht="15" customHeight="1" thickBot="1" x14ac:dyDescent="0.25">
      <c r="A29" s="340" t="s">
        <v>14</v>
      </c>
      <c r="B29" s="1"/>
      <c r="C29" s="1"/>
      <c r="D29" s="1"/>
      <c r="E29" s="1"/>
      <c r="F29" s="1"/>
    </row>
    <row r="30" spans="1:6" ht="15" customHeight="1" x14ac:dyDescent="0.2">
      <c r="A30" s="35" t="s">
        <v>271</v>
      </c>
      <c r="B30" s="375" t="s">
        <v>272</v>
      </c>
      <c r="C30" s="375"/>
      <c r="D30" s="375"/>
      <c r="E30" s="376"/>
      <c r="F30" s="1"/>
    </row>
    <row r="31" spans="1:6" ht="15" customHeight="1" x14ac:dyDescent="0.2">
      <c r="A31" s="380" t="s">
        <v>273</v>
      </c>
      <c r="B31" s="161" t="s">
        <v>274</v>
      </c>
      <c r="C31" s="161"/>
      <c r="D31" s="161"/>
      <c r="E31" s="162"/>
      <c r="F31" s="1"/>
    </row>
    <row r="32" spans="1:6" ht="15" customHeight="1" x14ac:dyDescent="0.2">
      <c r="A32" s="380" t="s">
        <v>275</v>
      </c>
      <c r="B32" s="161" t="s">
        <v>276</v>
      </c>
      <c r="C32" s="161"/>
      <c r="D32" s="161"/>
      <c r="E32" s="162"/>
      <c r="F32" s="1"/>
    </row>
    <row r="33" spans="1:6" ht="15" customHeight="1" x14ac:dyDescent="0.2">
      <c r="A33" s="380" t="s">
        <v>277</v>
      </c>
      <c r="B33" s="379">
        <f>換金・振込管理!P4</f>
        <v>0</v>
      </c>
      <c r="C33" s="161"/>
      <c r="D33" s="161"/>
      <c r="E33" s="162"/>
      <c r="F33" s="1"/>
    </row>
    <row r="34" spans="1:6" ht="15" customHeight="1" x14ac:dyDescent="0.2">
      <c r="A34" s="380" t="s">
        <v>278</v>
      </c>
      <c r="B34" s="379">
        <f>経費入力!O78</f>
        <v>0</v>
      </c>
      <c r="C34" s="161"/>
      <c r="D34" s="161"/>
      <c r="E34" s="162"/>
      <c r="F34" s="1"/>
    </row>
    <row r="35" spans="1:6" ht="15" customHeight="1" x14ac:dyDescent="0.2">
      <c r="A35" s="380" t="s">
        <v>263</v>
      </c>
      <c r="B35" s="379">
        <f>換金・振込管理!Q4</f>
        <v>0</v>
      </c>
      <c r="C35" s="161"/>
      <c r="D35" s="161"/>
      <c r="E35" s="162"/>
      <c r="F35" s="1"/>
    </row>
    <row r="36" spans="1:6" ht="15" customHeight="1" x14ac:dyDescent="0.2">
      <c r="A36" s="380"/>
      <c r="B36" s="161"/>
      <c r="C36" s="161"/>
      <c r="D36" s="161"/>
      <c r="E36" s="162"/>
      <c r="F36" s="1"/>
    </row>
    <row r="37" spans="1:6" ht="15" customHeight="1" x14ac:dyDescent="0.2">
      <c r="A37" s="380" t="s">
        <v>279</v>
      </c>
      <c r="B37" s="161" t="s">
        <v>285</v>
      </c>
      <c r="C37" s="161"/>
      <c r="D37" s="161"/>
      <c r="E37" s="162"/>
      <c r="F37" s="1"/>
    </row>
    <row r="38" spans="1:6" ht="15" customHeight="1" thickBot="1" x14ac:dyDescent="0.25">
      <c r="A38" s="11" t="s">
        <v>281</v>
      </c>
      <c r="B38" s="377" t="s">
        <v>286</v>
      </c>
      <c r="C38" s="377"/>
      <c r="D38" s="377"/>
      <c r="E38" s="378"/>
      <c r="F38" s="1"/>
    </row>
    <row r="39" spans="1:6" ht="15" customHeight="1" x14ac:dyDescent="0.2">
      <c r="A39" s="1"/>
      <c r="B39" s="1"/>
      <c r="C39" s="1"/>
      <c r="D39" s="1"/>
      <c r="E39" s="1"/>
      <c r="F39" s="1"/>
    </row>
    <row r="40" spans="1:6" ht="15" customHeight="1" x14ac:dyDescent="0.2">
      <c r="A40" s="1"/>
      <c r="B40" s="1"/>
      <c r="C40" s="1"/>
      <c r="D40" s="1"/>
      <c r="E40" s="1"/>
      <c r="F40" s="1"/>
    </row>
    <row r="41" spans="1:6" ht="15" customHeight="1" x14ac:dyDescent="0.2">
      <c r="A41" s="1"/>
      <c r="B41" s="1"/>
      <c r="C41" s="1"/>
      <c r="D41" s="1"/>
      <c r="E41" s="1"/>
      <c r="F41" s="1"/>
    </row>
    <row r="42" spans="1:6" ht="15" customHeight="1" thickBot="1" x14ac:dyDescent="0.25">
      <c r="A42" s="340" t="s">
        <v>15</v>
      </c>
      <c r="B42" s="1"/>
      <c r="C42" s="1"/>
      <c r="D42" s="1"/>
      <c r="E42" s="1"/>
    </row>
    <row r="43" spans="1:6" ht="15" customHeight="1" x14ac:dyDescent="0.2">
      <c r="A43" s="35" t="s">
        <v>271</v>
      </c>
      <c r="B43" s="375" t="s">
        <v>272</v>
      </c>
      <c r="C43" s="375"/>
      <c r="D43" s="375"/>
      <c r="E43" s="376"/>
    </row>
    <row r="44" spans="1:6" ht="15" customHeight="1" x14ac:dyDescent="0.2">
      <c r="A44" s="380" t="s">
        <v>273</v>
      </c>
      <c r="B44" s="161" t="s">
        <v>274</v>
      </c>
      <c r="C44" s="161"/>
      <c r="D44" s="161"/>
      <c r="E44" s="162"/>
    </row>
    <row r="45" spans="1:6" ht="15" customHeight="1" x14ac:dyDescent="0.2">
      <c r="A45" s="380" t="s">
        <v>275</v>
      </c>
      <c r="B45" s="161" t="s">
        <v>276</v>
      </c>
      <c r="C45" s="161"/>
      <c r="D45" s="161"/>
      <c r="E45" s="162"/>
    </row>
    <row r="46" spans="1:6" ht="15" customHeight="1" x14ac:dyDescent="0.2">
      <c r="A46" s="380" t="s">
        <v>277</v>
      </c>
      <c r="B46" s="379">
        <f>換金・振込管理!P5</f>
        <v>0</v>
      </c>
      <c r="C46" s="161"/>
      <c r="D46" s="161"/>
      <c r="E46" s="162"/>
    </row>
    <row r="47" spans="1:6" ht="15" customHeight="1" x14ac:dyDescent="0.2">
      <c r="A47" s="380" t="s">
        <v>278</v>
      </c>
      <c r="B47" s="379">
        <f>経費入力!P78</f>
        <v>0</v>
      </c>
      <c r="C47" s="161"/>
      <c r="D47" s="161"/>
      <c r="E47" s="162"/>
    </row>
    <row r="48" spans="1:6" ht="15" customHeight="1" x14ac:dyDescent="0.2">
      <c r="A48" s="380" t="s">
        <v>263</v>
      </c>
      <c r="B48" s="379">
        <f>換金・振込管理!Q5</f>
        <v>0</v>
      </c>
      <c r="C48" s="161"/>
      <c r="D48" s="161"/>
      <c r="E48" s="162"/>
    </row>
    <row r="49" spans="1:5" ht="15" customHeight="1" x14ac:dyDescent="0.2">
      <c r="A49" s="380"/>
      <c r="B49" s="161"/>
      <c r="C49" s="161"/>
      <c r="D49" s="161"/>
      <c r="E49" s="162"/>
    </row>
    <row r="50" spans="1:5" ht="15" customHeight="1" x14ac:dyDescent="0.2">
      <c r="A50" s="380" t="s">
        <v>279</v>
      </c>
      <c r="B50" s="161" t="s">
        <v>287</v>
      </c>
      <c r="C50" s="161"/>
      <c r="D50" s="161"/>
      <c r="E50" s="162"/>
    </row>
    <row r="51" spans="1:5" ht="15" customHeight="1" thickBot="1" x14ac:dyDescent="0.25">
      <c r="A51" s="11" t="s">
        <v>281</v>
      </c>
      <c r="B51" s="377" t="s">
        <v>288</v>
      </c>
      <c r="C51" s="377"/>
      <c r="D51" s="377"/>
      <c r="E51" s="378"/>
    </row>
    <row r="52" spans="1:5" ht="15" customHeight="1" x14ac:dyDescent="0.2">
      <c r="A52" s="1"/>
      <c r="B52" s="1"/>
      <c r="C52" s="1"/>
      <c r="D52" s="1"/>
      <c r="E52" s="1"/>
    </row>
    <row r="53" spans="1:5" ht="15" customHeight="1" thickBot="1" x14ac:dyDescent="0.25">
      <c r="A53" s="340" t="s">
        <v>16</v>
      </c>
      <c r="B53" s="1"/>
      <c r="C53" s="1"/>
      <c r="D53" s="1"/>
      <c r="E53" s="1"/>
    </row>
    <row r="54" spans="1:5" ht="15" customHeight="1" x14ac:dyDescent="0.2">
      <c r="A54" s="35" t="s">
        <v>271</v>
      </c>
      <c r="B54" s="375" t="s">
        <v>272</v>
      </c>
      <c r="C54" s="375"/>
      <c r="D54" s="375"/>
      <c r="E54" s="376"/>
    </row>
    <row r="55" spans="1:5" ht="15" customHeight="1" x14ac:dyDescent="0.2">
      <c r="A55" s="380" t="s">
        <v>273</v>
      </c>
      <c r="B55" s="161" t="s">
        <v>274</v>
      </c>
      <c r="C55" s="161"/>
      <c r="D55" s="161"/>
      <c r="E55" s="162"/>
    </row>
    <row r="56" spans="1:5" ht="15" customHeight="1" x14ac:dyDescent="0.2">
      <c r="A56" s="380" t="s">
        <v>275</v>
      </c>
      <c r="B56" s="161" t="s">
        <v>276</v>
      </c>
      <c r="C56" s="161"/>
      <c r="D56" s="161"/>
      <c r="E56" s="162"/>
    </row>
    <row r="57" spans="1:5" ht="15" customHeight="1" x14ac:dyDescent="0.2">
      <c r="A57" s="380" t="s">
        <v>277</v>
      </c>
      <c r="B57" s="379">
        <f>換金・振込管理!P6</f>
        <v>0</v>
      </c>
      <c r="C57" s="161"/>
      <c r="D57" s="161"/>
      <c r="E57" s="162"/>
    </row>
    <row r="58" spans="1:5" ht="15" customHeight="1" x14ac:dyDescent="0.2">
      <c r="A58" s="380" t="s">
        <v>278</v>
      </c>
      <c r="B58" s="379">
        <f>経費入力!Q78</f>
        <v>0</v>
      </c>
      <c r="C58" s="161"/>
      <c r="D58" s="161"/>
      <c r="E58" s="162"/>
    </row>
    <row r="59" spans="1:5" ht="15" customHeight="1" x14ac:dyDescent="0.2">
      <c r="A59" s="380" t="s">
        <v>263</v>
      </c>
      <c r="B59" s="379">
        <f>換金・振込管理!Q6</f>
        <v>0</v>
      </c>
      <c r="C59" s="161"/>
      <c r="D59" s="161"/>
      <c r="E59" s="162"/>
    </row>
    <row r="60" spans="1:5" ht="15" customHeight="1" x14ac:dyDescent="0.2">
      <c r="A60" s="380"/>
      <c r="B60" s="161"/>
      <c r="C60" s="161"/>
      <c r="D60" s="161"/>
      <c r="E60" s="162"/>
    </row>
    <row r="61" spans="1:5" ht="15" customHeight="1" x14ac:dyDescent="0.2">
      <c r="A61" s="380" t="s">
        <v>279</v>
      </c>
      <c r="B61" s="161" t="s">
        <v>289</v>
      </c>
      <c r="C61" s="161"/>
      <c r="D61" s="161"/>
      <c r="E61" s="162"/>
    </row>
    <row r="62" spans="1:5" ht="15" customHeight="1" thickBot="1" x14ac:dyDescent="0.25">
      <c r="A62" s="11" t="s">
        <v>281</v>
      </c>
      <c r="B62" s="377" t="s">
        <v>243</v>
      </c>
      <c r="C62" s="377"/>
      <c r="D62" s="377"/>
      <c r="E62" s="378"/>
    </row>
    <row r="66" spans="1:5" ht="15" customHeight="1" thickBot="1" x14ac:dyDescent="0.25">
      <c r="A66" s="340" t="s">
        <v>290</v>
      </c>
      <c r="B66" s="1"/>
      <c r="C66" s="1"/>
      <c r="D66" s="1"/>
      <c r="E66" s="1"/>
    </row>
    <row r="67" spans="1:5" ht="15" customHeight="1" x14ac:dyDescent="0.2">
      <c r="A67" s="35" t="s">
        <v>271</v>
      </c>
      <c r="B67" s="375" t="s">
        <v>272</v>
      </c>
      <c r="C67" s="375"/>
      <c r="D67" s="375"/>
      <c r="E67" s="376"/>
    </row>
    <row r="68" spans="1:5" ht="15" customHeight="1" x14ac:dyDescent="0.2">
      <c r="A68" s="380" t="s">
        <v>273</v>
      </c>
      <c r="B68" s="161" t="s">
        <v>274</v>
      </c>
      <c r="C68" s="161"/>
      <c r="D68" s="161"/>
      <c r="E68" s="162"/>
    </row>
    <row r="69" spans="1:5" ht="15" customHeight="1" x14ac:dyDescent="0.2">
      <c r="A69" s="380" t="s">
        <v>275</v>
      </c>
      <c r="B69" s="161" t="s">
        <v>276</v>
      </c>
      <c r="C69" s="161"/>
      <c r="D69" s="161"/>
      <c r="E69" s="162"/>
    </row>
    <row r="70" spans="1:5" ht="15" customHeight="1" x14ac:dyDescent="0.2">
      <c r="A70" s="380" t="s">
        <v>277</v>
      </c>
      <c r="B70" s="379">
        <f>換金・振込管理!P7+換金・振込管理!P10+換金・振込管理!P15</f>
        <v>0</v>
      </c>
      <c r="C70" s="161"/>
      <c r="D70" s="161"/>
      <c r="E70" s="162"/>
    </row>
    <row r="71" spans="1:5" ht="15" customHeight="1" x14ac:dyDescent="0.2">
      <c r="A71" s="380" t="s">
        <v>278</v>
      </c>
      <c r="B71" s="379">
        <f>経費入力!R78</f>
        <v>0</v>
      </c>
      <c r="C71" s="161"/>
      <c r="D71" s="161"/>
      <c r="E71" s="162"/>
    </row>
    <row r="72" spans="1:5" ht="15" customHeight="1" x14ac:dyDescent="0.2">
      <c r="A72" s="380" t="s">
        <v>263</v>
      </c>
      <c r="B72" s="379">
        <f>換金・振込管理!Q7+換金・振込管理!Q10+換金・振込管理!Q15</f>
        <v>0</v>
      </c>
      <c r="C72" s="161"/>
      <c r="D72" s="161"/>
      <c r="E72" s="162"/>
    </row>
    <row r="73" spans="1:5" ht="15" customHeight="1" x14ac:dyDescent="0.2">
      <c r="A73" s="380"/>
      <c r="B73" s="161"/>
      <c r="C73" s="161"/>
      <c r="D73" s="161"/>
      <c r="E73" s="162"/>
    </row>
    <row r="74" spans="1:5" ht="15" customHeight="1" x14ac:dyDescent="0.2">
      <c r="A74" s="380" t="s">
        <v>279</v>
      </c>
      <c r="B74" s="161" t="s">
        <v>291</v>
      </c>
      <c r="C74" s="161"/>
      <c r="D74" s="161"/>
      <c r="E74" s="162"/>
    </row>
    <row r="75" spans="1:5" ht="15" customHeight="1" thickBot="1" x14ac:dyDescent="0.25">
      <c r="A75" s="11" t="s">
        <v>281</v>
      </c>
      <c r="B75" s="377" t="s">
        <v>292</v>
      </c>
      <c r="C75" s="377"/>
      <c r="D75" s="377"/>
      <c r="E75" s="378"/>
    </row>
    <row r="79" spans="1:5" ht="15" customHeight="1" thickBot="1" x14ac:dyDescent="0.25">
      <c r="A79" s="340" t="s">
        <v>293</v>
      </c>
      <c r="B79" s="1"/>
      <c r="C79" s="1"/>
      <c r="D79" s="1"/>
      <c r="E79" s="1"/>
    </row>
    <row r="80" spans="1:5" ht="15" customHeight="1" x14ac:dyDescent="0.2">
      <c r="A80" s="35" t="s">
        <v>271</v>
      </c>
      <c r="B80" s="375" t="s">
        <v>272</v>
      </c>
      <c r="C80" s="375"/>
      <c r="D80" s="375"/>
      <c r="E80" s="376"/>
    </row>
    <row r="81" spans="1:5" ht="15" customHeight="1" x14ac:dyDescent="0.2">
      <c r="A81" s="380" t="s">
        <v>273</v>
      </c>
      <c r="B81" s="161" t="s">
        <v>274</v>
      </c>
      <c r="C81" s="161"/>
      <c r="D81" s="161"/>
      <c r="E81" s="162"/>
    </row>
    <row r="82" spans="1:5" ht="15" customHeight="1" x14ac:dyDescent="0.2">
      <c r="A82" s="380" t="s">
        <v>275</v>
      </c>
      <c r="B82" s="161" t="s">
        <v>276</v>
      </c>
      <c r="C82" s="161"/>
      <c r="D82" s="161"/>
      <c r="E82" s="162"/>
    </row>
    <row r="83" spans="1:5" ht="15" customHeight="1" x14ac:dyDescent="0.2">
      <c r="A83" s="380" t="s">
        <v>277</v>
      </c>
      <c r="B83" s="379">
        <f>換金・振込管理!P8</f>
        <v>0</v>
      </c>
      <c r="C83" s="161"/>
      <c r="D83" s="161"/>
      <c r="E83" s="162"/>
    </row>
    <row r="84" spans="1:5" ht="15" customHeight="1" x14ac:dyDescent="0.2">
      <c r="A84" s="380" t="s">
        <v>278</v>
      </c>
      <c r="B84" s="379">
        <f>経費入力!S78</f>
        <v>0</v>
      </c>
      <c r="C84" s="161"/>
      <c r="D84" s="161"/>
      <c r="E84" s="162"/>
    </row>
    <row r="85" spans="1:5" ht="15" customHeight="1" x14ac:dyDescent="0.2">
      <c r="A85" s="380" t="s">
        <v>263</v>
      </c>
      <c r="B85" s="379">
        <f>換金・振込管理!Q8</f>
        <v>0</v>
      </c>
      <c r="C85" s="161"/>
      <c r="D85" s="161"/>
      <c r="E85" s="162"/>
    </row>
    <row r="86" spans="1:5" ht="15" customHeight="1" x14ac:dyDescent="0.2">
      <c r="A86" s="380"/>
      <c r="B86" s="161"/>
      <c r="C86" s="161"/>
      <c r="D86" s="161"/>
      <c r="E86" s="162"/>
    </row>
    <row r="87" spans="1:5" ht="15" customHeight="1" x14ac:dyDescent="0.2">
      <c r="A87" s="380" t="s">
        <v>279</v>
      </c>
      <c r="B87" s="161" t="s">
        <v>294</v>
      </c>
      <c r="C87" s="161"/>
      <c r="D87" s="161"/>
      <c r="E87" s="162"/>
    </row>
    <row r="88" spans="1:5" ht="15" customHeight="1" thickBot="1" x14ac:dyDescent="0.25">
      <c r="A88" s="11" t="s">
        <v>281</v>
      </c>
      <c r="B88" s="377" t="s">
        <v>245</v>
      </c>
      <c r="C88" s="377"/>
      <c r="D88" s="377"/>
      <c r="E88" s="378"/>
    </row>
    <row r="92" spans="1:5" ht="15" customHeight="1" thickBot="1" x14ac:dyDescent="0.25">
      <c r="A92" s="340" t="s">
        <v>295</v>
      </c>
      <c r="B92" s="1"/>
      <c r="C92" s="1"/>
      <c r="D92" s="1"/>
      <c r="E92" s="1"/>
    </row>
    <row r="93" spans="1:5" ht="15" customHeight="1" x14ac:dyDescent="0.2">
      <c r="A93" s="35" t="s">
        <v>271</v>
      </c>
      <c r="B93" s="375" t="s">
        <v>272</v>
      </c>
      <c r="C93" s="375"/>
      <c r="D93" s="375"/>
      <c r="E93" s="376"/>
    </row>
    <row r="94" spans="1:5" ht="15" customHeight="1" x14ac:dyDescent="0.2">
      <c r="A94" s="380" t="s">
        <v>273</v>
      </c>
      <c r="B94" s="161" t="s">
        <v>274</v>
      </c>
      <c r="C94" s="161"/>
      <c r="D94" s="161"/>
      <c r="E94" s="162"/>
    </row>
    <row r="95" spans="1:5" ht="15" customHeight="1" x14ac:dyDescent="0.2">
      <c r="A95" s="380" t="s">
        <v>275</v>
      </c>
      <c r="B95" s="161" t="s">
        <v>276</v>
      </c>
      <c r="C95" s="161"/>
      <c r="D95" s="161"/>
      <c r="E95" s="162"/>
    </row>
    <row r="96" spans="1:5" ht="15" customHeight="1" x14ac:dyDescent="0.2">
      <c r="A96" s="380" t="s">
        <v>277</v>
      </c>
      <c r="B96" s="379">
        <f>換金・振込管理!P9</f>
        <v>0</v>
      </c>
      <c r="C96" s="161"/>
      <c r="D96" s="161"/>
      <c r="E96" s="162"/>
    </row>
    <row r="97" spans="1:5" ht="15" customHeight="1" x14ac:dyDescent="0.2">
      <c r="A97" s="380" t="s">
        <v>278</v>
      </c>
      <c r="B97" s="379">
        <f>経費入力!T78</f>
        <v>0</v>
      </c>
      <c r="C97" s="161"/>
      <c r="D97" s="161"/>
      <c r="E97" s="162"/>
    </row>
    <row r="98" spans="1:5" ht="15" customHeight="1" x14ac:dyDescent="0.2">
      <c r="A98" s="380" t="s">
        <v>263</v>
      </c>
      <c r="B98" s="379">
        <f>換金・振込管理!Q9</f>
        <v>0</v>
      </c>
      <c r="C98" s="161"/>
      <c r="D98" s="161"/>
      <c r="E98" s="162"/>
    </row>
    <row r="99" spans="1:5" ht="15" customHeight="1" x14ac:dyDescent="0.2">
      <c r="A99" s="380"/>
      <c r="B99" s="161"/>
      <c r="C99" s="161"/>
      <c r="D99" s="161"/>
      <c r="E99" s="162"/>
    </row>
    <row r="100" spans="1:5" ht="15" customHeight="1" x14ac:dyDescent="0.2">
      <c r="A100" s="380" t="s">
        <v>279</v>
      </c>
      <c r="B100" s="161" t="s">
        <v>296</v>
      </c>
      <c r="C100" s="161"/>
      <c r="D100" s="161"/>
      <c r="E100" s="162"/>
    </row>
    <row r="101" spans="1:5" ht="15" customHeight="1" thickBot="1" x14ac:dyDescent="0.25">
      <c r="A101" s="11" t="s">
        <v>281</v>
      </c>
      <c r="B101" s="377" t="s">
        <v>246</v>
      </c>
      <c r="C101" s="377"/>
      <c r="D101" s="377"/>
      <c r="E101" s="378"/>
    </row>
    <row r="104" spans="1:5" ht="15" customHeight="1" thickBot="1" x14ac:dyDescent="0.25">
      <c r="A104" s="340" t="s">
        <v>34</v>
      </c>
      <c r="B104" s="1"/>
      <c r="C104" s="1"/>
      <c r="D104" s="1"/>
      <c r="E104" s="1"/>
    </row>
    <row r="105" spans="1:5" ht="15" customHeight="1" x14ac:dyDescent="0.2">
      <c r="A105" s="35" t="s">
        <v>271</v>
      </c>
      <c r="B105" s="375" t="s">
        <v>272</v>
      </c>
      <c r="C105" s="375"/>
      <c r="D105" s="375"/>
      <c r="E105" s="376"/>
    </row>
    <row r="106" spans="1:5" ht="15" customHeight="1" x14ac:dyDescent="0.2">
      <c r="A106" s="380" t="s">
        <v>273</v>
      </c>
      <c r="B106" s="161" t="s">
        <v>265</v>
      </c>
      <c r="C106" s="161"/>
      <c r="D106" s="161"/>
      <c r="E106" s="162"/>
    </row>
    <row r="107" spans="1:5" ht="15" customHeight="1" x14ac:dyDescent="0.2">
      <c r="A107" s="380" t="s">
        <v>275</v>
      </c>
      <c r="B107" s="161" t="s">
        <v>276</v>
      </c>
      <c r="C107" s="161"/>
      <c r="D107" s="161"/>
      <c r="E107" s="162"/>
    </row>
    <row r="108" spans="1:5" ht="15" customHeight="1" x14ac:dyDescent="0.2">
      <c r="A108" s="380" t="s">
        <v>277</v>
      </c>
      <c r="B108" s="379">
        <f>換金・振込管理!P11</f>
        <v>0</v>
      </c>
      <c r="C108" s="161"/>
      <c r="D108" s="161"/>
      <c r="E108" s="162"/>
    </row>
    <row r="109" spans="1:5" ht="15" customHeight="1" x14ac:dyDescent="0.2">
      <c r="A109" s="380" t="s">
        <v>278</v>
      </c>
      <c r="B109" s="379">
        <f>経費入力!U78</f>
        <v>0</v>
      </c>
      <c r="C109" s="161"/>
      <c r="D109" s="161"/>
      <c r="E109" s="162"/>
    </row>
    <row r="110" spans="1:5" ht="15" customHeight="1" x14ac:dyDescent="0.2">
      <c r="A110" s="380" t="s">
        <v>263</v>
      </c>
      <c r="B110" s="379">
        <f>換金・振込管理!Q11</f>
        <v>0</v>
      </c>
      <c r="C110" s="161"/>
      <c r="D110" s="161"/>
      <c r="E110" s="162"/>
    </row>
    <row r="111" spans="1:5" ht="15" customHeight="1" x14ac:dyDescent="0.2">
      <c r="A111" s="380"/>
      <c r="B111" s="161"/>
      <c r="C111" s="161"/>
      <c r="D111" s="161"/>
      <c r="E111" s="162"/>
    </row>
    <row r="112" spans="1:5" ht="15" customHeight="1" x14ac:dyDescent="0.2">
      <c r="A112" s="380" t="s">
        <v>279</v>
      </c>
      <c r="B112" s="161" t="s">
        <v>297</v>
      </c>
      <c r="C112" s="161"/>
      <c r="D112" s="161"/>
      <c r="E112" s="162"/>
    </row>
    <row r="113" spans="1:5" ht="15" customHeight="1" thickBot="1" x14ac:dyDescent="0.25">
      <c r="A113" s="11" t="s">
        <v>281</v>
      </c>
      <c r="B113" s="377" t="s">
        <v>298</v>
      </c>
      <c r="C113" s="377"/>
      <c r="D113" s="377"/>
      <c r="E113" s="378"/>
    </row>
    <row r="117" spans="1:5" ht="15" customHeight="1" thickBot="1" x14ac:dyDescent="0.25">
      <c r="A117" s="340" t="s">
        <v>299</v>
      </c>
      <c r="B117" s="1"/>
      <c r="C117" s="1"/>
      <c r="D117" s="1"/>
      <c r="E117" s="1"/>
    </row>
    <row r="118" spans="1:5" ht="15" customHeight="1" x14ac:dyDescent="0.2">
      <c r="A118" s="35" t="s">
        <v>271</v>
      </c>
      <c r="B118" s="375" t="s">
        <v>272</v>
      </c>
      <c r="C118" s="375"/>
      <c r="D118" s="375"/>
      <c r="E118" s="376"/>
    </row>
    <row r="119" spans="1:5" ht="15" customHeight="1" x14ac:dyDescent="0.2">
      <c r="A119" s="380" t="s">
        <v>273</v>
      </c>
      <c r="B119" s="161" t="s">
        <v>265</v>
      </c>
      <c r="C119" s="161"/>
      <c r="D119" s="161"/>
      <c r="E119" s="162"/>
    </row>
    <row r="120" spans="1:5" ht="15" customHeight="1" x14ac:dyDescent="0.2">
      <c r="A120" s="380" t="s">
        <v>275</v>
      </c>
      <c r="B120" s="161" t="s">
        <v>276</v>
      </c>
      <c r="C120" s="161"/>
      <c r="D120" s="161"/>
      <c r="E120" s="162"/>
    </row>
    <row r="121" spans="1:5" ht="15" customHeight="1" x14ac:dyDescent="0.2">
      <c r="A121" s="380" t="s">
        <v>277</v>
      </c>
      <c r="B121" s="379">
        <f>換金・振込管理!P12+換金・振込管理!P20</f>
        <v>0</v>
      </c>
      <c r="C121" s="161"/>
      <c r="D121" s="161"/>
      <c r="E121" s="162"/>
    </row>
    <row r="122" spans="1:5" ht="15" customHeight="1" x14ac:dyDescent="0.2">
      <c r="A122" s="380" t="s">
        <v>278</v>
      </c>
      <c r="B122" s="379">
        <f>経費入力!V78</f>
        <v>0</v>
      </c>
      <c r="C122" s="161"/>
      <c r="D122" s="161"/>
      <c r="E122" s="162"/>
    </row>
    <row r="123" spans="1:5" ht="15" customHeight="1" x14ac:dyDescent="0.2">
      <c r="A123" s="380" t="s">
        <v>263</v>
      </c>
      <c r="B123" s="379">
        <f>換金・振込管理!Q12+換金・振込管理!Q20</f>
        <v>0</v>
      </c>
      <c r="C123" s="161"/>
      <c r="D123" s="161"/>
      <c r="E123" s="162"/>
    </row>
    <row r="124" spans="1:5" ht="15" customHeight="1" x14ac:dyDescent="0.2">
      <c r="A124" s="380"/>
      <c r="B124" s="161"/>
      <c r="C124" s="161"/>
      <c r="D124" s="161"/>
      <c r="E124" s="162"/>
    </row>
    <row r="125" spans="1:5" ht="15" customHeight="1" x14ac:dyDescent="0.2">
      <c r="A125" s="380" t="s">
        <v>279</v>
      </c>
      <c r="B125" s="161" t="s">
        <v>300</v>
      </c>
      <c r="C125" s="161"/>
      <c r="D125" s="161"/>
      <c r="E125" s="162"/>
    </row>
    <row r="126" spans="1:5" ht="15" customHeight="1" thickBot="1" x14ac:dyDescent="0.25">
      <c r="A126" s="11" t="s">
        <v>281</v>
      </c>
      <c r="B126" s="377" t="s">
        <v>301</v>
      </c>
      <c r="C126" s="377"/>
      <c r="D126" s="377"/>
      <c r="E126" s="378"/>
    </row>
    <row r="127" spans="1:5" ht="15" customHeight="1" x14ac:dyDescent="0.2">
      <c r="A127" s="161"/>
      <c r="B127" s="161"/>
      <c r="C127" s="161"/>
      <c r="D127" s="161"/>
      <c r="E127" s="161"/>
    </row>
    <row r="130" spans="1:5" ht="15" customHeight="1" thickBot="1" x14ac:dyDescent="0.25">
      <c r="A130" s="340" t="s">
        <v>302</v>
      </c>
      <c r="B130" s="1"/>
      <c r="C130" s="1"/>
      <c r="D130" s="1"/>
      <c r="E130" s="1"/>
    </row>
    <row r="131" spans="1:5" ht="15" customHeight="1" x14ac:dyDescent="0.2">
      <c r="A131" s="35" t="s">
        <v>271</v>
      </c>
      <c r="B131" s="375" t="s">
        <v>272</v>
      </c>
      <c r="C131" s="375"/>
      <c r="D131" s="375"/>
      <c r="E131" s="376"/>
    </row>
    <row r="132" spans="1:5" ht="15" customHeight="1" x14ac:dyDescent="0.2">
      <c r="A132" s="380" t="s">
        <v>273</v>
      </c>
      <c r="B132" s="161" t="s">
        <v>265</v>
      </c>
      <c r="C132" s="161"/>
      <c r="D132" s="161"/>
      <c r="E132" s="162"/>
    </row>
    <row r="133" spans="1:5" ht="15" customHeight="1" x14ac:dyDescent="0.2">
      <c r="A133" s="380" t="s">
        <v>275</v>
      </c>
      <c r="B133" s="161" t="s">
        <v>276</v>
      </c>
      <c r="C133" s="161"/>
      <c r="D133" s="161"/>
      <c r="E133" s="162"/>
    </row>
    <row r="134" spans="1:5" ht="15" customHeight="1" x14ac:dyDescent="0.2">
      <c r="A134" s="380" t="s">
        <v>277</v>
      </c>
      <c r="B134" s="379">
        <f>換金・振込管理!P13</f>
        <v>0</v>
      </c>
      <c r="C134" s="161"/>
      <c r="D134" s="161"/>
      <c r="E134" s="162"/>
    </row>
    <row r="135" spans="1:5" ht="15" customHeight="1" x14ac:dyDescent="0.2">
      <c r="A135" s="380" t="s">
        <v>278</v>
      </c>
      <c r="B135" s="379">
        <f>経費入力!W78</f>
        <v>0</v>
      </c>
      <c r="C135" s="161"/>
      <c r="D135" s="161"/>
      <c r="E135" s="162"/>
    </row>
    <row r="136" spans="1:5" ht="15" customHeight="1" x14ac:dyDescent="0.2">
      <c r="A136" s="380" t="s">
        <v>263</v>
      </c>
      <c r="B136" s="379">
        <f>換金・振込管理!Q13</f>
        <v>0</v>
      </c>
      <c r="C136" s="161"/>
      <c r="D136" s="161"/>
      <c r="E136" s="162"/>
    </row>
    <row r="137" spans="1:5" ht="15" customHeight="1" x14ac:dyDescent="0.2">
      <c r="A137" s="380"/>
      <c r="B137" s="161"/>
      <c r="C137" s="161"/>
      <c r="D137" s="161"/>
      <c r="E137" s="162"/>
    </row>
    <row r="138" spans="1:5" ht="15" customHeight="1" x14ac:dyDescent="0.2">
      <c r="A138" s="380" t="s">
        <v>279</v>
      </c>
      <c r="B138" s="161" t="s">
        <v>303</v>
      </c>
      <c r="C138" s="161"/>
      <c r="D138" s="161"/>
      <c r="E138" s="162"/>
    </row>
    <row r="139" spans="1:5" ht="15" customHeight="1" thickBot="1" x14ac:dyDescent="0.25">
      <c r="A139" s="11" t="s">
        <v>281</v>
      </c>
      <c r="B139" s="377" t="s">
        <v>304</v>
      </c>
      <c r="C139" s="377"/>
      <c r="D139" s="377"/>
      <c r="E139" s="378"/>
    </row>
    <row r="143" spans="1:5" ht="15" customHeight="1" thickBot="1" x14ac:dyDescent="0.25">
      <c r="A143" s="340" t="s">
        <v>305</v>
      </c>
      <c r="B143" s="1"/>
      <c r="C143" s="1"/>
      <c r="D143" s="1"/>
      <c r="E143" s="1"/>
    </row>
    <row r="144" spans="1:5" ht="15" customHeight="1" x14ac:dyDescent="0.2">
      <c r="A144" s="35" t="s">
        <v>271</v>
      </c>
      <c r="B144" s="375" t="s">
        <v>272</v>
      </c>
      <c r="C144" s="375"/>
      <c r="D144" s="375"/>
      <c r="E144" s="376"/>
    </row>
    <row r="145" spans="1:5" ht="15" customHeight="1" x14ac:dyDescent="0.2">
      <c r="A145" s="380" t="s">
        <v>273</v>
      </c>
      <c r="B145" s="161" t="s">
        <v>265</v>
      </c>
      <c r="C145" s="161"/>
      <c r="D145" s="161"/>
      <c r="E145" s="162"/>
    </row>
    <row r="146" spans="1:5" ht="15" customHeight="1" x14ac:dyDescent="0.2">
      <c r="A146" s="380" t="s">
        <v>275</v>
      </c>
      <c r="B146" s="161" t="s">
        <v>276</v>
      </c>
      <c r="C146" s="161"/>
      <c r="D146" s="161"/>
      <c r="E146" s="162"/>
    </row>
    <row r="147" spans="1:5" ht="15" customHeight="1" x14ac:dyDescent="0.2">
      <c r="A147" s="380" t="s">
        <v>277</v>
      </c>
      <c r="B147" s="379">
        <f>換金・振込管理!P14</f>
        <v>0</v>
      </c>
      <c r="C147" s="161"/>
      <c r="D147" s="161"/>
      <c r="E147" s="162"/>
    </row>
    <row r="148" spans="1:5" ht="15" customHeight="1" x14ac:dyDescent="0.2">
      <c r="A148" s="380" t="s">
        <v>278</v>
      </c>
      <c r="B148" s="379">
        <f>経費入力!X78</f>
        <v>0</v>
      </c>
      <c r="C148" s="161"/>
      <c r="D148" s="161"/>
      <c r="E148" s="162"/>
    </row>
    <row r="149" spans="1:5" ht="15" customHeight="1" x14ac:dyDescent="0.2">
      <c r="A149" s="380" t="s">
        <v>263</v>
      </c>
      <c r="B149" s="379">
        <f>換金・振込管理!Q14</f>
        <v>0</v>
      </c>
      <c r="C149" s="161"/>
      <c r="D149" s="161"/>
      <c r="E149" s="162"/>
    </row>
    <row r="150" spans="1:5" ht="15" customHeight="1" x14ac:dyDescent="0.2">
      <c r="A150" s="380"/>
      <c r="B150" s="161"/>
      <c r="C150" s="161"/>
      <c r="D150" s="161"/>
      <c r="E150" s="162"/>
    </row>
    <row r="151" spans="1:5" ht="15" customHeight="1" x14ac:dyDescent="0.2">
      <c r="A151" s="380" t="s">
        <v>279</v>
      </c>
      <c r="B151" s="161" t="s">
        <v>306</v>
      </c>
      <c r="C151" s="161"/>
      <c r="D151" s="161"/>
      <c r="E151" s="162"/>
    </row>
    <row r="152" spans="1:5" ht="15" customHeight="1" thickBot="1" x14ac:dyDescent="0.25">
      <c r="A152" s="11" t="s">
        <v>281</v>
      </c>
      <c r="B152" s="377" t="s">
        <v>250</v>
      </c>
      <c r="C152" s="377"/>
      <c r="D152" s="377"/>
      <c r="E152" s="378"/>
    </row>
    <row r="155" spans="1:5" ht="15" customHeight="1" thickBot="1" x14ac:dyDescent="0.25">
      <c r="A155" s="340" t="s">
        <v>188</v>
      </c>
      <c r="B155" s="1"/>
      <c r="C155" s="1"/>
      <c r="D155" s="1"/>
      <c r="E155" s="1"/>
    </row>
    <row r="156" spans="1:5" ht="15" customHeight="1" x14ac:dyDescent="0.2">
      <c r="A156" s="35" t="s">
        <v>271</v>
      </c>
      <c r="B156" s="375" t="s">
        <v>272</v>
      </c>
      <c r="C156" s="375"/>
      <c r="D156" s="375"/>
      <c r="E156" s="376"/>
    </row>
    <row r="157" spans="1:5" ht="15" customHeight="1" x14ac:dyDescent="0.2">
      <c r="A157" s="380" t="s">
        <v>273</v>
      </c>
      <c r="B157" s="161" t="s">
        <v>265</v>
      </c>
      <c r="C157" s="161"/>
      <c r="D157" s="161"/>
      <c r="E157" s="162"/>
    </row>
    <row r="158" spans="1:5" ht="15" customHeight="1" x14ac:dyDescent="0.2">
      <c r="A158" s="380" t="s">
        <v>275</v>
      </c>
      <c r="B158" s="161" t="s">
        <v>276</v>
      </c>
      <c r="C158" s="161"/>
      <c r="D158" s="161"/>
      <c r="E158" s="162"/>
    </row>
    <row r="159" spans="1:5" ht="15" customHeight="1" x14ac:dyDescent="0.2">
      <c r="A159" s="380" t="s">
        <v>277</v>
      </c>
      <c r="B159" s="379">
        <f>換金・振込管理!P16</f>
        <v>0</v>
      </c>
      <c r="C159" s="161"/>
      <c r="D159" s="161"/>
      <c r="E159" s="162"/>
    </row>
    <row r="160" spans="1:5" ht="15" customHeight="1" x14ac:dyDescent="0.2">
      <c r="A160" s="380" t="s">
        <v>278</v>
      </c>
      <c r="B160" s="379">
        <f>経費入力!Y78</f>
        <v>0</v>
      </c>
      <c r="C160" s="161"/>
      <c r="D160" s="161"/>
      <c r="E160" s="162"/>
    </row>
    <row r="161" spans="1:5" ht="15" customHeight="1" x14ac:dyDescent="0.2">
      <c r="A161" s="380" t="s">
        <v>263</v>
      </c>
      <c r="B161" s="379">
        <f>換金・振込管理!Q16</f>
        <v>0</v>
      </c>
      <c r="C161" s="161"/>
      <c r="D161" s="161"/>
      <c r="E161" s="162"/>
    </row>
    <row r="162" spans="1:5" ht="15" customHeight="1" x14ac:dyDescent="0.2">
      <c r="A162" s="380"/>
      <c r="B162" s="161"/>
      <c r="C162" s="161"/>
      <c r="D162" s="161"/>
      <c r="E162" s="162"/>
    </row>
    <row r="163" spans="1:5" ht="15" customHeight="1" x14ac:dyDescent="0.2">
      <c r="A163" s="380" t="s">
        <v>279</v>
      </c>
      <c r="B163" s="161" t="s">
        <v>307</v>
      </c>
      <c r="C163" s="161"/>
      <c r="D163" s="161"/>
      <c r="E163" s="162"/>
    </row>
    <row r="164" spans="1:5" ht="15" customHeight="1" thickBot="1" x14ac:dyDescent="0.25">
      <c r="A164" s="11" t="s">
        <v>281</v>
      </c>
      <c r="B164" s="377" t="s">
        <v>308</v>
      </c>
      <c r="C164" s="377"/>
      <c r="D164" s="377"/>
      <c r="E164" s="378"/>
    </row>
    <row r="168" spans="1:5" ht="15" customHeight="1" thickBot="1" x14ac:dyDescent="0.25">
      <c r="A168" s="340" t="s">
        <v>309</v>
      </c>
      <c r="B168" s="1"/>
      <c r="C168" s="1"/>
      <c r="D168" s="1"/>
      <c r="E168" s="1"/>
    </row>
    <row r="169" spans="1:5" ht="15" customHeight="1" x14ac:dyDescent="0.2">
      <c r="A169" s="35" t="s">
        <v>271</v>
      </c>
      <c r="B169" s="375" t="s">
        <v>272</v>
      </c>
      <c r="C169" s="375"/>
      <c r="D169" s="375"/>
      <c r="E169" s="376"/>
    </row>
    <row r="170" spans="1:5" ht="15" customHeight="1" x14ac:dyDescent="0.2">
      <c r="A170" s="380" t="s">
        <v>273</v>
      </c>
      <c r="B170" s="161" t="s">
        <v>265</v>
      </c>
      <c r="C170" s="161"/>
      <c r="D170" s="161"/>
      <c r="E170" s="162"/>
    </row>
    <row r="171" spans="1:5" ht="15" customHeight="1" x14ac:dyDescent="0.2">
      <c r="A171" s="380" t="s">
        <v>275</v>
      </c>
      <c r="B171" s="161" t="s">
        <v>276</v>
      </c>
      <c r="C171" s="161"/>
      <c r="D171" s="161"/>
      <c r="E171" s="162"/>
    </row>
    <row r="172" spans="1:5" ht="15" customHeight="1" x14ac:dyDescent="0.2">
      <c r="A172" s="380" t="s">
        <v>277</v>
      </c>
      <c r="B172" s="379">
        <f>換金・振込管理!P17</f>
        <v>0</v>
      </c>
      <c r="C172" s="161"/>
      <c r="D172" s="161"/>
      <c r="E172" s="162"/>
    </row>
    <row r="173" spans="1:5" ht="15" customHeight="1" x14ac:dyDescent="0.2">
      <c r="A173" s="380" t="s">
        <v>278</v>
      </c>
      <c r="B173" s="379">
        <f>経費入力!Z78</f>
        <v>0</v>
      </c>
      <c r="C173" s="161"/>
      <c r="D173" s="161"/>
      <c r="E173" s="162"/>
    </row>
    <row r="174" spans="1:5" ht="15" customHeight="1" x14ac:dyDescent="0.2">
      <c r="A174" s="380" t="s">
        <v>263</v>
      </c>
      <c r="B174" s="379">
        <f>換金・振込管理!Q17</f>
        <v>0</v>
      </c>
      <c r="C174" s="161"/>
      <c r="D174" s="161"/>
      <c r="E174" s="162"/>
    </row>
    <row r="175" spans="1:5" ht="15" customHeight="1" x14ac:dyDescent="0.2">
      <c r="A175" s="380"/>
      <c r="B175" s="161"/>
      <c r="C175" s="161"/>
      <c r="D175" s="161"/>
      <c r="E175" s="162"/>
    </row>
    <row r="176" spans="1:5" ht="15" customHeight="1" x14ac:dyDescent="0.2">
      <c r="A176" s="380" t="s">
        <v>279</v>
      </c>
      <c r="B176" s="161" t="s">
        <v>310</v>
      </c>
      <c r="C176" s="161"/>
      <c r="D176" s="161"/>
      <c r="E176" s="162"/>
    </row>
    <row r="177" spans="1:5" ht="15" customHeight="1" thickBot="1" x14ac:dyDescent="0.25">
      <c r="A177" s="11" t="s">
        <v>281</v>
      </c>
      <c r="B177" s="377" t="s">
        <v>311</v>
      </c>
      <c r="C177" s="377"/>
      <c r="D177" s="377"/>
      <c r="E177" s="378"/>
    </row>
    <row r="181" spans="1:5" ht="15" customHeight="1" thickBot="1" x14ac:dyDescent="0.25">
      <c r="A181" s="340" t="s">
        <v>192</v>
      </c>
      <c r="B181" s="1"/>
      <c r="C181" s="1"/>
      <c r="D181" s="1"/>
      <c r="E181" s="1"/>
    </row>
    <row r="182" spans="1:5" ht="15" customHeight="1" x14ac:dyDescent="0.2">
      <c r="A182" s="35" t="s">
        <v>271</v>
      </c>
      <c r="B182" s="375" t="s">
        <v>272</v>
      </c>
      <c r="C182" s="375"/>
      <c r="D182" s="375"/>
      <c r="E182" s="376"/>
    </row>
    <row r="183" spans="1:5" ht="15" customHeight="1" x14ac:dyDescent="0.2">
      <c r="A183" s="380" t="s">
        <v>273</v>
      </c>
      <c r="B183" s="161" t="s">
        <v>265</v>
      </c>
      <c r="C183" s="161"/>
      <c r="D183" s="161"/>
      <c r="E183" s="162"/>
    </row>
    <row r="184" spans="1:5" ht="15" customHeight="1" x14ac:dyDescent="0.2">
      <c r="A184" s="380" t="s">
        <v>275</v>
      </c>
      <c r="B184" s="161" t="s">
        <v>276</v>
      </c>
      <c r="C184" s="161"/>
      <c r="D184" s="161"/>
      <c r="E184" s="162"/>
    </row>
    <row r="185" spans="1:5" ht="15" customHeight="1" x14ac:dyDescent="0.2">
      <c r="A185" s="380" t="s">
        <v>277</v>
      </c>
      <c r="B185" s="379">
        <f>換金・振込管理!P18</f>
        <v>0</v>
      </c>
      <c r="C185" s="161"/>
      <c r="D185" s="161"/>
      <c r="E185" s="162"/>
    </row>
    <row r="186" spans="1:5" ht="15" customHeight="1" x14ac:dyDescent="0.2">
      <c r="A186" s="380" t="s">
        <v>278</v>
      </c>
      <c r="B186" s="379">
        <f>経費入力!AA78</f>
        <v>0</v>
      </c>
      <c r="C186" s="161"/>
      <c r="D186" s="161"/>
      <c r="E186" s="162"/>
    </row>
    <row r="187" spans="1:5" ht="15" customHeight="1" x14ac:dyDescent="0.2">
      <c r="A187" s="380" t="s">
        <v>263</v>
      </c>
      <c r="B187" s="379">
        <f>換金・振込管理!Q18</f>
        <v>0</v>
      </c>
      <c r="C187" s="161"/>
      <c r="D187" s="161"/>
      <c r="E187" s="162"/>
    </row>
    <row r="188" spans="1:5" ht="15" customHeight="1" x14ac:dyDescent="0.2">
      <c r="A188" s="380"/>
      <c r="B188" s="161"/>
      <c r="C188" s="161"/>
      <c r="D188" s="161"/>
      <c r="E188" s="162"/>
    </row>
    <row r="189" spans="1:5" ht="15" customHeight="1" x14ac:dyDescent="0.2">
      <c r="A189" s="380" t="s">
        <v>279</v>
      </c>
      <c r="B189" s="161" t="s">
        <v>312</v>
      </c>
      <c r="C189" s="161"/>
      <c r="D189" s="161"/>
      <c r="E189" s="162"/>
    </row>
    <row r="190" spans="1:5" ht="15" customHeight="1" thickBot="1" x14ac:dyDescent="0.25">
      <c r="A190" s="11" t="s">
        <v>281</v>
      </c>
      <c r="B190" s="377" t="s">
        <v>192</v>
      </c>
      <c r="C190" s="377"/>
      <c r="D190" s="377"/>
      <c r="E190" s="378"/>
    </row>
    <row r="194" spans="1:8" ht="15" customHeight="1" thickBot="1" x14ac:dyDescent="0.25">
      <c r="A194" s="340" t="s">
        <v>194</v>
      </c>
      <c r="B194" s="1"/>
      <c r="C194" s="1"/>
      <c r="D194" s="1"/>
      <c r="E194" s="1"/>
    </row>
    <row r="195" spans="1:8" ht="15" customHeight="1" x14ac:dyDescent="0.2">
      <c r="A195" s="35" t="s">
        <v>271</v>
      </c>
      <c r="B195" s="375" t="s">
        <v>272</v>
      </c>
      <c r="C195" s="375"/>
      <c r="D195" s="375"/>
      <c r="E195" s="376"/>
    </row>
    <row r="196" spans="1:8" ht="15" customHeight="1" x14ac:dyDescent="0.2">
      <c r="A196" s="380" t="s">
        <v>273</v>
      </c>
      <c r="B196" s="161" t="s">
        <v>265</v>
      </c>
      <c r="C196" s="161"/>
      <c r="D196" s="161"/>
      <c r="E196" s="162"/>
    </row>
    <row r="197" spans="1:8" ht="15" customHeight="1" x14ac:dyDescent="0.2">
      <c r="A197" s="380" t="s">
        <v>275</v>
      </c>
      <c r="B197" s="161" t="s">
        <v>276</v>
      </c>
      <c r="C197" s="161"/>
      <c r="D197" s="161"/>
      <c r="E197" s="162"/>
    </row>
    <row r="198" spans="1:8" ht="15" customHeight="1" x14ac:dyDescent="0.2">
      <c r="A198" s="380" t="s">
        <v>277</v>
      </c>
      <c r="B198" s="379">
        <f>換金・振込管理!P19</f>
        <v>0</v>
      </c>
      <c r="C198" s="161"/>
      <c r="D198" s="161"/>
      <c r="E198" s="162"/>
    </row>
    <row r="199" spans="1:8" ht="15" customHeight="1" x14ac:dyDescent="0.2">
      <c r="A199" s="380" t="s">
        <v>278</v>
      </c>
      <c r="B199" s="379">
        <f>経費入力!AB78</f>
        <v>0</v>
      </c>
      <c r="C199" s="161"/>
      <c r="D199" s="161"/>
      <c r="E199" s="162"/>
    </row>
    <row r="200" spans="1:8" ht="15" customHeight="1" x14ac:dyDescent="0.2">
      <c r="A200" s="380" t="s">
        <v>263</v>
      </c>
      <c r="B200" s="379">
        <f>換金・振込管理!Q19</f>
        <v>0</v>
      </c>
      <c r="C200" s="161"/>
      <c r="D200" s="161"/>
      <c r="E200" s="162"/>
    </row>
    <row r="201" spans="1:8" ht="15" customHeight="1" x14ac:dyDescent="0.2">
      <c r="A201" s="380"/>
      <c r="B201" s="161"/>
      <c r="C201" s="161"/>
      <c r="D201" s="161"/>
      <c r="E201" s="162"/>
    </row>
    <row r="202" spans="1:8" ht="15" customHeight="1" x14ac:dyDescent="0.2">
      <c r="A202" s="380" t="s">
        <v>279</v>
      </c>
      <c r="B202" s="161" t="s">
        <v>313</v>
      </c>
      <c r="C202" s="161"/>
      <c r="D202" s="161"/>
      <c r="E202" s="162"/>
    </row>
    <row r="203" spans="1:8" ht="15" customHeight="1" thickBot="1" x14ac:dyDescent="0.25">
      <c r="A203" s="11" t="s">
        <v>281</v>
      </c>
      <c r="B203" s="377" t="s">
        <v>314</v>
      </c>
      <c r="C203" s="377"/>
      <c r="D203" s="377"/>
      <c r="E203" s="378"/>
    </row>
    <row r="207" spans="1:8" ht="15" customHeight="1" x14ac:dyDescent="0.2">
      <c r="A207" s="345"/>
      <c r="B207" s="345"/>
      <c r="C207" s="345"/>
      <c r="D207" s="358"/>
      <c r="E207" s="358"/>
      <c r="F207" s="358"/>
      <c r="G207" s="358"/>
      <c r="H207" s="358"/>
    </row>
    <row r="208" spans="1:8" ht="15" customHeight="1" x14ac:dyDescent="0.2">
      <c r="A208" s="353"/>
      <c r="B208" s="345"/>
      <c r="C208" s="345"/>
      <c r="D208" s="358"/>
      <c r="E208" s="358"/>
      <c r="F208" s="358"/>
      <c r="G208" s="358"/>
      <c r="H208" s="358"/>
    </row>
    <row r="209" spans="1:8" ht="15" customHeight="1" x14ac:dyDescent="0.2">
      <c r="A209" s="353"/>
      <c r="B209" s="353"/>
      <c r="C209" s="353"/>
      <c r="D209" s="358"/>
      <c r="E209" s="358"/>
      <c r="F209" s="358"/>
      <c r="G209" s="358"/>
      <c r="H209" s="358"/>
    </row>
    <row r="210" spans="1:8" ht="15" customHeight="1" x14ac:dyDescent="0.2">
      <c r="A210" s="353"/>
      <c r="B210" s="353"/>
      <c r="C210" s="353"/>
      <c r="D210" s="358"/>
      <c r="E210" s="358"/>
      <c r="F210" s="358"/>
      <c r="G210" s="358"/>
      <c r="H210" s="358"/>
    </row>
    <row r="211" spans="1:8" ht="15" customHeight="1" x14ac:dyDescent="0.2">
      <c r="A211" s="353"/>
      <c r="B211" s="345"/>
      <c r="C211" s="345"/>
      <c r="D211" s="358"/>
      <c r="E211" s="358"/>
      <c r="F211" s="358"/>
      <c r="G211" s="358"/>
      <c r="H211" s="358"/>
    </row>
    <row r="212" spans="1:8" ht="15" customHeight="1" x14ac:dyDescent="0.2">
      <c r="A212" s="353"/>
      <c r="B212" s="345"/>
      <c r="C212" s="345"/>
      <c r="D212" s="358"/>
      <c r="E212" s="358"/>
      <c r="F212" s="358"/>
      <c r="G212" s="358"/>
      <c r="H212" s="358"/>
    </row>
    <row r="213" spans="1:8" ht="15" customHeight="1" x14ac:dyDescent="0.2">
      <c r="A213" s="353"/>
      <c r="B213" s="345"/>
      <c r="C213" s="345"/>
      <c r="D213" s="358"/>
      <c r="E213" s="358"/>
      <c r="F213" s="358"/>
      <c r="G213" s="358"/>
      <c r="H213" s="358"/>
    </row>
    <row r="214" spans="1:8" ht="15" customHeight="1" x14ac:dyDescent="0.2">
      <c r="A214" s="353"/>
      <c r="B214" s="345"/>
      <c r="C214" s="345"/>
      <c r="D214" s="358"/>
      <c r="E214" s="358"/>
      <c r="F214" s="358"/>
      <c r="G214" s="358"/>
      <c r="H214" s="358"/>
    </row>
    <row r="215" spans="1:8" ht="15" customHeight="1" x14ac:dyDescent="0.2">
      <c r="A215" s="353"/>
      <c r="B215" s="345"/>
      <c r="C215" s="345"/>
      <c r="D215" s="358"/>
      <c r="E215" s="358"/>
      <c r="F215" s="358"/>
      <c r="G215" s="358"/>
      <c r="H215" s="358"/>
    </row>
    <row r="216" spans="1:8" ht="15" customHeight="1" x14ac:dyDescent="0.2">
      <c r="A216" s="353"/>
      <c r="B216" s="345"/>
      <c r="C216" s="345"/>
      <c r="D216" s="358"/>
      <c r="E216" s="358"/>
      <c r="F216" s="358"/>
      <c r="G216" s="358"/>
      <c r="H216" s="358"/>
    </row>
    <row r="217" spans="1:8" ht="15" customHeight="1" x14ac:dyDescent="0.2">
      <c r="A217" s="353"/>
      <c r="B217" s="345"/>
      <c r="C217" s="345"/>
      <c r="D217" s="358"/>
      <c r="E217" s="358"/>
      <c r="F217" s="358"/>
      <c r="G217" s="358"/>
      <c r="H217" s="358"/>
    </row>
    <row r="218" spans="1:8" ht="15" customHeight="1" x14ac:dyDescent="0.2">
      <c r="A218" s="353"/>
      <c r="B218" s="345"/>
      <c r="C218" s="345"/>
      <c r="D218" s="358"/>
      <c r="E218" s="358"/>
      <c r="F218" s="358"/>
      <c r="G218" s="358"/>
      <c r="H218" s="358"/>
    </row>
    <row r="219" spans="1:8" ht="15" customHeight="1" x14ac:dyDescent="0.2">
      <c r="A219" s="353"/>
      <c r="B219" s="345"/>
      <c r="C219" s="345"/>
      <c r="D219" s="358"/>
      <c r="E219" s="358"/>
      <c r="F219" s="358"/>
      <c r="G219" s="358"/>
      <c r="H219" s="358"/>
    </row>
    <row r="220" spans="1:8" ht="15" customHeight="1" x14ac:dyDescent="0.2">
      <c r="A220" s="353"/>
      <c r="B220" s="345"/>
      <c r="C220" s="345"/>
      <c r="D220" s="358"/>
      <c r="E220" s="358"/>
      <c r="F220" s="358"/>
      <c r="G220" s="358"/>
      <c r="H220" s="358"/>
    </row>
    <row r="221" spans="1:8" ht="15" customHeight="1" x14ac:dyDescent="0.2">
      <c r="A221" s="353"/>
      <c r="B221" s="345"/>
      <c r="C221" s="345"/>
      <c r="D221" s="358"/>
      <c r="E221" s="358"/>
      <c r="F221" s="358"/>
      <c r="G221" s="358"/>
      <c r="H221" s="358"/>
    </row>
    <row r="222" spans="1:8" ht="15" customHeight="1" x14ac:dyDescent="0.2">
      <c r="A222" s="353"/>
      <c r="B222" s="345"/>
      <c r="C222" s="345"/>
      <c r="D222" s="358"/>
      <c r="E222" s="358"/>
      <c r="F222" s="358"/>
      <c r="G222" s="358"/>
      <c r="H222" s="358"/>
    </row>
    <row r="223" spans="1:8" ht="15" customHeight="1" x14ac:dyDescent="0.2">
      <c r="A223" s="353"/>
      <c r="B223" s="345"/>
      <c r="C223" s="345"/>
      <c r="D223" s="358"/>
      <c r="E223" s="358"/>
      <c r="F223" s="358"/>
      <c r="G223" s="358"/>
      <c r="H223" s="358"/>
    </row>
    <row r="224" spans="1:8" ht="15" customHeight="1" x14ac:dyDescent="0.2">
      <c r="A224" s="353"/>
      <c r="B224" s="345"/>
      <c r="C224" s="345"/>
      <c r="D224" s="358"/>
      <c r="E224" s="358"/>
      <c r="F224" s="358"/>
      <c r="G224" s="358"/>
      <c r="H224" s="358"/>
    </row>
    <row r="225" spans="1:8" ht="15" customHeight="1" x14ac:dyDescent="0.2">
      <c r="A225" s="353"/>
      <c r="B225" s="345"/>
      <c r="C225" s="345"/>
      <c r="D225" s="358"/>
      <c r="E225" s="358"/>
      <c r="F225" s="358"/>
      <c r="G225" s="358"/>
      <c r="H225" s="358"/>
    </row>
    <row r="226" spans="1:8" ht="15" customHeight="1" x14ac:dyDescent="0.2">
      <c r="A226" s="353"/>
      <c r="B226" s="353"/>
      <c r="C226" s="353"/>
      <c r="D226" s="358"/>
      <c r="E226" s="358"/>
      <c r="F226" s="358"/>
      <c r="G226" s="358"/>
      <c r="H226" s="358"/>
    </row>
    <row r="227" spans="1:8" ht="15" customHeight="1" x14ac:dyDescent="0.2">
      <c r="A227" s="353"/>
      <c r="B227" s="345"/>
      <c r="C227" s="345"/>
      <c r="D227" s="358"/>
      <c r="E227" s="358"/>
      <c r="F227" s="358"/>
      <c r="G227" s="358"/>
      <c r="H227" s="358"/>
    </row>
    <row r="228" spans="1:8" ht="15" customHeight="1" x14ac:dyDescent="0.2">
      <c r="A228" s="345"/>
      <c r="B228" s="345"/>
      <c r="C228" s="345"/>
      <c r="D228" s="358"/>
      <c r="E228" s="358"/>
      <c r="F228" s="358"/>
      <c r="G228" s="358"/>
      <c r="H228" s="358"/>
    </row>
    <row r="229" spans="1:8" ht="15" customHeight="1" x14ac:dyDescent="0.2">
      <c r="A229" s="358"/>
      <c r="B229" s="358"/>
      <c r="C229" s="358"/>
      <c r="D229" s="358"/>
      <c r="E229" s="358"/>
      <c r="F229" s="358"/>
      <c r="G229" s="358"/>
      <c r="H229" s="358"/>
    </row>
  </sheetData>
  <phoneticPr fontId="1"/>
  <pageMargins left="0.7" right="0.7" top="0.75" bottom="0.75" header="0.3" footer="0.3"/>
  <pageSetup paperSize="9" orientation="portrait" horizontalDpi="360" verticalDpi="360" r:id="rId1"/>
  <headerFooter>
    <oddHeader>&amp;C&amp;"-,太字"令和7年分　所得税の確定申告
e-Taxマイナンバー方式参考用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Y10002"/>
  <sheetViews>
    <sheetView zoomScaleNormal="100" workbookViewId="0">
      <selection activeCell="A3" sqref="A3"/>
    </sheetView>
  </sheetViews>
  <sheetFormatPr defaultRowHeight="13" x14ac:dyDescent="0.2"/>
  <cols>
    <col min="3" max="3" width="11.1796875" bestFit="1" customWidth="1"/>
    <col min="4" max="4" width="6.26953125" customWidth="1"/>
    <col min="8" max="8" width="6.26953125" customWidth="1"/>
    <col min="10" max="10" width="9" style="135"/>
    <col min="12" max="12" width="6.26953125" customWidth="1"/>
    <col min="14" max="14" width="11.1796875" style="135" bestFit="1" customWidth="1"/>
    <col min="15" max="15" width="6.26953125" customWidth="1"/>
    <col min="18" max="18" width="6.26953125" customWidth="1"/>
    <col min="19" max="20" width="9" style="1"/>
    <col min="24" max="24" width="11.1796875" style="135" bestFit="1" customWidth="1"/>
  </cols>
  <sheetData>
    <row r="1" spans="1:25" ht="13.5" thickBot="1" x14ac:dyDescent="0.25">
      <c r="A1" s="453" t="s">
        <v>12</v>
      </c>
      <c r="B1" s="454"/>
      <c r="C1" s="455"/>
      <c r="D1" s="249"/>
      <c r="E1" s="470" t="s">
        <v>47</v>
      </c>
      <c r="F1" s="471"/>
      <c r="G1" s="472"/>
      <c r="H1" s="249"/>
      <c r="I1" s="470" t="s">
        <v>48</v>
      </c>
      <c r="J1" s="471"/>
      <c r="K1" s="472"/>
      <c r="L1" s="249"/>
      <c r="M1" s="473" t="s">
        <v>14</v>
      </c>
      <c r="N1" s="474"/>
      <c r="O1" s="249"/>
      <c r="P1" s="475" t="s">
        <v>15</v>
      </c>
      <c r="Q1" s="476"/>
      <c r="R1" s="224"/>
      <c r="S1" s="468" t="s">
        <v>16</v>
      </c>
      <c r="T1" s="469"/>
      <c r="V1" s="465" t="s">
        <v>49</v>
      </c>
      <c r="W1" s="466"/>
      <c r="X1" s="466"/>
      <c r="Y1" s="467"/>
    </row>
    <row r="2" spans="1:25" x14ac:dyDescent="0.2">
      <c r="A2" s="256" t="s">
        <v>50</v>
      </c>
      <c r="B2" s="256" t="s">
        <v>19</v>
      </c>
      <c r="C2" s="381" t="s">
        <v>51</v>
      </c>
      <c r="D2" s="250"/>
      <c r="E2" s="208" t="s">
        <v>50</v>
      </c>
      <c r="F2" s="208" t="s">
        <v>52</v>
      </c>
      <c r="G2" s="208" t="s">
        <v>53</v>
      </c>
      <c r="H2" s="250"/>
      <c r="I2" s="208" t="s">
        <v>50</v>
      </c>
      <c r="J2" s="208" t="s">
        <v>52</v>
      </c>
      <c r="K2" s="208" t="s">
        <v>53</v>
      </c>
      <c r="L2" s="250"/>
      <c r="M2" s="208" t="s">
        <v>50</v>
      </c>
      <c r="N2" s="208" t="s">
        <v>51</v>
      </c>
      <c r="O2" s="250"/>
      <c r="P2" s="208" t="s">
        <v>50</v>
      </c>
      <c r="Q2" s="208" t="s">
        <v>54</v>
      </c>
      <c r="R2" s="250"/>
      <c r="S2" s="256" t="s">
        <v>50</v>
      </c>
      <c r="T2" s="256" t="s">
        <v>53</v>
      </c>
      <c r="V2" s="208" t="s">
        <v>50</v>
      </c>
      <c r="W2" s="208" t="s">
        <v>19</v>
      </c>
      <c r="X2" s="208" t="s">
        <v>51</v>
      </c>
      <c r="Y2" s="208" t="s">
        <v>55</v>
      </c>
    </row>
    <row r="3" spans="1:25" x14ac:dyDescent="0.2">
      <c r="A3" s="134"/>
      <c r="B3" s="135"/>
      <c r="C3" s="135"/>
      <c r="D3" s="246"/>
      <c r="E3" s="136"/>
      <c r="F3" s="135"/>
      <c r="G3" s="336" t="str">
        <f>IF(F3="","",(F3*108))</f>
        <v/>
      </c>
      <c r="H3" s="246"/>
      <c r="I3" s="136"/>
      <c r="K3" s="336" t="str">
        <f>IF(J3="","",(J3*108))</f>
        <v/>
      </c>
      <c r="L3" s="246"/>
      <c r="M3" s="136"/>
      <c r="O3" s="246"/>
      <c r="P3" s="136"/>
      <c r="Q3" s="135"/>
      <c r="R3" s="246"/>
      <c r="S3" s="337" t="str">
        <f>iStock用!BX3</f>
        <v/>
      </c>
      <c r="T3" s="336" t="str">
        <f>iStock用!BZ3</f>
        <v/>
      </c>
      <c r="V3" s="134"/>
      <c r="W3" s="135"/>
      <c r="Y3" s="338">
        <f>X3*140</f>
        <v>0</v>
      </c>
    </row>
    <row r="4" spans="1:25" x14ac:dyDescent="0.2">
      <c r="A4" s="134"/>
      <c r="B4" s="135"/>
      <c r="C4" s="135"/>
      <c r="D4" s="246"/>
      <c r="E4" s="136"/>
      <c r="F4" s="135"/>
      <c r="G4" s="336" t="str">
        <f t="shared" ref="G4:G67" si="0">IF(F4="","",(F4*108))</f>
        <v/>
      </c>
      <c r="H4" s="246"/>
      <c r="I4" s="136"/>
      <c r="K4" s="336" t="str">
        <f t="shared" ref="K4:K67" si="1">IF(J4="","",(J4*108))</f>
        <v/>
      </c>
      <c r="L4" s="246"/>
      <c r="M4" s="136"/>
      <c r="O4" s="246"/>
      <c r="P4" s="136"/>
      <c r="Q4" s="135"/>
      <c r="R4" s="246"/>
      <c r="S4" s="337" t="str">
        <f>iStock用!BX4</f>
        <v/>
      </c>
      <c r="T4" s="336" t="str">
        <f>iStock用!BZ4</f>
        <v/>
      </c>
      <c r="V4" s="134"/>
      <c r="W4" s="135"/>
      <c r="Y4" s="338">
        <f t="shared" ref="Y4:Y67" si="2">X4*140</f>
        <v>0</v>
      </c>
    </row>
    <row r="5" spans="1:25" x14ac:dyDescent="0.2">
      <c r="A5" s="134"/>
      <c r="B5" s="135"/>
      <c r="C5" s="135"/>
      <c r="D5" s="246"/>
      <c r="E5" s="136"/>
      <c r="F5" s="135"/>
      <c r="G5" s="336" t="str">
        <f t="shared" si="0"/>
        <v/>
      </c>
      <c r="H5" s="246"/>
      <c r="I5" s="136"/>
      <c r="K5" s="336" t="str">
        <f t="shared" si="1"/>
        <v/>
      </c>
      <c r="L5" s="246"/>
      <c r="M5" s="136"/>
      <c r="O5" s="246"/>
      <c r="P5" s="136"/>
      <c r="Q5" s="135"/>
      <c r="R5" s="246"/>
      <c r="S5" s="337" t="str">
        <f>iStock用!BX5</f>
        <v/>
      </c>
      <c r="T5" s="336" t="str">
        <f>iStock用!BZ5</f>
        <v/>
      </c>
      <c r="V5" s="134"/>
      <c r="W5" s="135"/>
      <c r="Y5" s="338">
        <f t="shared" si="2"/>
        <v>0</v>
      </c>
    </row>
    <row r="6" spans="1:25" x14ac:dyDescent="0.2">
      <c r="A6" s="134"/>
      <c r="B6" s="135"/>
      <c r="C6" s="135"/>
      <c r="D6" s="246"/>
      <c r="E6" s="136"/>
      <c r="F6" s="135"/>
      <c r="G6" s="336" t="str">
        <f t="shared" si="0"/>
        <v/>
      </c>
      <c r="H6" s="246"/>
      <c r="I6" s="136"/>
      <c r="K6" s="336" t="str">
        <f t="shared" si="1"/>
        <v/>
      </c>
      <c r="L6" s="246"/>
      <c r="M6" s="136"/>
      <c r="O6" s="246"/>
      <c r="P6" s="136"/>
      <c r="Q6" s="135"/>
      <c r="R6" s="246"/>
      <c r="S6" s="337" t="str">
        <f>iStock用!BX6</f>
        <v/>
      </c>
      <c r="T6" s="336" t="str">
        <f>iStock用!BZ6</f>
        <v/>
      </c>
      <c r="V6" s="134"/>
      <c r="W6" s="135"/>
      <c r="Y6" s="338">
        <f t="shared" si="2"/>
        <v>0</v>
      </c>
    </row>
    <row r="7" spans="1:25" x14ac:dyDescent="0.2">
      <c r="A7" s="134"/>
      <c r="B7" s="135"/>
      <c r="C7" s="135"/>
      <c r="D7" s="246"/>
      <c r="E7" s="136"/>
      <c r="F7" s="135"/>
      <c r="G7" s="336" t="str">
        <f t="shared" si="0"/>
        <v/>
      </c>
      <c r="H7" s="246"/>
      <c r="I7" s="136"/>
      <c r="K7" s="336" t="str">
        <f t="shared" si="1"/>
        <v/>
      </c>
      <c r="L7" s="246"/>
      <c r="M7" s="136"/>
      <c r="O7" s="246"/>
      <c r="P7" s="136"/>
      <c r="Q7" s="135"/>
      <c r="R7" s="246"/>
      <c r="S7" s="337" t="str">
        <f>iStock用!BX7</f>
        <v/>
      </c>
      <c r="T7" s="336" t="str">
        <f>iStock用!BZ7</f>
        <v/>
      </c>
      <c r="V7" s="134"/>
      <c r="W7" s="135"/>
      <c r="Y7" s="338">
        <f t="shared" si="2"/>
        <v>0</v>
      </c>
    </row>
    <row r="8" spans="1:25" x14ac:dyDescent="0.2">
      <c r="A8" s="134"/>
      <c r="B8" s="135"/>
      <c r="C8" s="135"/>
      <c r="D8" s="246"/>
      <c r="E8" s="136"/>
      <c r="F8" s="135"/>
      <c r="G8" s="336" t="str">
        <f t="shared" si="0"/>
        <v/>
      </c>
      <c r="H8" s="246"/>
      <c r="I8" s="136"/>
      <c r="K8" s="336" t="str">
        <f t="shared" si="1"/>
        <v/>
      </c>
      <c r="L8" s="246"/>
      <c r="M8" s="136"/>
      <c r="O8" s="246"/>
      <c r="P8" s="136"/>
      <c r="Q8" s="135"/>
      <c r="R8" s="246"/>
      <c r="S8" s="337" t="str">
        <f>iStock用!BX8</f>
        <v/>
      </c>
      <c r="T8" s="336" t="str">
        <f>iStock用!BZ8</f>
        <v/>
      </c>
      <c r="V8" s="134"/>
      <c r="W8" s="135"/>
      <c r="Y8" s="338">
        <f t="shared" si="2"/>
        <v>0</v>
      </c>
    </row>
    <row r="9" spans="1:25" x14ac:dyDescent="0.2">
      <c r="A9" s="134"/>
      <c r="B9" s="135"/>
      <c r="C9" s="135"/>
      <c r="D9" s="246"/>
      <c r="E9" s="136"/>
      <c r="F9" s="135"/>
      <c r="G9" s="336" t="str">
        <f t="shared" si="0"/>
        <v/>
      </c>
      <c r="H9" s="246"/>
      <c r="I9" s="136"/>
      <c r="K9" s="336" t="str">
        <f t="shared" si="1"/>
        <v/>
      </c>
      <c r="L9" s="246"/>
      <c r="M9" s="136"/>
      <c r="O9" s="246"/>
      <c r="P9" s="136"/>
      <c r="Q9" s="135"/>
      <c r="R9" s="246"/>
      <c r="S9" s="337" t="str">
        <f>iStock用!BX9</f>
        <v/>
      </c>
      <c r="T9" s="336" t="str">
        <f>iStock用!BZ9</f>
        <v/>
      </c>
      <c r="V9" s="134"/>
      <c r="W9" s="135"/>
      <c r="Y9" s="338">
        <f t="shared" si="2"/>
        <v>0</v>
      </c>
    </row>
    <row r="10" spans="1:25" x14ac:dyDescent="0.2">
      <c r="A10" s="134"/>
      <c r="B10" s="135"/>
      <c r="C10" s="135"/>
      <c r="D10" s="246"/>
      <c r="E10" s="136"/>
      <c r="F10" s="135"/>
      <c r="G10" s="336" t="str">
        <f t="shared" si="0"/>
        <v/>
      </c>
      <c r="H10" s="246"/>
      <c r="I10" s="136"/>
      <c r="K10" s="336" t="str">
        <f t="shared" si="1"/>
        <v/>
      </c>
      <c r="L10" s="246"/>
      <c r="M10" s="136"/>
      <c r="O10" s="246"/>
      <c r="P10" s="136"/>
      <c r="Q10" s="135"/>
      <c r="R10" s="246"/>
      <c r="S10" s="337" t="str">
        <f>iStock用!BX10</f>
        <v/>
      </c>
      <c r="T10" s="336" t="str">
        <f>iStock用!BZ10</f>
        <v/>
      </c>
      <c r="V10" s="134"/>
      <c r="W10" s="135"/>
      <c r="Y10" s="338">
        <f t="shared" si="2"/>
        <v>0</v>
      </c>
    </row>
    <row r="11" spans="1:25" x14ac:dyDescent="0.2">
      <c r="A11" s="134"/>
      <c r="B11" s="135"/>
      <c r="C11" s="135"/>
      <c r="D11" s="246"/>
      <c r="E11" s="136"/>
      <c r="F11" s="135"/>
      <c r="G11" s="336" t="str">
        <f t="shared" si="0"/>
        <v/>
      </c>
      <c r="H11" s="246"/>
      <c r="I11" s="136"/>
      <c r="K11" s="336" t="str">
        <f t="shared" si="1"/>
        <v/>
      </c>
      <c r="L11" s="246"/>
      <c r="M11" s="136"/>
      <c r="O11" s="246"/>
      <c r="P11" s="136"/>
      <c r="Q11" s="135"/>
      <c r="R11" s="246"/>
      <c r="S11" s="337" t="str">
        <f>iStock用!BX11</f>
        <v/>
      </c>
      <c r="T11" s="336" t="str">
        <f>iStock用!BZ11</f>
        <v/>
      </c>
      <c r="V11" s="134"/>
      <c r="W11" s="135"/>
      <c r="Y11" s="338">
        <f t="shared" si="2"/>
        <v>0</v>
      </c>
    </row>
    <row r="12" spans="1:25" x14ac:dyDescent="0.2">
      <c r="A12" s="134"/>
      <c r="B12" s="135"/>
      <c r="C12" s="135"/>
      <c r="D12" s="246"/>
      <c r="E12" s="136"/>
      <c r="F12" s="135"/>
      <c r="G12" s="336" t="str">
        <f t="shared" si="0"/>
        <v/>
      </c>
      <c r="H12" s="246"/>
      <c r="I12" s="136"/>
      <c r="K12" s="336" t="str">
        <f t="shared" si="1"/>
        <v/>
      </c>
      <c r="L12" s="246"/>
      <c r="M12" s="136"/>
      <c r="O12" s="246"/>
      <c r="P12" s="136"/>
      <c r="Q12" s="135"/>
      <c r="R12" s="246"/>
      <c r="S12" s="337" t="str">
        <f>iStock用!BX12</f>
        <v/>
      </c>
      <c r="T12" s="336" t="str">
        <f>iStock用!BZ12</f>
        <v/>
      </c>
      <c r="V12" s="134"/>
      <c r="W12" s="135"/>
      <c r="Y12" s="338">
        <f t="shared" si="2"/>
        <v>0</v>
      </c>
    </row>
    <row r="13" spans="1:25" x14ac:dyDescent="0.2">
      <c r="A13" s="134"/>
      <c r="B13" s="135"/>
      <c r="C13" s="135"/>
      <c r="D13" s="246"/>
      <c r="E13" s="136"/>
      <c r="F13" s="135"/>
      <c r="G13" s="336" t="str">
        <f t="shared" si="0"/>
        <v/>
      </c>
      <c r="H13" s="246"/>
      <c r="I13" s="136"/>
      <c r="K13" s="336" t="str">
        <f t="shared" si="1"/>
        <v/>
      </c>
      <c r="L13" s="246"/>
      <c r="M13" s="136"/>
      <c r="O13" s="246"/>
      <c r="P13" s="136"/>
      <c r="Q13" s="135"/>
      <c r="R13" s="246"/>
      <c r="S13" s="337" t="str">
        <f>iStock用!BX13</f>
        <v/>
      </c>
      <c r="T13" s="336" t="str">
        <f>iStock用!BZ13</f>
        <v/>
      </c>
      <c r="V13" s="134"/>
      <c r="W13" s="135"/>
      <c r="Y13" s="338">
        <f t="shared" si="2"/>
        <v>0</v>
      </c>
    </row>
    <row r="14" spans="1:25" x14ac:dyDescent="0.2">
      <c r="A14" s="134"/>
      <c r="B14" s="135"/>
      <c r="C14" s="135"/>
      <c r="D14" s="246"/>
      <c r="E14" s="136"/>
      <c r="F14" s="135"/>
      <c r="G14" s="336" t="str">
        <f t="shared" si="0"/>
        <v/>
      </c>
      <c r="H14" s="246"/>
      <c r="I14" s="136"/>
      <c r="K14" s="336" t="str">
        <f t="shared" si="1"/>
        <v/>
      </c>
      <c r="L14" s="246"/>
      <c r="M14" s="136"/>
      <c r="O14" s="246"/>
      <c r="P14" s="136"/>
      <c r="Q14" s="135"/>
      <c r="R14" s="246"/>
      <c r="S14" s="337" t="str">
        <f>iStock用!BX14</f>
        <v/>
      </c>
      <c r="T14" s="336" t="str">
        <f>iStock用!BZ14</f>
        <v/>
      </c>
      <c r="V14" s="134"/>
      <c r="W14" s="135"/>
      <c r="Y14" s="338">
        <f t="shared" si="2"/>
        <v>0</v>
      </c>
    </row>
    <row r="15" spans="1:25" x14ac:dyDescent="0.2">
      <c r="A15" s="134"/>
      <c r="B15" s="135"/>
      <c r="C15" s="135"/>
      <c r="D15" s="246"/>
      <c r="E15" s="136"/>
      <c r="F15" s="135"/>
      <c r="G15" s="336" t="str">
        <f t="shared" si="0"/>
        <v/>
      </c>
      <c r="H15" s="246"/>
      <c r="I15" s="136"/>
      <c r="K15" s="336" t="str">
        <f t="shared" si="1"/>
        <v/>
      </c>
      <c r="L15" s="246"/>
      <c r="M15" s="136"/>
      <c r="O15" s="246"/>
      <c r="P15" s="136"/>
      <c r="Q15" s="135"/>
      <c r="R15" s="246"/>
      <c r="S15" s="337" t="str">
        <f>iStock用!BX15</f>
        <v/>
      </c>
      <c r="T15" s="336" t="str">
        <f>iStock用!BZ15</f>
        <v/>
      </c>
      <c r="V15" s="134"/>
      <c r="W15" s="135"/>
      <c r="Y15" s="338">
        <f t="shared" si="2"/>
        <v>0</v>
      </c>
    </row>
    <row r="16" spans="1:25" x14ac:dyDescent="0.2">
      <c r="A16" s="134"/>
      <c r="B16" s="135"/>
      <c r="C16" s="135"/>
      <c r="D16" s="246"/>
      <c r="E16" s="136"/>
      <c r="F16" s="135"/>
      <c r="G16" s="336" t="str">
        <f t="shared" si="0"/>
        <v/>
      </c>
      <c r="H16" s="246"/>
      <c r="I16" s="136"/>
      <c r="K16" s="336" t="str">
        <f t="shared" si="1"/>
        <v/>
      </c>
      <c r="L16" s="246"/>
      <c r="M16" s="136"/>
      <c r="O16" s="246"/>
      <c r="P16" s="136"/>
      <c r="Q16" s="135"/>
      <c r="R16" s="246"/>
      <c r="S16" s="337" t="str">
        <f>iStock用!BX16</f>
        <v/>
      </c>
      <c r="T16" s="336" t="str">
        <f>iStock用!BZ16</f>
        <v/>
      </c>
      <c r="V16" s="134"/>
      <c r="W16" s="135"/>
      <c r="Y16" s="338">
        <f t="shared" si="2"/>
        <v>0</v>
      </c>
    </row>
    <row r="17" spans="1:25" x14ac:dyDescent="0.2">
      <c r="A17" s="134"/>
      <c r="B17" s="135"/>
      <c r="C17" s="135"/>
      <c r="D17" s="246"/>
      <c r="E17" s="136"/>
      <c r="F17" s="135"/>
      <c r="G17" s="336" t="str">
        <f t="shared" si="0"/>
        <v/>
      </c>
      <c r="H17" s="246"/>
      <c r="I17" s="136"/>
      <c r="K17" s="336" t="str">
        <f t="shared" si="1"/>
        <v/>
      </c>
      <c r="L17" s="246"/>
      <c r="M17" s="136"/>
      <c r="O17" s="246"/>
      <c r="P17" s="136"/>
      <c r="Q17" s="135"/>
      <c r="R17" s="246"/>
      <c r="S17" s="337" t="str">
        <f>iStock用!BX17</f>
        <v/>
      </c>
      <c r="T17" s="336" t="str">
        <f>iStock用!BZ17</f>
        <v/>
      </c>
      <c r="V17" s="134"/>
      <c r="W17" s="135"/>
      <c r="Y17" s="338">
        <f t="shared" si="2"/>
        <v>0</v>
      </c>
    </row>
    <row r="18" spans="1:25" x14ac:dyDescent="0.2">
      <c r="A18" s="134"/>
      <c r="B18" s="135"/>
      <c r="C18" s="135"/>
      <c r="D18" s="246"/>
      <c r="E18" s="136"/>
      <c r="F18" s="135"/>
      <c r="G18" s="336" t="str">
        <f t="shared" si="0"/>
        <v/>
      </c>
      <c r="H18" s="246"/>
      <c r="I18" s="136"/>
      <c r="K18" s="336" t="str">
        <f t="shared" si="1"/>
        <v/>
      </c>
      <c r="L18" s="246"/>
      <c r="M18" s="136"/>
      <c r="O18" s="246"/>
      <c r="P18" s="136"/>
      <c r="Q18" s="135"/>
      <c r="R18" s="246"/>
      <c r="S18" s="337" t="str">
        <f>iStock用!BX18</f>
        <v/>
      </c>
      <c r="T18" s="336" t="str">
        <f>iStock用!BZ18</f>
        <v/>
      </c>
      <c r="V18" s="134"/>
      <c r="W18" s="135"/>
      <c r="Y18" s="338">
        <f t="shared" si="2"/>
        <v>0</v>
      </c>
    </row>
    <row r="19" spans="1:25" x14ac:dyDescent="0.2">
      <c r="A19" s="134"/>
      <c r="B19" s="135"/>
      <c r="C19" s="135"/>
      <c r="D19" s="246"/>
      <c r="E19" s="136"/>
      <c r="F19" s="135"/>
      <c r="G19" s="336" t="str">
        <f t="shared" si="0"/>
        <v/>
      </c>
      <c r="H19" s="246"/>
      <c r="I19" s="136"/>
      <c r="K19" s="336" t="str">
        <f t="shared" si="1"/>
        <v/>
      </c>
      <c r="L19" s="246"/>
      <c r="M19" s="136"/>
      <c r="O19" s="246"/>
      <c r="P19" s="136"/>
      <c r="Q19" s="135"/>
      <c r="R19" s="246"/>
      <c r="S19" s="337" t="str">
        <f>iStock用!BX19</f>
        <v/>
      </c>
      <c r="T19" s="336" t="str">
        <f>iStock用!BZ19</f>
        <v/>
      </c>
      <c r="V19" s="134"/>
      <c r="W19" s="135"/>
      <c r="Y19" s="338">
        <f t="shared" si="2"/>
        <v>0</v>
      </c>
    </row>
    <row r="20" spans="1:25" x14ac:dyDescent="0.2">
      <c r="A20" s="134"/>
      <c r="B20" s="135"/>
      <c r="C20" s="135"/>
      <c r="D20" s="246"/>
      <c r="E20" s="136"/>
      <c r="F20" s="135"/>
      <c r="G20" s="336" t="str">
        <f t="shared" si="0"/>
        <v/>
      </c>
      <c r="H20" s="246"/>
      <c r="I20" s="136"/>
      <c r="K20" s="336" t="str">
        <f t="shared" si="1"/>
        <v/>
      </c>
      <c r="L20" s="246"/>
      <c r="M20" s="136"/>
      <c r="O20" s="246"/>
      <c r="P20" s="136"/>
      <c r="Q20" s="135"/>
      <c r="R20" s="246"/>
      <c r="S20" s="337" t="str">
        <f>iStock用!BX20</f>
        <v/>
      </c>
      <c r="T20" s="336" t="str">
        <f>iStock用!BZ20</f>
        <v/>
      </c>
      <c r="V20" s="134"/>
      <c r="W20" s="135"/>
      <c r="Y20" s="338">
        <f t="shared" si="2"/>
        <v>0</v>
      </c>
    </row>
    <row r="21" spans="1:25" x14ac:dyDescent="0.2">
      <c r="A21" s="134"/>
      <c r="B21" s="135"/>
      <c r="C21" s="135"/>
      <c r="D21" s="246"/>
      <c r="E21" s="136"/>
      <c r="F21" s="135"/>
      <c r="G21" s="336" t="str">
        <f t="shared" si="0"/>
        <v/>
      </c>
      <c r="H21" s="246"/>
      <c r="I21" s="136"/>
      <c r="K21" s="336" t="str">
        <f t="shared" si="1"/>
        <v/>
      </c>
      <c r="L21" s="246"/>
      <c r="M21" s="136"/>
      <c r="O21" s="246"/>
      <c r="P21" s="136"/>
      <c r="Q21" s="135"/>
      <c r="R21" s="246"/>
      <c r="S21" s="337" t="str">
        <f>iStock用!BX21</f>
        <v/>
      </c>
      <c r="T21" s="336" t="str">
        <f>iStock用!BZ21</f>
        <v/>
      </c>
      <c r="V21" s="134"/>
      <c r="W21" s="135"/>
      <c r="Y21" s="338">
        <f t="shared" si="2"/>
        <v>0</v>
      </c>
    </row>
    <row r="22" spans="1:25" x14ac:dyDescent="0.2">
      <c r="A22" s="134"/>
      <c r="B22" s="135"/>
      <c r="C22" s="135"/>
      <c r="D22" s="246"/>
      <c r="E22" s="136"/>
      <c r="F22" s="135"/>
      <c r="G22" s="336" t="str">
        <f t="shared" si="0"/>
        <v/>
      </c>
      <c r="H22" s="246"/>
      <c r="I22" s="136"/>
      <c r="K22" s="336" t="str">
        <f t="shared" si="1"/>
        <v/>
      </c>
      <c r="L22" s="246"/>
      <c r="M22" s="136"/>
      <c r="O22" s="246"/>
      <c r="P22" s="136"/>
      <c r="Q22" s="135"/>
      <c r="R22" s="246"/>
      <c r="S22" s="337" t="str">
        <f>iStock用!BX22</f>
        <v/>
      </c>
      <c r="T22" s="336" t="str">
        <f>iStock用!BZ22</f>
        <v/>
      </c>
      <c r="V22" s="134"/>
      <c r="W22" s="135"/>
      <c r="Y22" s="338">
        <f t="shared" si="2"/>
        <v>0</v>
      </c>
    </row>
    <row r="23" spans="1:25" x14ac:dyDescent="0.2">
      <c r="A23" s="134"/>
      <c r="B23" s="135"/>
      <c r="C23" s="135"/>
      <c r="D23" s="246"/>
      <c r="E23" s="136"/>
      <c r="F23" s="135"/>
      <c r="G23" s="336" t="str">
        <f t="shared" si="0"/>
        <v/>
      </c>
      <c r="H23" s="246"/>
      <c r="I23" s="136"/>
      <c r="K23" s="336" t="str">
        <f t="shared" si="1"/>
        <v/>
      </c>
      <c r="L23" s="246"/>
      <c r="M23" s="136"/>
      <c r="O23" s="246"/>
      <c r="P23" s="136"/>
      <c r="Q23" s="135"/>
      <c r="R23" s="246"/>
      <c r="S23" s="337" t="str">
        <f>iStock用!BX23</f>
        <v/>
      </c>
      <c r="T23" s="336" t="str">
        <f>iStock用!BZ23</f>
        <v/>
      </c>
      <c r="V23" s="134"/>
      <c r="W23" s="135"/>
      <c r="Y23" s="338">
        <f t="shared" si="2"/>
        <v>0</v>
      </c>
    </row>
    <row r="24" spans="1:25" x14ac:dyDescent="0.2">
      <c r="A24" s="134"/>
      <c r="B24" s="135"/>
      <c r="C24" s="135"/>
      <c r="D24" s="246"/>
      <c r="E24" s="136"/>
      <c r="F24" s="135"/>
      <c r="G24" s="336" t="str">
        <f t="shared" si="0"/>
        <v/>
      </c>
      <c r="H24" s="246"/>
      <c r="I24" s="136"/>
      <c r="K24" s="336" t="str">
        <f t="shared" si="1"/>
        <v/>
      </c>
      <c r="L24" s="246"/>
      <c r="M24" s="136"/>
      <c r="O24" s="246"/>
      <c r="P24" s="136"/>
      <c r="Q24" s="135"/>
      <c r="R24" s="246"/>
      <c r="S24" s="337" t="str">
        <f>iStock用!BX24</f>
        <v/>
      </c>
      <c r="T24" s="336" t="str">
        <f>iStock用!BZ24</f>
        <v/>
      </c>
      <c r="V24" s="134"/>
      <c r="W24" s="135"/>
      <c r="Y24" s="338">
        <f t="shared" si="2"/>
        <v>0</v>
      </c>
    </row>
    <row r="25" spans="1:25" x14ac:dyDescent="0.2">
      <c r="A25" s="134"/>
      <c r="B25" s="135"/>
      <c r="C25" s="135"/>
      <c r="D25" s="246"/>
      <c r="E25" s="136"/>
      <c r="F25" s="135"/>
      <c r="G25" s="336" t="str">
        <f t="shared" si="0"/>
        <v/>
      </c>
      <c r="H25" s="246"/>
      <c r="I25" s="136"/>
      <c r="K25" s="336" t="str">
        <f t="shared" si="1"/>
        <v/>
      </c>
      <c r="L25" s="246"/>
      <c r="M25" s="136"/>
      <c r="O25" s="246"/>
      <c r="P25" s="136"/>
      <c r="Q25" s="135"/>
      <c r="R25" s="246"/>
      <c r="S25" s="337" t="str">
        <f>iStock用!BX25</f>
        <v/>
      </c>
      <c r="T25" s="336" t="str">
        <f>iStock用!BZ25</f>
        <v/>
      </c>
      <c r="V25" s="134"/>
      <c r="W25" s="135"/>
      <c r="Y25" s="338">
        <f t="shared" si="2"/>
        <v>0</v>
      </c>
    </row>
    <row r="26" spans="1:25" x14ac:dyDescent="0.2">
      <c r="A26" s="134"/>
      <c r="B26" s="135"/>
      <c r="C26" s="135"/>
      <c r="D26" s="246"/>
      <c r="E26" s="136"/>
      <c r="F26" s="135"/>
      <c r="G26" s="336" t="str">
        <f t="shared" si="0"/>
        <v/>
      </c>
      <c r="H26" s="246"/>
      <c r="I26" s="136"/>
      <c r="K26" s="336" t="str">
        <f t="shared" si="1"/>
        <v/>
      </c>
      <c r="L26" s="246"/>
      <c r="M26" s="136"/>
      <c r="O26" s="246"/>
      <c r="P26" s="136"/>
      <c r="Q26" s="135"/>
      <c r="R26" s="246"/>
      <c r="S26" s="337" t="str">
        <f>iStock用!BX26</f>
        <v/>
      </c>
      <c r="T26" s="336" t="str">
        <f>iStock用!BZ26</f>
        <v/>
      </c>
      <c r="V26" s="134"/>
      <c r="W26" s="135"/>
      <c r="Y26" s="338">
        <f t="shared" si="2"/>
        <v>0</v>
      </c>
    </row>
    <row r="27" spans="1:25" x14ac:dyDescent="0.2">
      <c r="A27" s="134"/>
      <c r="B27" s="135"/>
      <c r="C27" s="135"/>
      <c r="D27" s="246"/>
      <c r="E27" s="136"/>
      <c r="F27" s="135"/>
      <c r="G27" s="336" t="str">
        <f t="shared" si="0"/>
        <v/>
      </c>
      <c r="H27" s="246"/>
      <c r="I27" s="136"/>
      <c r="K27" s="336" t="str">
        <f t="shared" si="1"/>
        <v/>
      </c>
      <c r="L27" s="246"/>
      <c r="M27" s="136"/>
      <c r="O27" s="246"/>
      <c r="P27" s="136"/>
      <c r="Q27" s="135"/>
      <c r="R27" s="246"/>
      <c r="S27" s="337" t="str">
        <f>iStock用!BX27</f>
        <v/>
      </c>
      <c r="T27" s="336" t="str">
        <f>iStock用!BZ27</f>
        <v/>
      </c>
      <c r="V27" s="134"/>
      <c r="W27" s="135"/>
      <c r="Y27" s="338">
        <f t="shared" si="2"/>
        <v>0</v>
      </c>
    </row>
    <row r="28" spans="1:25" x14ac:dyDescent="0.2">
      <c r="A28" s="134"/>
      <c r="B28" s="135"/>
      <c r="C28" s="135"/>
      <c r="D28" s="246"/>
      <c r="E28" s="136"/>
      <c r="F28" s="135"/>
      <c r="G28" s="336" t="str">
        <f t="shared" si="0"/>
        <v/>
      </c>
      <c r="H28" s="246"/>
      <c r="I28" s="136"/>
      <c r="K28" s="336" t="str">
        <f t="shared" si="1"/>
        <v/>
      </c>
      <c r="L28" s="246"/>
      <c r="M28" s="136"/>
      <c r="O28" s="246"/>
      <c r="P28" s="136"/>
      <c r="Q28" s="135"/>
      <c r="R28" s="246"/>
      <c r="S28" s="337" t="str">
        <f>iStock用!BX28</f>
        <v/>
      </c>
      <c r="T28" s="336" t="str">
        <f>iStock用!BZ28</f>
        <v/>
      </c>
      <c r="V28" s="134"/>
      <c r="W28" s="135"/>
      <c r="Y28" s="338">
        <f t="shared" si="2"/>
        <v>0</v>
      </c>
    </row>
    <row r="29" spans="1:25" x14ac:dyDescent="0.2">
      <c r="A29" s="134"/>
      <c r="B29" s="135"/>
      <c r="C29" s="135"/>
      <c r="D29" s="246"/>
      <c r="E29" s="136"/>
      <c r="F29" s="135"/>
      <c r="G29" s="336" t="str">
        <f t="shared" si="0"/>
        <v/>
      </c>
      <c r="H29" s="246"/>
      <c r="I29" s="136"/>
      <c r="K29" s="336" t="str">
        <f t="shared" si="1"/>
        <v/>
      </c>
      <c r="L29" s="246"/>
      <c r="M29" s="136"/>
      <c r="O29" s="246"/>
      <c r="P29" s="136"/>
      <c r="Q29" s="135"/>
      <c r="R29" s="246"/>
      <c r="S29" s="337" t="str">
        <f>iStock用!BX29</f>
        <v/>
      </c>
      <c r="T29" s="336" t="str">
        <f>iStock用!BZ29</f>
        <v/>
      </c>
      <c r="V29" s="134"/>
      <c r="W29" s="135"/>
      <c r="Y29" s="338">
        <f t="shared" si="2"/>
        <v>0</v>
      </c>
    </row>
    <row r="30" spans="1:25" x14ac:dyDescent="0.2">
      <c r="A30" s="134"/>
      <c r="B30" s="135"/>
      <c r="C30" s="135"/>
      <c r="D30" s="246"/>
      <c r="E30" s="136"/>
      <c r="F30" s="135"/>
      <c r="G30" s="336" t="str">
        <f t="shared" si="0"/>
        <v/>
      </c>
      <c r="H30" s="246"/>
      <c r="I30" s="136"/>
      <c r="K30" s="336" t="str">
        <f t="shared" si="1"/>
        <v/>
      </c>
      <c r="L30" s="246"/>
      <c r="M30" s="136"/>
      <c r="O30" s="246"/>
      <c r="P30" s="136"/>
      <c r="Q30" s="135"/>
      <c r="R30" s="246"/>
      <c r="S30" s="337" t="str">
        <f>iStock用!BX30</f>
        <v/>
      </c>
      <c r="T30" s="336" t="str">
        <f>iStock用!BZ30</f>
        <v/>
      </c>
      <c r="V30" s="134"/>
      <c r="W30" s="135"/>
      <c r="Y30" s="338">
        <f t="shared" si="2"/>
        <v>0</v>
      </c>
    </row>
    <row r="31" spans="1:25" x14ac:dyDescent="0.2">
      <c r="A31" s="134"/>
      <c r="B31" s="135"/>
      <c r="C31" s="135"/>
      <c r="D31" s="246"/>
      <c r="E31" s="136"/>
      <c r="F31" s="135"/>
      <c r="G31" s="336" t="str">
        <f t="shared" si="0"/>
        <v/>
      </c>
      <c r="H31" s="246"/>
      <c r="I31" s="136"/>
      <c r="K31" s="336" t="str">
        <f t="shared" si="1"/>
        <v/>
      </c>
      <c r="L31" s="246"/>
      <c r="M31" s="136"/>
      <c r="O31" s="246"/>
      <c r="P31" s="136"/>
      <c r="Q31" s="135"/>
      <c r="R31" s="246"/>
      <c r="S31" s="337" t="str">
        <f>iStock用!BX31</f>
        <v/>
      </c>
      <c r="T31" s="336" t="str">
        <f>iStock用!BZ31</f>
        <v/>
      </c>
      <c r="V31" s="134"/>
      <c r="W31" s="135"/>
      <c r="Y31" s="338">
        <f t="shared" si="2"/>
        <v>0</v>
      </c>
    </row>
    <row r="32" spans="1:25" x14ac:dyDescent="0.2">
      <c r="A32" s="134"/>
      <c r="B32" s="135"/>
      <c r="C32" s="135"/>
      <c r="D32" s="246"/>
      <c r="E32" s="136"/>
      <c r="F32" s="135"/>
      <c r="G32" s="336" t="str">
        <f t="shared" si="0"/>
        <v/>
      </c>
      <c r="H32" s="246"/>
      <c r="I32" s="136"/>
      <c r="K32" s="336" t="str">
        <f t="shared" si="1"/>
        <v/>
      </c>
      <c r="L32" s="246"/>
      <c r="M32" s="136"/>
      <c r="O32" s="246"/>
      <c r="P32" s="136"/>
      <c r="Q32" s="135"/>
      <c r="R32" s="246"/>
      <c r="S32" s="337" t="str">
        <f>iStock用!BX32</f>
        <v/>
      </c>
      <c r="T32" s="336" t="str">
        <f>iStock用!BZ32</f>
        <v/>
      </c>
      <c r="V32" s="134"/>
      <c r="W32" s="135"/>
      <c r="Y32" s="338">
        <f t="shared" si="2"/>
        <v>0</v>
      </c>
    </row>
    <row r="33" spans="1:25" x14ac:dyDescent="0.2">
      <c r="A33" s="134"/>
      <c r="B33" s="135"/>
      <c r="C33" s="135"/>
      <c r="D33" s="246"/>
      <c r="E33" s="136"/>
      <c r="F33" s="135"/>
      <c r="G33" s="336" t="str">
        <f t="shared" si="0"/>
        <v/>
      </c>
      <c r="H33" s="246"/>
      <c r="I33" s="136"/>
      <c r="K33" s="336" t="str">
        <f t="shared" si="1"/>
        <v/>
      </c>
      <c r="L33" s="246"/>
      <c r="M33" s="136"/>
      <c r="O33" s="246"/>
      <c r="P33" s="136"/>
      <c r="Q33" s="135"/>
      <c r="R33" s="246"/>
      <c r="S33" s="337" t="str">
        <f>iStock用!BX33</f>
        <v/>
      </c>
      <c r="T33" s="336" t="str">
        <f>iStock用!BZ33</f>
        <v/>
      </c>
      <c r="V33" s="134"/>
      <c r="W33" s="135"/>
      <c r="Y33" s="338">
        <f t="shared" si="2"/>
        <v>0</v>
      </c>
    </row>
    <row r="34" spans="1:25" x14ac:dyDescent="0.2">
      <c r="A34" s="134"/>
      <c r="B34" s="135"/>
      <c r="C34" s="135"/>
      <c r="D34" s="246"/>
      <c r="E34" s="136"/>
      <c r="F34" s="135"/>
      <c r="G34" s="336" t="str">
        <f t="shared" si="0"/>
        <v/>
      </c>
      <c r="H34" s="246"/>
      <c r="I34" s="136"/>
      <c r="K34" s="336" t="str">
        <f t="shared" si="1"/>
        <v/>
      </c>
      <c r="L34" s="246"/>
      <c r="M34" s="136"/>
      <c r="O34" s="246"/>
      <c r="P34" s="136"/>
      <c r="Q34" s="135"/>
      <c r="R34" s="246"/>
      <c r="S34" s="337" t="str">
        <f>iStock用!BX34</f>
        <v/>
      </c>
      <c r="T34" s="336" t="str">
        <f>iStock用!BZ34</f>
        <v/>
      </c>
      <c r="V34" s="134"/>
      <c r="W34" s="135"/>
      <c r="Y34" s="338">
        <f t="shared" si="2"/>
        <v>0</v>
      </c>
    </row>
    <row r="35" spans="1:25" x14ac:dyDescent="0.2">
      <c r="A35" s="134"/>
      <c r="B35" s="135"/>
      <c r="C35" s="135"/>
      <c r="D35" s="246"/>
      <c r="E35" s="136"/>
      <c r="F35" s="135"/>
      <c r="G35" s="336" t="str">
        <f t="shared" si="0"/>
        <v/>
      </c>
      <c r="H35" s="246"/>
      <c r="I35" s="136"/>
      <c r="K35" s="336" t="str">
        <f t="shared" si="1"/>
        <v/>
      </c>
      <c r="L35" s="246"/>
      <c r="M35" s="136"/>
      <c r="O35" s="246"/>
      <c r="P35" s="136"/>
      <c r="Q35" s="135"/>
      <c r="R35" s="246"/>
      <c r="S35" s="337" t="str">
        <f>iStock用!BX35</f>
        <v/>
      </c>
      <c r="T35" s="336" t="str">
        <f>iStock用!BZ35</f>
        <v/>
      </c>
      <c r="V35" s="134"/>
      <c r="W35" s="135"/>
      <c r="Y35" s="338">
        <f t="shared" si="2"/>
        <v>0</v>
      </c>
    </row>
    <row r="36" spans="1:25" x14ac:dyDescent="0.2">
      <c r="A36" s="134"/>
      <c r="B36" s="135"/>
      <c r="C36" s="135"/>
      <c r="D36" s="246"/>
      <c r="E36" s="136"/>
      <c r="F36" s="135"/>
      <c r="G36" s="336" t="str">
        <f t="shared" si="0"/>
        <v/>
      </c>
      <c r="H36" s="246"/>
      <c r="I36" s="136"/>
      <c r="K36" s="336" t="str">
        <f t="shared" si="1"/>
        <v/>
      </c>
      <c r="L36" s="246"/>
      <c r="M36" s="136"/>
      <c r="O36" s="246"/>
      <c r="P36" s="136"/>
      <c r="Q36" s="135"/>
      <c r="R36" s="246"/>
      <c r="S36" s="337" t="str">
        <f>iStock用!BX36</f>
        <v/>
      </c>
      <c r="T36" s="336" t="str">
        <f>iStock用!BZ36</f>
        <v/>
      </c>
      <c r="V36" s="134"/>
      <c r="W36" s="135"/>
      <c r="Y36" s="338">
        <f t="shared" si="2"/>
        <v>0</v>
      </c>
    </row>
    <row r="37" spans="1:25" x14ac:dyDescent="0.2">
      <c r="A37" s="134"/>
      <c r="B37" s="135"/>
      <c r="C37" s="135"/>
      <c r="D37" s="246"/>
      <c r="E37" s="136"/>
      <c r="F37" s="135"/>
      <c r="G37" s="336" t="str">
        <f t="shared" si="0"/>
        <v/>
      </c>
      <c r="H37" s="246"/>
      <c r="I37" s="136"/>
      <c r="K37" s="336" t="str">
        <f t="shared" si="1"/>
        <v/>
      </c>
      <c r="L37" s="246"/>
      <c r="M37" s="136"/>
      <c r="O37" s="246"/>
      <c r="P37" s="136"/>
      <c r="Q37" s="135"/>
      <c r="R37" s="246"/>
      <c r="S37" s="337" t="str">
        <f>iStock用!BX37</f>
        <v/>
      </c>
      <c r="T37" s="336" t="str">
        <f>iStock用!BZ37</f>
        <v/>
      </c>
      <c r="V37" s="134"/>
      <c r="W37" s="135"/>
      <c r="Y37" s="338">
        <f t="shared" si="2"/>
        <v>0</v>
      </c>
    </row>
    <row r="38" spans="1:25" x14ac:dyDescent="0.2">
      <c r="A38" s="134"/>
      <c r="B38" s="135"/>
      <c r="C38" s="135"/>
      <c r="D38" s="246"/>
      <c r="E38" s="136"/>
      <c r="F38" s="135"/>
      <c r="G38" s="336" t="str">
        <f t="shared" si="0"/>
        <v/>
      </c>
      <c r="H38" s="246"/>
      <c r="I38" s="136"/>
      <c r="K38" s="336" t="str">
        <f t="shared" si="1"/>
        <v/>
      </c>
      <c r="L38" s="246"/>
      <c r="M38" s="136"/>
      <c r="O38" s="246"/>
      <c r="P38" s="136"/>
      <c r="Q38" s="135"/>
      <c r="R38" s="246"/>
      <c r="S38" s="337" t="str">
        <f>iStock用!BX38</f>
        <v/>
      </c>
      <c r="T38" s="336" t="str">
        <f>iStock用!BZ38</f>
        <v/>
      </c>
      <c r="V38" s="134"/>
      <c r="W38" s="135"/>
      <c r="Y38" s="338">
        <f t="shared" si="2"/>
        <v>0</v>
      </c>
    </row>
    <row r="39" spans="1:25" x14ac:dyDescent="0.2">
      <c r="A39" s="134"/>
      <c r="B39" s="135"/>
      <c r="C39" s="135"/>
      <c r="D39" s="246"/>
      <c r="E39" s="136"/>
      <c r="F39" s="135"/>
      <c r="G39" s="336" t="str">
        <f t="shared" si="0"/>
        <v/>
      </c>
      <c r="H39" s="246"/>
      <c r="I39" s="136"/>
      <c r="K39" s="336" t="str">
        <f t="shared" si="1"/>
        <v/>
      </c>
      <c r="L39" s="246"/>
      <c r="M39" s="136"/>
      <c r="O39" s="246"/>
      <c r="P39" s="136"/>
      <c r="Q39" s="135"/>
      <c r="R39" s="246"/>
      <c r="S39" s="337" t="str">
        <f>iStock用!BX39</f>
        <v/>
      </c>
      <c r="T39" s="336" t="str">
        <f>iStock用!BZ39</f>
        <v/>
      </c>
      <c r="V39" s="134"/>
      <c r="W39" s="135"/>
      <c r="Y39" s="338">
        <f t="shared" si="2"/>
        <v>0</v>
      </c>
    </row>
    <row r="40" spans="1:25" x14ac:dyDescent="0.2">
      <c r="A40" s="134"/>
      <c r="B40" s="135"/>
      <c r="C40" s="135"/>
      <c r="D40" s="246"/>
      <c r="E40" s="136"/>
      <c r="F40" s="135"/>
      <c r="G40" s="336" t="str">
        <f t="shared" si="0"/>
        <v/>
      </c>
      <c r="H40" s="246"/>
      <c r="I40" s="136"/>
      <c r="K40" s="336" t="str">
        <f t="shared" si="1"/>
        <v/>
      </c>
      <c r="L40" s="246"/>
      <c r="M40" s="136"/>
      <c r="O40" s="246"/>
      <c r="P40" s="136"/>
      <c r="Q40" s="135"/>
      <c r="R40" s="246"/>
      <c r="S40" s="337" t="str">
        <f>iStock用!BX40</f>
        <v/>
      </c>
      <c r="T40" s="336" t="str">
        <f>iStock用!BZ40</f>
        <v/>
      </c>
      <c r="V40" s="134"/>
      <c r="W40" s="135"/>
      <c r="Y40" s="338">
        <f t="shared" si="2"/>
        <v>0</v>
      </c>
    </row>
    <row r="41" spans="1:25" x14ac:dyDescent="0.2">
      <c r="A41" s="134"/>
      <c r="B41" s="135"/>
      <c r="C41" s="135"/>
      <c r="D41" s="246"/>
      <c r="E41" s="136"/>
      <c r="F41" s="135"/>
      <c r="G41" s="336" t="str">
        <f t="shared" si="0"/>
        <v/>
      </c>
      <c r="H41" s="246"/>
      <c r="I41" s="136"/>
      <c r="K41" s="336" t="str">
        <f t="shared" si="1"/>
        <v/>
      </c>
      <c r="L41" s="246"/>
      <c r="M41" s="136"/>
      <c r="O41" s="246"/>
      <c r="P41" s="136"/>
      <c r="Q41" s="135"/>
      <c r="R41" s="246"/>
      <c r="S41" s="337" t="str">
        <f>iStock用!BX41</f>
        <v/>
      </c>
      <c r="T41" s="336" t="str">
        <f>iStock用!BZ41</f>
        <v/>
      </c>
      <c r="V41" s="134"/>
      <c r="W41" s="135"/>
      <c r="Y41" s="338">
        <f t="shared" si="2"/>
        <v>0</v>
      </c>
    </row>
    <row r="42" spans="1:25" x14ac:dyDescent="0.2">
      <c r="A42" s="134"/>
      <c r="B42" s="135"/>
      <c r="C42" s="135"/>
      <c r="D42" s="246"/>
      <c r="E42" s="136"/>
      <c r="F42" s="135"/>
      <c r="G42" s="336" t="str">
        <f t="shared" si="0"/>
        <v/>
      </c>
      <c r="H42" s="246"/>
      <c r="I42" s="136"/>
      <c r="K42" s="336" t="str">
        <f t="shared" si="1"/>
        <v/>
      </c>
      <c r="L42" s="246"/>
      <c r="M42" s="136"/>
      <c r="O42" s="246"/>
      <c r="P42" s="136"/>
      <c r="Q42" s="135"/>
      <c r="R42" s="246"/>
      <c r="S42" s="337" t="str">
        <f>iStock用!BX42</f>
        <v/>
      </c>
      <c r="T42" s="336" t="str">
        <f>iStock用!BZ42</f>
        <v/>
      </c>
      <c r="V42" s="134"/>
      <c r="W42" s="135"/>
      <c r="Y42" s="338">
        <f t="shared" si="2"/>
        <v>0</v>
      </c>
    </row>
    <row r="43" spans="1:25" x14ac:dyDescent="0.2">
      <c r="A43" s="134"/>
      <c r="B43" s="135"/>
      <c r="C43" s="135"/>
      <c r="D43" s="246"/>
      <c r="E43" s="136"/>
      <c r="F43" s="135"/>
      <c r="G43" s="336" t="str">
        <f t="shared" si="0"/>
        <v/>
      </c>
      <c r="H43" s="246"/>
      <c r="I43" s="136"/>
      <c r="K43" s="336" t="str">
        <f t="shared" si="1"/>
        <v/>
      </c>
      <c r="L43" s="246"/>
      <c r="M43" s="136"/>
      <c r="O43" s="246"/>
      <c r="P43" s="136"/>
      <c r="Q43" s="135"/>
      <c r="R43" s="246"/>
      <c r="S43" s="337" t="str">
        <f>iStock用!BX43</f>
        <v/>
      </c>
      <c r="T43" s="336" t="str">
        <f>iStock用!BZ43</f>
        <v/>
      </c>
      <c r="V43" s="134"/>
      <c r="W43" s="135"/>
      <c r="Y43" s="338">
        <f t="shared" si="2"/>
        <v>0</v>
      </c>
    </row>
    <row r="44" spans="1:25" x14ac:dyDescent="0.2">
      <c r="A44" s="134"/>
      <c r="B44" s="135"/>
      <c r="C44" s="135"/>
      <c r="D44" s="246"/>
      <c r="E44" s="136"/>
      <c r="F44" s="135"/>
      <c r="G44" s="336" t="str">
        <f t="shared" si="0"/>
        <v/>
      </c>
      <c r="H44" s="246"/>
      <c r="I44" s="136"/>
      <c r="K44" s="336" t="str">
        <f t="shared" si="1"/>
        <v/>
      </c>
      <c r="L44" s="246"/>
      <c r="M44" s="136"/>
      <c r="O44" s="246"/>
      <c r="P44" s="136"/>
      <c r="Q44" s="135"/>
      <c r="R44" s="246"/>
      <c r="S44" s="337" t="str">
        <f>iStock用!BX44</f>
        <v/>
      </c>
      <c r="T44" s="336" t="str">
        <f>iStock用!BZ44</f>
        <v/>
      </c>
      <c r="V44" s="134"/>
      <c r="W44" s="135"/>
      <c r="Y44" s="338">
        <f t="shared" si="2"/>
        <v>0</v>
      </c>
    </row>
    <row r="45" spans="1:25" x14ac:dyDescent="0.2">
      <c r="A45" s="134"/>
      <c r="B45" s="135"/>
      <c r="C45" s="135"/>
      <c r="D45" s="246"/>
      <c r="E45" s="136"/>
      <c r="F45" s="135"/>
      <c r="G45" s="336" t="str">
        <f t="shared" si="0"/>
        <v/>
      </c>
      <c r="H45" s="246"/>
      <c r="I45" s="136"/>
      <c r="K45" s="336" t="str">
        <f t="shared" si="1"/>
        <v/>
      </c>
      <c r="L45" s="246"/>
      <c r="M45" s="136"/>
      <c r="O45" s="246"/>
      <c r="P45" s="136"/>
      <c r="Q45" s="135"/>
      <c r="R45" s="246"/>
      <c r="S45" s="337" t="str">
        <f>iStock用!BX45</f>
        <v/>
      </c>
      <c r="T45" s="336" t="str">
        <f>iStock用!BZ45</f>
        <v/>
      </c>
      <c r="V45" s="134"/>
      <c r="W45" s="135"/>
      <c r="Y45" s="338">
        <f t="shared" si="2"/>
        <v>0</v>
      </c>
    </row>
    <row r="46" spans="1:25" x14ac:dyDescent="0.2">
      <c r="A46" s="134"/>
      <c r="B46" s="135"/>
      <c r="C46" s="135"/>
      <c r="D46" s="246"/>
      <c r="E46" s="136"/>
      <c r="F46" s="135"/>
      <c r="G46" s="336" t="str">
        <f t="shared" si="0"/>
        <v/>
      </c>
      <c r="H46" s="246"/>
      <c r="I46" s="136"/>
      <c r="K46" s="336" t="str">
        <f t="shared" si="1"/>
        <v/>
      </c>
      <c r="L46" s="246"/>
      <c r="M46" s="136"/>
      <c r="O46" s="246"/>
      <c r="P46" s="136"/>
      <c r="Q46" s="135"/>
      <c r="R46" s="246"/>
      <c r="S46" s="337" t="str">
        <f>iStock用!BX46</f>
        <v/>
      </c>
      <c r="T46" s="336" t="str">
        <f>iStock用!BZ46</f>
        <v/>
      </c>
      <c r="V46" s="134"/>
      <c r="W46" s="135"/>
      <c r="Y46" s="338">
        <f t="shared" si="2"/>
        <v>0</v>
      </c>
    </row>
    <row r="47" spans="1:25" x14ac:dyDescent="0.2">
      <c r="A47" s="134"/>
      <c r="B47" s="135"/>
      <c r="C47" s="135"/>
      <c r="D47" s="246"/>
      <c r="E47" s="136"/>
      <c r="F47" s="135"/>
      <c r="G47" s="336" t="str">
        <f t="shared" si="0"/>
        <v/>
      </c>
      <c r="H47" s="246"/>
      <c r="I47" s="136"/>
      <c r="K47" s="336" t="str">
        <f t="shared" si="1"/>
        <v/>
      </c>
      <c r="L47" s="246"/>
      <c r="M47" s="136"/>
      <c r="O47" s="246"/>
      <c r="P47" s="136"/>
      <c r="Q47" s="135"/>
      <c r="R47" s="246"/>
      <c r="S47" s="337" t="str">
        <f>iStock用!BX47</f>
        <v/>
      </c>
      <c r="T47" s="336" t="str">
        <f>iStock用!BZ47</f>
        <v/>
      </c>
      <c r="V47" s="134"/>
      <c r="W47" s="135"/>
      <c r="Y47" s="338">
        <f t="shared" si="2"/>
        <v>0</v>
      </c>
    </row>
    <row r="48" spans="1:25" x14ac:dyDescent="0.2">
      <c r="A48" s="134"/>
      <c r="B48" s="135"/>
      <c r="C48" s="135"/>
      <c r="D48" s="246"/>
      <c r="E48" s="136"/>
      <c r="F48" s="135"/>
      <c r="G48" s="336" t="str">
        <f t="shared" si="0"/>
        <v/>
      </c>
      <c r="H48" s="246"/>
      <c r="I48" s="136"/>
      <c r="K48" s="336" t="str">
        <f t="shared" si="1"/>
        <v/>
      </c>
      <c r="L48" s="246"/>
      <c r="M48" s="136"/>
      <c r="O48" s="246"/>
      <c r="P48" s="136"/>
      <c r="Q48" s="135"/>
      <c r="R48" s="246"/>
      <c r="S48" s="337" t="str">
        <f>iStock用!BX48</f>
        <v/>
      </c>
      <c r="T48" s="336" t="str">
        <f>iStock用!BZ48</f>
        <v/>
      </c>
      <c r="V48" s="134"/>
      <c r="W48" s="135"/>
      <c r="Y48" s="338">
        <f t="shared" si="2"/>
        <v>0</v>
      </c>
    </row>
    <row r="49" spans="1:25" x14ac:dyDescent="0.2">
      <c r="A49" s="134"/>
      <c r="B49" s="135"/>
      <c r="C49" s="135"/>
      <c r="D49" s="246"/>
      <c r="E49" s="136"/>
      <c r="F49" s="135"/>
      <c r="G49" s="336" t="str">
        <f t="shared" si="0"/>
        <v/>
      </c>
      <c r="H49" s="246"/>
      <c r="I49" s="136"/>
      <c r="K49" s="336" t="str">
        <f t="shared" si="1"/>
        <v/>
      </c>
      <c r="L49" s="246"/>
      <c r="M49" s="136"/>
      <c r="O49" s="246"/>
      <c r="P49" s="136"/>
      <c r="Q49" s="135"/>
      <c r="R49" s="246"/>
      <c r="S49" s="337" t="str">
        <f>iStock用!BX49</f>
        <v/>
      </c>
      <c r="T49" s="336" t="str">
        <f>iStock用!BZ49</f>
        <v/>
      </c>
      <c r="V49" s="134"/>
      <c r="W49" s="135"/>
      <c r="Y49" s="338">
        <f t="shared" si="2"/>
        <v>0</v>
      </c>
    </row>
    <row r="50" spans="1:25" x14ac:dyDescent="0.2">
      <c r="A50" s="134"/>
      <c r="B50" s="135"/>
      <c r="C50" s="135"/>
      <c r="D50" s="246"/>
      <c r="E50" s="136"/>
      <c r="F50" s="135"/>
      <c r="G50" s="336" t="str">
        <f t="shared" si="0"/>
        <v/>
      </c>
      <c r="H50" s="246"/>
      <c r="I50" s="136"/>
      <c r="K50" s="336" t="str">
        <f t="shared" si="1"/>
        <v/>
      </c>
      <c r="L50" s="246"/>
      <c r="M50" s="136"/>
      <c r="O50" s="246"/>
      <c r="P50" s="136"/>
      <c r="Q50" s="135"/>
      <c r="R50" s="246"/>
      <c r="S50" s="337" t="str">
        <f>iStock用!BX50</f>
        <v/>
      </c>
      <c r="T50" s="336" t="str">
        <f>iStock用!BZ50</f>
        <v/>
      </c>
      <c r="V50" s="134"/>
      <c r="W50" s="135"/>
      <c r="Y50" s="338">
        <f t="shared" si="2"/>
        <v>0</v>
      </c>
    </row>
    <row r="51" spans="1:25" x14ac:dyDescent="0.2">
      <c r="A51" s="134"/>
      <c r="B51" s="135"/>
      <c r="C51" s="135"/>
      <c r="D51" s="246"/>
      <c r="E51" s="136"/>
      <c r="F51" s="135"/>
      <c r="G51" s="336" t="str">
        <f t="shared" si="0"/>
        <v/>
      </c>
      <c r="H51" s="246"/>
      <c r="I51" s="136"/>
      <c r="K51" s="336" t="str">
        <f t="shared" si="1"/>
        <v/>
      </c>
      <c r="L51" s="246"/>
      <c r="M51" s="136"/>
      <c r="O51" s="246"/>
      <c r="P51" s="136"/>
      <c r="Q51" s="135"/>
      <c r="R51" s="246"/>
      <c r="S51" s="337" t="str">
        <f>iStock用!BX51</f>
        <v/>
      </c>
      <c r="T51" s="336" t="str">
        <f>iStock用!BZ51</f>
        <v/>
      </c>
      <c r="V51" s="134"/>
      <c r="W51" s="135"/>
      <c r="Y51" s="338">
        <f t="shared" si="2"/>
        <v>0</v>
      </c>
    </row>
    <row r="52" spans="1:25" x14ac:dyDescent="0.2">
      <c r="A52" s="134"/>
      <c r="B52" s="135"/>
      <c r="C52" s="135"/>
      <c r="D52" s="246"/>
      <c r="E52" s="136"/>
      <c r="F52" s="135"/>
      <c r="G52" s="336" t="str">
        <f t="shared" si="0"/>
        <v/>
      </c>
      <c r="H52" s="246"/>
      <c r="I52" s="136"/>
      <c r="K52" s="336" t="str">
        <f t="shared" si="1"/>
        <v/>
      </c>
      <c r="L52" s="246"/>
      <c r="M52" s="136"/>
      <c r="O52" s="246"/>
      <c r="P52" s="136"/>
      <c r="Q52" s="135"/>
      <c r="R52" s="246"/>
      <c r="S52" s="337" t="str">
        <f>iStock用!BX52</f>
        <v/>
      </c>
      <c r="T52" s="336" t="str">
        <f>iStock用!BZ52</f>
        <v/>
      </c>
      <c r="V52" s="134"/>
      <c r="W52" s="135"/>
      <c r="Y52" s="338">
        <f t="shared" si="2"/>
        <v>0</v>
      </c>
    </row>
    <row r="53" spans="1:25" x14ac:dyDescent="0.2">
      <c r="A53" s="134"/>
      <c r="B53" s="135"/>
      <c r="C53" s="135"/>
      <c r="D53" s="246"/>
      <c r="E53" s="136"/>
      <c r="F53" s="135"/>
      <c r="G53" s="336" t="str">
        <f t="shared" si="0"/>
        <v/>
      </c>
      <c r="H53" s="246"/>
      <c r="I53" s="136"/>
      <c r="K53" s="336" t="str">
        <f t="shared" si="1"/>
        <v/>
      </c>
      <c r="L53" s="246"/>
      <c r="M53" s="136"/>
      <c r="O53" s="246"/>
      <c r="P53" s="136"/>
      <c r="Q53" s="135"/>
      <c r="R53" s="246"/>
      <c r="S53" s="337" t="str">
        <f>iStock用!BX53</f>
        <v/>
      </c>
      <c r="T53" s="336" t="str">
        <f>iStock用!BZ53</f>
        <v/>
      </c>
      <c r="V53" s="134"/>
      <c r="W53" s="135"/>
      <c r="Y53" s="338">
        <f t="shared" si="2"/>
        <v>0</v>
      </c>
    </row>
    <row r="54" spans="1:25" x14ac:dyDescent="0.2">
      <c r="A54" s="134"/>
      <c r="B54" s="135"/>
      <c r="C54" s="135"/>
      <c r="D54" s="246"/>
      <c r="E54" s="136"/>
      <c r="F54" s="135"/>
      <c r="G54" s="336" t="str">
        <f t="shared" si="0"/>
        <v/>
      </c>
      <c r="H54" s="246"/>
      <c r="I54" s="136"/>
      <c r="K54" s="336" t="str">
        <f t="shared" si="1"/>
        <v/>
      </c>
      <c r="L54" s="246"/>
      <c r="M54" s="136"/>
      <c r="O54" s="246"/>
      <c r="P54" s="136"/>
      <c r="Q54" s="135"/>
      <c r="R54" s="246"/>
      <c r="S54" s="337" t="str">
        <f>iStock用!BX54</f>
        <v/>
      </c>
      <c r="T54" s="336" t="str">
        <f>iStock用!BZ54</f>
        <v/>
      </c>
      <c r="V54" s="134"/>
      <c r="W54" s="135"/>
      <c r="Y54" s="338">
        <f t="shared" si="2"/>
        <v>0</v>
      </c>
    </row>
    <row r="55" spans="1:25" x14ac:dyDescent="0.2">
      <c r="A55" s="134"/>
      <c r="B55" s="135"/>
      <c r="C55" s="135"/>
      <c r="D55" s="246"/>
      <c r="E55" s="136"/>
      <c r="F55" s="135"/>
      <c r="G55" s="336" t="str">
        <f t="shared" si="0"/>
        <v/>
      </c>
      <c r="H55" s="246"/>
      <c r="I55" s="136"/>
      <c r="K55" s="336" t="str">
        <f t="shared" si="1"/>
        <v/>
      </c>
      <c r="L55" s="246"/>
      <c r="M55" s="136"/>
      <c r="O55" s="246"/>
      <c r="P55" s="136"/>
      <c r="Q55" s="135"/>
      <c r="R55" s="246"/>
      <c r="S55" s="337" t="str">
        <f>iStock用!BX55</f>
        <v/>
      </c>
      <c r="T55" s="336" t="str">
        <f>iStock用!BZ55</f>
        <v/>
      </c>
      <c r="V55" s="134"/>
      <c r="W55" s="135"/>
      <c r="Y55" s="338">
        <f t="shared" si="2"/>
        <v>0</v>
      </c>
    </row>
    <row r="56" spans="1:25" x14ac:dyDescent="0.2">
      <c r="A56" s="134"/>
      <c r="B56" s="135"/>
      <c r="C56" s="135"/>
      <c r="D56" s="246"/>
      <c r="E56" s="136"/>
      <c r="F56" s="135"/>
      <c r="G56" s="336" t="str">
        <f t="shared" si="0"/>
        <v/>
      </c>
      <c r="H56" s="246"/>
      <c r="I56" s="136"/>
      <c r="K56" s="336" t="str">
        <f t="shared" si="1"/>
        <v/>
      </c>
      <c r="L56" s="246"/>
      <c r="M56" s="136"/>
      <c r="O56" s="246"/>
      <c r="P56" s="136"/>
      <c r="Q56" s="135"/>
      <c r="R56" s="246"/>
      <c r="S56" s="337" t="str">
        <f>iStock用!BX56</f>
        <v/>
      </c>
      <c r="T56" s="336" t="str">
        <f>iStock用!BZ56</f>
        <v/>
      </c>
      <c r="V56" s="134"/>
      <c r="W56" s="135"/>
      <c r="Y56" s="338">
        <f t="shared" si="2"/>
        <v>0</v>
      </c>
    </row>
    <row r="57" spans="1:25" x14ac:dyDescent="0.2">
      <c r="A57" s="134"/>
      <c r="B57" s="135"/>
      <c r="C57" s="135"/>
      <c r="D57" s="246"/>
      <c r="E57" s="136"/>
      <c r="F57" s="135"/>
      <c r="G57" s="336" t="str">
        <f t="shared" si="0"/>
        <v/>
      </c>
      <c r="H57" s="246"/>
      <c r="I57" s="136"/>
      <c r="K57" s="336" t="str">
        <f t="shared" si="1"/>
        <v/>
      </c>
      <c r="L57" s="246"/>
      <c r="M57" s="136"/>
      <c r="O57" s="246"/>
      <c r="P57" s="136"/>
      <c r="Q57" s="135"/>
      <c r="R57" s="246"/>
      <c r="S57" s="337" t="str">
        <f>iStock用!BX57</f>
        <v/>
      </c>
      <c r="T57" s="336" t="str">
        <f>iStock用!BZ57</f>
        <v/>
      </c>
      <c r="V57" s="134"/>
      <c r="W57" s="135"/>
      <c r="Y57" s="338">
        <f t="shared" si="2"/>
        <v>0</v>
      </c>
    </row>
    <row r="58" spans="1:25" x14ac:dyDescent="0.2">
      <c r="A58" s="134"/>
      <c r="B58" s="135"/>
      <c r="C58" s="135"/>
      <c r="D58" s="246"/>
      <c r="E58" s="136"/>
      <c r="F58" s="135"/>
      <c r="G58" s="336" t="str">
        <f t="shared" si="0"/>
        <v/>
      </c>
      <c r="H58" s="246"/>
      <c r="I58" s="136"/>
      <c r="K58" s="336" t="str">
        <f t="shared" si="1"/>
        <v/>
      </c>
      <c r="L58" s="246"/>
      <c r="M58" s="136"/>
      <c r="O58" s="246"/>
      <c r="P58" s="136"/>
      <c r="Q58" s="135"/>
      <c r="R58" s="246"/>
      <c r="S58" s="337" t="str">
        <f>iStock用!BX58</f>
        <v/>
      </c>
      <c r="T58" s="336" t="str">
        <f>iStock用!BZ58</f>
        <v/>
      </c>
      <c r="V58" s="134"/>
      <c r="W58" s="135"/>
      <c r="Y58" s="338">
        <f t="shared" si="2"/>
        <v>0</v>
      </c>
    </row>
    <row r="59" spans="1:25" x14ac:dyDescent="0.2">
      <c r="A59" s="134"/>
      <c r="B59" s="135"/>
      <c r="C59" s="135"/>
      <c r="D59" s="246"/>
      <c r="E59" s="136"/>
      <c r="F59" s="135"/>
      <c r="G59" s="336" t="str">
        <f t="shared" si="0"/>
        <v/>
      </c>
      <c r="H59" s="246"/>
      <c r="I59" s="136"/>
      <c r="K59" s="336" t="str">
        <f t="shared" si="1"/>
        <v/>
      </c>
      <c r="L59" s="246"/>
      <c r="M59" s="136"/>
      <c r="O59" s="246"/>
      <c r="P59" s="136"/>
      <c r="Q59" s="135"/>
      <c r="R59" s="246"/>
      <c r="S59" s="337" t="str">
        <f>iStock用!BX59</f>
        <v/>
      </c>
      <c r="T59" s="336" t="str">
        <f>iStock用!BZ59</f>
        <v/>
      </c>
      <c r="V59" s="134"/>
      <c r="W59" s="135"/>
      <c r="Y59" s="338">
        <f t="shared" si="2"/>
        <v>0</v>
      </c>
    </row>
    <row r="60" spans="1:25" x14ac:dyDescent="0.2">
      <c r="A60" s="134"/>
      <c r="B60" s="135"/>
      <c r="C60" s="135"/>
      <c r="D60" s="246"/>
      <c r="E60" s="136"/>
      <c r="F60" s="135"/>
      <c r="G60" s="336" t="str">
        <f t="shared" si="0"/>
        <v/>
      </c>
      <c r="H60" s="246"/>
      <c r="I60" s="136"/>
      <c r="K60" s="336" t="str">
        <f t="shared" si="1"/>
        <v/>
      </c>
      <c r="L60" s="246"/>
      <c r="M60" s="136"/>
      <c r="O60" s="246"/>
      <c r="P60" s="136"/>
      <c r="Q60" s="135"/>
      <c r="R60" s="246"/>
      <c r="S60" s="337" t="str">
        <f>iStock用!BX60</f>
        <v/>
      </c>
      <c r="T60" s="336" t="str">
        <f>iStock用!BZ60</f>
        <v/>
      </c>
      <c r="V60" s="134"/>
      <c r="W60" s="135"/>
      <c r="Y60" s="338">
        <f t="shared" si="2"/>
        <v>0</v>
      </c>
    </row>
    <row r="61" spans="1:25" x14ac:dyDescent="0.2">
      <c r="A61" s="134"/>
      <c r="B61" s="135"/>
      <c r="C61" s="135"/>
      <c r="D61" s="246"/>
      <c r="E61" s="136"/>
      <c r="F61" s="135"/>
      <c r="G61" s="336" t="str">
        <f t="shared" si="0"/>
        <v/>
      </c>
      <c r="H61" s="246"/>
      <c r="I61" s="136"/>
      <c r="K61" s="336" t="str">
        <f t="shared" si="1"/>
        <v/>
      </c>
      <c r="L61" s="246"/>
      <c r="M61" s="136"/>
      <c r="O61" s="246"/>
      <c r="P61" s="136"/>
      <c r="Q61" s="135"/>
      <c r="R61" s="246"/>
      <c r="S61" s="337" t="str">
        <f>iStock用!BX61</f>
        <v/>
      </c>
      <c r="T61" s="336" t="str">
        <f>iStock用!BZ61</f>
        <v/>
      </c>
      <c r="V61" s="134"/>
      <c r="W61" s="135"/>
      <c r="Y61" s="338">
        <f t="shared" si="2"/>
        <v>0</v>
      </c>
    </row>
    <row r="62" spans="1:25" x14ac:dyDescent="0.2">
      <c r="A62" s="134"/>
      <c r="B62" s="135"/>
      <c r="C62" s="135"/>
      <c r="D62" s="246"/>
      <c r="E62" s="136"/>
      <c r="F62" s="135"/>
      <c r="G62" s="336" t="str">
        <f t="shared" si="0"/>
        <v/>
      </c>
      <c r="H62" s="246"/>
      <c r="I62" s="136"/>
      <c r="K62" s="336" t="str">
        <f t="shared" si="1"/>
        <v/>
      </c>
      <c r="L62" s="246"/>
      <c r="M62" s="136"/>
      <c r="O62" s="246"/>
      <c r="P62" s="136"/>
      <c r="Q62" s="135"/>
      <c r="R62" s="246"/>
      <c r="S62" s="337" t="str">
        <f>iStock用!BX62</f>
        <v/>
      </c>
      <c r="T62" s="336" t="str">
        <f>iStock用!BZ62</f>
        <v/>
      </c>
      <c r="V62" s="134"/>
      <c r="W62" s="135"/>
      <c r="Y62" s="338">
        <f t="shared" si="2"/>
        <v>0</v>
      </c>
    </row>
    <row r="63" spans="1:25" x14ac:dyDescent="0.2">
      <c r="A63" s="134"/>
      <c r="B63" s="135"/>
      <c r="C63" s="135"/>
      <c r="D63" s="246"/>
      <c r="E63" s="136"/>
      <c r="F63" s="135"/>
      <c r="G63" s="336" t="str">
        <f t="shared" si="0"/>
        <v/>
      </c>
      <c r="H63" s="246"/>
      <c r="I63" s="136"/>
      <c r="K63" s="336" t="str">
        <f t="shared" si="1"/>
        <v/>
      </c>
      <c r="L63" s="246"/>
      <c r="M63" s="136"/>
      <c r="O63" s="246"/>
      <c r="P63" s="136"/>
      <c r="Q63" s="135"/>
      <c r="R63" s="246"/>
      <c r="S63" s="337" t="str">
        <f>iStock用!BX63</f>
        <v/>
      </c>
      <c r="T63" s="336" t="str">
        <f>iStock用!BZ63</f>
        <v/>
      </c>
      <c r="V63" s="134"/>
      <c r="W63" s="135"/>
      <c r="Y63" s="338">
        <f t="shared" si="2"/>
        <v>0</v>
      </c>
    </row>
    <row r="64" spans="1:25" x14ac:dyDescent="0.2">
      <c r="A64" s="134"/>
      <c r="B64" s="135"/>
      <c r="C64" s="135"/>
      <c r="D64" s="246"/>
      <c r="E64" s="136"/>
      <c r="F64" s="135"/>
      <c r="G64" s="336" t="str">
        <f t="shared" si="0"/>
        <v/>
      </c>
      <c r="H64" s="246"/>
      <c r="I64" s="136"/>
      <c r="K64" s="336" t="str">
        <f t="shared" si="1"/>
        <v/>
      </c>
      <c r="L64" s="246"/>
      <c r="M64" s="136"/>
      <c r="O64" s="246"/>
      <c r="P64" s="136"/>
      <c r="Q64" s="135"/>
      <c r="R64" s="246"/>
      <c r="S64" s="337" t="str">
        <f>iStock用!BX64</f>
        <v/>
      </c>
      <c r="T64" s="336" t="str">
        <f>iStock用!BZ64</f>
        <v/>
      </c>
      <c r="V64" s="134"/>
      <c r="W64" s="135"/>
      <c r="Y64" s="338">
        <f t="shared" si="2"/>
        <v>0</v>
      </c>
    </row>
    <row r="65" spans="1:25" x14ac:dyDescent="0.2">
      <c r="A65" s="134"/>
      <c r="B65" s="135"/>
      <c r="C65" s="135"/>
      <c r="D65" s="246"/>
      <c r="E65" s="136"/>
      <c r="F65" s="135"/>
      <c r="G65" s="336" t="str">
        <f t="shared" si="0"/>
        <v/>
      </c>
      <c r="H65" s="246"/>
      <c r="I65" s="136"/>
      <c r="K65" s="336" t="str">
        <f t="shared" si="1"/>
        <v/>
      </c>
      <c r="L65" s="246"/>
      <c r="M65" s="136"/>
      <c r="O65" s="246"/>
      <c r="P65" s="136"/>
      <c r="Q65" s="135"/>
      <c r="R65" s="246"/>
      <c r="S65" s="337" t="str">
        <f>iStock用!BX65</f>
        <v/>
      </c>
      <c r="T65" s="336" t="str">
        <f>iStock用!BZ65</f>
        <v/>
      </c>
      <c r="V65" s="134"/>
      <c r="W65" s="135"/>
      <c r="Y65" s="338">
        <f t="shared" si="2"/>
        <v>0</v>
      </c>
    </row>
    <row r="66" spans="1:25" x14ac:dyDescent="0.2">
      <c r="A66" s="134"/>
      <c r="B66" s="135"/>
      <c r="C66" s="135"/>
      <c r="D66" s="246"/>
      <c r="E66" s="136"/>
      <c r="F66" s="135"/>
      <c r="G66" s="336" t="str">
        <f t="shared" si="0"/>
        <v/>
      </c>
      <c r="H66" s="246"/>
      <c r="I66" s="136"/>
      <c r="K66" s="336" t="str">
        <f t="shared" si="1"/>
        <v/>
      </c>
      <c r="L66" s="246"/>
      <c r="M66" s="136"/>
      <c r="O66" s="246"/>
      <c r="P66" s="136"/>
      <c r="Q66" s="135"/>
      <c r="R66" s="246"/>
      <c r="S66" s="337" t="str">
        <f>iStock用!BX66</f>
        <v/>
      </c>
      <c r="T66" s="336" t="str">
        <f>iStock用!BZ66</f>
        <v/>
      </c>
      <c r="V66" s="134"/>
      <c r="W66" s="135"/>
      <c r="Y66" s="338">
        <f t="shared" si="2"/>
        <v>0</v>
      </c>
    </row>
    <row r="67" spans="1:25" x14ac:dyDescent="0.2">
      <c r="A67" s="134"/>
      <c r="B67" s="135"/>
      <c r="C67" s="135"/>
      <c r="D67" s="246"/>
      <c r="E67" s="136"/>
      <c r="F67" s="135"/>
      <c r="G67" s="336" t="str">
        <f t="shared" si="0"/>
        <v/>
      </c>
      <c r="H67" s="246"/>
      <c r="I67" s="136"/>
      <c r="K67" s="336" t="str">
        <f t="shared" si="1"/>
        <v/>
      </c>
      <c r="L67" s="246"/>
      <c r="M67" s="136"/>
      <c r="O67" s="246"/>
      <c r="P67" s="136"/>
      <c r="Q67" s="135"/>
      <c r="R67" s="246"/>
      <c r="S67" s="337" t="str">
        <f>iStock用!BX67</f>
        <v/>
      </c>
      <c r="T67" s="336" t="str">
        <f>iStock用!BZ67</f>
        <v/>
      </c>
      <c r="V67" s="134"/>
      <c r="W67" s="135"/>
      <c r="Y67" s="338">
        <f t="shared" si="2"/>
        <v>0</v>
      </c>
    </row>
    <row r="68" spans="1:25" x14ac:dyDescent="0.2">
      <c r="A68" s="134"/>
      <c r="B68" s="135"/>
      <c r="C68" s="135"/>
      <c r="D68" s="246"/>
      <c r="E68" s="136"/>
      <c r="F68" s="135"/>
      <c r="G68" s="336" t="str">
        <f t="shared" ref="G68:G131" si="3">IF(F68="","",(F68*108))</f>
        <v/>
      </c>
      <c r="H68" s="246"/>
      <c r="I68" s="136"/>
      <c r="K68" s="336" t="str">
        <f t="shared" ref="K68:K131" si="4">IF(J68="","",(J68*108))</f>
        <v/>
      </c>
      <c r="L68" s="246"/>
      <c r="M68" s="136"/>
      <c r="O68" s="246"/>
      <c r="P68" s="136"/>
      <c r="Q68" s="135"/>
      <c r="R68" s="246"/>
      <c r="S68" s="337" t="str">
        <f>iStock用!BX68</f>
        <v/>
      </c>
      <c r="T68" s="336" t="str">
        <f>iStock用!BZ68</f>
        <v/>
      </c>
      <c r="V68" s="134"/>
      <c r="W68" s="135"/>
      <c r="Y68" s="338">
        <f t="shared" ref="Y68:Y131" si="5">X68*140</f>
        <v>0</v>
      </c>
    </row>
    <row r="69" spans="1:25" x14ac:dyDescent="0.2">
      <c r="A69" s="134"/>
      <c r="B69" s="135"/>
      <c r="C69" s="135"/>
      <c r="D69" s="246"/>
      <c r="E69" s="136"/>
      <c r="F69" s="135"/>
      <c r="G69" s="336" t="str">
        <f t="shared" si="3"/>
        <v/>
      </c>
      <c r="H69" s="246"/>
      <c r="I69" s="136"/>
      <c r="K69" s="336" t="str">
        <f t="shared" si="4"/>
        <v/>
      </c>
      <c r="L69" s="246"/>
      <c r="M69" s="136"/>
      <c r="O69" s="246"/>
      <c r="P69" s="136"/>
      <c r="Q69" s="135"/>
      <c r="R69" s="246"/>
      <c r="S69" s="337" t="str">
        <f>iStock用!BX69</f>
        <v/>
      </c>
      <c r="T69" s="336" t="str">
        <f>iStock用!BZ69</f>
        <v/>
      </c>
      <c r="V69" s="134"/>
      <c r="W69" s="135"/>
      <c r="Y69" s="338">
        <f t="shared" si="5"/>
        <v>0</v>
      </c>
    </row>
    <row r="70" spans="1:25" x14ac:dyDescent="0.2">
      <c r="A70" s="134"/>
      <c r="B70" s="135"/>
      <c r="C70" s="135"/>
      <c r="D70" s="246"/>
      <c r="E70" s="136"/>
      <c r="F70" s="135"/>
      <c r="G70" s="336" t="str">
        <f t="shared" si="3"/>
        <v/>
      </c>
      <c r="H70" s="246"/>
      <c r="I70" s="136"/>
      <c r="K70" s="336" t="str">
        <f t="shared" si="4"/>
        <v/>
      </c>
      <c r="L70" s="246"/>
      <c r="M70" s="136"/>
      <c r="O70" s="246"/>
      <c r="P70" s="136"/>
      <c r="Q70" s="135"/>
      <c r="R70" s="246"/>
      <c r="S70" s="337" t="str">
        <f>iStock用!BX70</f>
        <v/>
      </c>
      <c r="T70" s="336" t="str">
        <f>iStock用!BZ70</f>
        <v/>
      </c>
      <c r="V70" s="134"/>
      <c r="W70" s="135"/>
      <c r="Y70" s="338">
        <f t="shared" si="5"/>
        <v>0</v>
      </c>
    </row>
    <row r="71" spans="1:25" x14ac:dyDescent="0.2">
      <c r="A71" s="134"/>
      <c r="B71" s="135"/>
      <c r="C71" s="135"/>
      <c r="D71" s="246"/>
      <c r="E71" s="136"/>
      <c r="F71" s="135"/>
      <c r="G71" s="336" t="str">
        <f t="shared" si="3"/>
        <v/>
      </c>
      <c r="H71" s="246"/>
      <c r="I71" s="136"/>
      <c r="K71" s="336" t="str">
        <f t="shared" si="4"/>
        <v/>
      </c>
      <c r="L71" s="246"/>
      <c r="M71" s="136"/>
      <c r="O71" s="246"/>
      <c r="P71" s="136"/>
      <c r="Q71" s="135"/>
      <c r="R71" s="246"/>
      <c r="S71" s="337" t="str">
        <f>iStock用!BX71</f>
        <v/>
      </c>
      <c r="T71" s="336" t="str">
        <f>iStock用!BZ71</f>
        <v/>
      </c>
      <c r="V71" s="134"/>
      <c r="W71" s="135"/>
      <c r="Y71" s="338">
        <f t="shared" si="5"/>
        <v>0</v>
      </c>
    </row>
    <row r="72" spans="1:25" x14ac:dyDescent="0.2">
      <c r="A72" s="134"/>
      <c r="B72" s="135"/>
      <c r="C72" s="135"/>
      <c r="D72" s="246"/>
      <c r="E72" s="136"/>
      <c r="F72" s="135"/>
      <c r="G72" s="336" t="str">
        <f t="shared" si="3"/>
        <v/>
      </c>
      <c r="H72" s="246"/>
      <c r="I72" s="136"/>
      <c r="K72" s="336" t="str">
        <f t="shared" si="4"/>
        <v/>
      </c>
      <c r="L72" s="246"/>
      <c r="M72" s="136"/>
      <c r="O72" s="246"/>
      <c r="P72" s="136"/>
      <c r="Q72" s="135"/>
      <c r="R72" s="246"/>
      <c r="S72" s="337" t="str">
        <f>iStock用!BX72</f>
        <v/>
      </c>
      <c r="T72" s="336" t="str">
        <f>iStock用!BZ72</f>
        <v/>
      </c>
      <c r="V72" s="134"/>
      <c r="W72" s="135"/>
      <c r="Y72" s="338">
        <f t="shared" si="5"/>
        <v>0</v>
      </c>
    </row>
    <row r="73" spans="1:25" x14ac:dyDescent="0.2">
      <c r="A73" s="134"/>
      <c r="B73" s="135"/>
      <c r="C73" s="135"/>
      <c r="D73" s="246"/>
      <c r="E73" s="136"/>
      <c r="F73" s="135"/>
      <c r="G73" s="336" t="str">
        <f t="shared" si="3"/>
        <v/>
      </c>
      <c r="H73" s="246"/>
      <c r="I73" s="136"/>
      <c r="K73" s="336" t="str">
        <f t="shared" si="4"/>
        <v/>
      </c>
      <c r="L73" s="246"/>
      <c r="M73" s="136"/>
      <c r="O73" s="246"/>
      <c r="P73" s="136"/>
      <c r="Q73" s="135"/>
      <c r="R73" s="246"/>
      <c r="S73" s="337" t="str">
        <f>iStock用!BX73</f>
        <v/>
      </c>
      <c r="T73" s="336" t="str">
        <f>iStock用!BZ73</f>
        <v/>
      </c>
      <c r="V73" s="134"/>
      <c r="W73" s="135"/>
      <c r="Y73" s="338">
        <f t="shared" si="5"/>
        <v>0</v>
      </c>
    </row>
    <row r="74" spans="1:25" x14ac:dyDescent="0.2">
      <c r="A74" s="134"/>
      <c r="B74" s="135"/>
      <c r="C74" s="135"/>
      <c r="D74" s="246"/>
      <c r="E74" s="136"/>
      <c r="F74" s="135"/>
      <c r="G74" s="336" t="str">
        <f t="shared" si="3"/>
        <v/>
      </c>
      <c r="H74" s="246"/>
      <c r="I74" s="136"/>
      <c r="K74" s="336" t="str">
        <f t="shared" si="4"/>
        <v/>
      </c>
      <c r="L74" s="246"/>
      <c r="M74" s="136"/>
      <c r="O74" s="246"/>
      <c r="P74" s="136"/>
      <c r="Q74" s="135"/>
      <c r="R74" s="246"/>
      <c r="S74" s="337" t="str">
        <f>iStock用!BX74</f>
        <v/>
      </c>
      <c r="T74" s="336" t="str">
        <f>iStock用!BZ74</f>
        <v/>
      </c>
      <c r="V74" s="134"/>
      <c r="W74" s="135"/>
      <c r="Y74" s="338">
        <f t="shared" si="5"/>
        <v>0</v>
      </c>
    </row>
    <row r="75" spans="1:25" x14ac:dyDescent="0.2">
      <c r="A75" s="134"/>
      <c r="B75" s="135"/>
      <c r="C75" s="135"/>
      <c r="D75" s="246"/>
      <c r="E75" s="136"/>
      <c r="F75" s="135"/>
      <c r="G75" s="336" t="str">
        <f t="shared" si="3"/>
        <v/>
      </c>
      <c r="H75" s="246"/>
      <c r="I75" s="136"/>
      <c r="K75" s="336" t="str">
        <f t="shared" si="4"/>
        <v/>
      </c>
      <c r="L75" s="246"/>
      <c r="M75" s="136"/>
      <c r="O75" s="246"/>
      <c r="P75" s="136"/>
      <c r="Q75" s="135"/>
      <c r="R75" s="246"/>
      <c r="S75" s="337" t="str">
        <f>iStock用!BX75</f>
        <v/>
      </c>
      <c r="T75" s="336" t="str">
        <f>iStock用!BZ75</f>
        <v/>
      </c>
      <c r="V75" s="134"/>
      <c r="W75" s="135"/>
      <c r="Y75" s="338">
        <f t="shared" si="5"/>
        <v>0</v>
      </c>
    </row>
    <row r="76" spans="1:25" x14ac:dyDescent="0.2">
      <c r="A76" s="134"/>
      <c r="B76" s="135"/>
      <c r="C76" s="135"/>
      <c r="D76" s="246"/>
      <c r="E76" s="136"/>
      <c r="F76" s="135"/>
      <c r="G76" s="336" t="str">
        <f t="shared" si="3"/>
        <v/>
      </c>
      <c r="H76" s="246"/>
      <c r="I76" s="136"/>
      <c r="K76" s="336" t="str">
        <f t="shared" si="4"/>
        <v/>
      </c>
      <c r="L76" s="246"/>
      <c r="M76" s="136"/>
      <c r="O76" s="246"/>
      <c r="P76" s="136"/>
      <c r="Q76" s="135"/>
      <c r="R76" s="246"/>
      <c r="S76" s="337" t="str">
        <f>iStock用!BX76</f>
        <v/>
      </c>
      <c r="T76" s="336" t="str">
        <f>iStock用!BZ76</f>
        <v/>
      </c>
      <c r="V76" s="134"/>
      <c r="W76" s="135"/>
      <c r="Y76" s="338">
        <f t="shared" si="5"/>
        <v>0</v>
      </c>
    </row>
    <row r="77" spans="1:25" x14ac:dyDescent="0.2">
      <c r="A77" s="134"/>
      <c r="B77" s="135"/>
      <c r="C77" s="135"/>
      <c r="D77" s="246"/>
      <c r="E77" s="136"/>
      <c r="F77" s="135"/>
      <c r="G77" s="336" t="str">
        <f t="shared" si="3"/>
        <v/>
      </c>
      <c r="H77" s="246"/>
      <c r="I77" s="136"/>
      <c r="K77" s="336" t="str">
        <f t="shared" si="4"/>
        <v/>
      </c>
      <c r="L77" s="246"/>
      <c r="M77" s="136"/>
      <c r="O77" s="246"/>
      <c r="P77" s="136"/>
      <c r="Q77" s="135"/>
      <c r="R77" s="246"/>
      <c r="S77" s="337" t="str">
        <f>iStock用!BX77</f>
        <v/>
      </c>
      <c r="T77" s="336" t="str">
        <f>iStock用!BZ77</f>
        <v/>
      </c>
      <c r="V77" s="134"/>
      <c r="W77" s="135"/>
      <c r="Y77" s="338">
        <f t="shared" si="5"/>
        <v>0</v>
      </c>
    </row>
    <row r="78" spans="1:25" x14ac:dyDescent="0.2">
      <c r="A78" s="134"/>
      <c r="B78" s="135"/>
      <c r="C78" s="135"/>
      <c r="D78" s="246"/>
      <c r="E78" s="136"/>
      <c r="F78" s="135"/>
      <c r="G78" s="336" t="str">
        <f t="shared" si="3"/>
        <v/>
      </c>
      <c r="H78" s="246"/>
      <c r="I78" s="136"/>
      <c r="K78" s="336" t="str">
        <f t="shared" si="4"/>
        <v/>
      </c>
      <c r="L78" s="246"/>
      <c r="M78" s="136"/>
      <c r="O78" s="246"/>
      <c r="P78" s="136"/>
      <c r="Q78" s="135"/>
      <c r="R78" s="246"/>
      <c r="S78" s="337" t="str">
        <f>iStock用!BX78</f>
        <v/>
      </c>
      <c r="T78" s="336" t="str">
        <f>iStock用!BZ78</f>
        <v/>
      </c>
      <c r="V78" s="134"/>
      <c r="W78" s="135"/>
      <c r="Y78" s="338">
        <f t="shared" si="5"/>
        <v>0</v>
      </c>
    </row>
    <row r="79" spans="1:25" x14ac:dyDescent="0.2">
      <c r="A79" s="134"/>
      <c r="B79" s="135"/>
      <c r="C79" s="135"/>
      <c r="D79" s="246"/>
      <c r="E79" s="136"/>
      <c r="F79" s="135"/>
      <c r="G79" s="336" t="str">
        <f t="shared" si="3"/>
        <v/>
      </c>
      <c r="H79" s="246"/>
      <c r="I79" s="136"/>
      <c r="K79" s="336" t="str">
        <f t="shared" si="4"/>
        <v/>
      </c>
      <c r="L79" s="246"/>
      <c r="M79" s="136"/>
      <c r="O79" s="246"/>
      <c r="P79" s="136"/>
      <c r="Q79" s="135"/>
      <c r="R79" s="246"/>
      <c r="S79" s="337" t="str">
        <f>iStock用!BX79</f>
        <v/>
      </c>
      <c r="T79" s="336" t="str">
        <f>iStock用!BZ79</f>
        <v/>
      </c>
      <c r="V79" s="134"/>
      <c r="W79" s="135"/>
      <c r="Y79" s="338">
        <f t="shared" si="5"/>
        <v>0</v>
      </c>
    </row>
    <row r="80" spans="1:25" x14ac:dyDescent="0.2">
      <c r="A80" s="134"/>
      <c r="B80" s="135"/>
      <c r="C80" s="135"/>
      <c r="D80" s="246"/>
      <c r="E80" s="136"/>
      <c r="F80" s="135"/>
      <c r="G80" s="336" t="str">
        <f t="shared" si="3"/>
        <v/>
      </c>
      <c r="H80" s="246"/>
      <c r="I80" s="136"/>
      <c r="K80" s="336" t="str">
        <f t="shared" si="4"/>
        <v/>
      </c>
      <c r="L80" s="246"/>
      <c r="M80" s="136"/>
      <c r="O80" s="246"/>
      <c r="P80" s="136"/>
      <c r="Q80" s="135"/>
      <c r="R80" s="246"/>
      <c r="S80" s="337" t="str">
        <f>iStock用!BX80</f>
        <v/>
      </c>
      <c r="T80" s="336" t="str">
        <f>iStock用!BZ80</f>
        <v/>
      </c>
      <c r="V80" s="134"/>
      <c r="W80" s="135"/>
      <c r="Y80" s="338">
        <f t="shared" si="5"/>
        <v>0</v>
      </c>
    </row>
    <row r="81" spans="1:25" x14ac:dyDescent="0.2">
      <c r="A81" s="134"/>
      <c r="B81" s="135"/>
      <c r="C81" s="135"/>
      <c r="D81" s="246"/>
      <c r="E81" s="136"/>
      <c r="F81" s="135"/>
      <c r="G81" s="336" t="str">
        <f t="shared" si="3"/>
        <v/>
      </c>
      <c r="H81" s="246"/>
      <c r="I81" s="136"/>
      <c r="K81" s="336" t="str">
        <f t="shared" si="4"/>
        <v/>
      </c>
      <c r="L81" s="246"/>
      <c r="M81" s="136"/>
      <c r="O81" s="246"/>
      <c r="P81" s="136"/>
      <c r="Q81" s="135"/>
      <c r="R81" s="246"/>
      <c r="S81" s="337" t="str">
        <f>iStock用!BX81</f>
        <v/>
      </c>
      <c r="T81" s="336" t="str">
        <f>iStock用!BZ81</f>
        <v/>
      </c>
      <c r="V81" s="134"/>
      <c r="W81" s="135"/>
      <c r="Y81" s="338">
        <f t="shared" si="5"/>
        <v>0</v>
      </c>
    </row>
    <row r="82" spans="1:25" x14ac:dyDescent="0.2">
      <c r="A82" s="134"/>
      <c r="B82" s="135"/>
      <c r="C82" s="135"/>
      <c r="D82" s="246"/>
      <c r="E82" s="136"/>
      <c r="F82" s="135"/>
      <c r="G82" s="336" t="str">
        <f t="shared" si="3"/>
        <v/>
      </c>
      <c r="H82" s="246"/>
      <c r="I82" s="136"/>
      <c r="K82" s="336" t="str">
        <f t="shared" si="4"/>
        <v/>
      </c>
      <c r="L82" s="246"/>
      <c r="M82" s="136"/>
      <c r="O82" s="246"/>
      <c r="P82" s="136"/>
      <c r="Q82" s="135"/>
      <c r="R82" s="246"/>
      <c r="S82" s="337" t="str">
        <f>iStock用!BX82</f>
        <v/>
      </c>
      <c r="T82" s="336" t="str">
        <f>iStock用!BZ82</f>
        <v/>
      </c>
      <c r="V82" s="134"/>
      <c r="W82" s="135"/>
      <c r="Y82" s="338">
        <f t="shared" si="5"/>
        <v>0</v>
      </c>
    </row>
    <row r="83" spans="1:25" x14ac:dyDescent="0.2">
      <c r="A83" s="134"/>
      <c r="B83" s="135"/>
      <c r="C83" s="135"/>
      <c r="D83" s="246"/>
      <c r="E83" s="136"/>
      <c r="F83" s="135"/>
      <c r="G83" s="336" t="str">
        <f t="shared" si="3"/>
        <v/>
      </c>
      <c r="H83" s="246"/>
      <c r="I83" s="136"/>
      <c r="K83" s="336" t="str">
        <f t="shared" si="4"/>
        <v/>
      </c>
      <c r="L83" s="246"/>
      <c r="M83" s="136"/>
      <c r="O83" s="246"/>
      <c r="P83" s="136"/>
      <c r="Q83" s="135"/>
      <c r="R83" s="246"/>
      <c r="S83" s="337" t="str">
        <f>iStock用!BX83</f>
        <v/>
      </c>
      <c r="T83" s="336" t="str">
        <f>iStock用!BZ83</f>
        <v/>
      </c>
      <c r="V83" s="134"/>
      <c r="W83" s="135"/>
      <c r="Y83" s="338">
        <f t="shared" si="5"/>
        <v>0</v>
      </c>
    </row>
    <row r="84" spans="1:25" x14ac:dyDescent="0.2">
      <c r="A84" s="134"/>
      <c r="B84" s="135"/>
      <c r="C84" s="135"/>
      <c r="D84" s="246"/>
      <c r="E84" s="136"/>
      <c r="F84" s="135"/>
      <c r="G84" s="336" t="str">
        <f t="shared" si="3"/>
        <v/>
      </c>
      <c r="H84" s="246"/>
      <c r="I84" s="136"/>
      <c r="K84" s="336" t="str">
        <f t="shared" si="4"/>
        <v/>
      </c>
      <c r="L84" s="246"/>
      <c r="M84" s="136"/>
      <c r="O84" s="246"/>
      <c r="P84" s="136"/>
      <c r="Q84" s="135"/>
      <c r="R84" s="246"/>
      <c r="S84" s="337" t="str">
        <f>iStock用!BX84</f>
        <v/>
      </c>
      <c r="T84" s="336" t="str">
        <f>iStock用!BZ84</f>
        <v/>
      </c>
      <c r="V84" s="134"/>
      <c r="W84" s="135"/>
      <c r="Y84" s="338">
        <f t="shared" si="5"/>
        <v>0</v>
      </c>
    </row>
    <row r="85" spans="1:25" x14ac:dyDescent="0.2">
      <c r="A85" s="134"/>
      <c r="B85" s="135"/>
      <c r="C85" s="135"/>
      <c r="D85" s="246"/>
      <c r="E85" s="136"/>
      <c r="F85" s="135"/>
      <c r="G85" s="336" t="str">
        <f t="shared" si="3"/>
        <v/>
      </c>
      <c r="H85" s="246"/>
      <c r="I85" s="136"/>
      <c r="K85" s="336" t="str">
        <f t="shared" si="4"/>
        <v/>
      </c>
      <c r="L85" s="246"/>
      <c r="M85" s="136"/>
      <c r="O85" s="246"/>
      <c r="P85" s="136"/>
      <c r="Q85" s="135"/>
      <c r="R85" s="246"/>
      <c r="S85" s="337" t="str">
        <f>iStock用!BX85</f>
        <v/>
      </c>
      <c r="T85" s="336" t="str">
        <f>iStock用!BZ85</f>
        <v/>
      </c>
      <c r="V85" s="134"/>
      <c r="W85" s="135"/>
      <c r="Y85" s="338">
        <f t="shared" si="5"/>
        <v>0</v>
      </c>
    </row>
    <row r="86" spans="1:25" x14ac:dyDescent="0.2">
      <c r="A86" s="134"/>
      <c r="B86" s="135"/>
      <c r="C86" s="135"/>
      <c r="D86" s="246"/>
      <c r="E86" s="136"/>
      <c r="F86" s="135"/>
      <c r="G86" s="336" t="str">
        <f t="shared" si="3"/>
        <v/>
      </c>
      <c r="H86" s="246"/>
      <c r="I86" s="136"/>
      <c r="K86" s="336" t="str">
        <f t="shared" si="4"/>
        <v/>
      </c>
      <c r="L86" s="246"/>
      <c r="M86" s="136"/>
      <c r="O86" s="246"/>
      <c r="P86" s="136"/>
      <c r="Q86" s="135"/>
      <c r="R86" s="246"/>
      <c r="S86" s="337" t="str">
        <f>iStock用!BX86</f>
        <v/>
      </c>
      <c r="T86" s="336" t="str">
        <f>iStock用!BZ86</f>
        <v/>
      </c>
      <c r="V86" s="134"/>
      <c r="W86" s="135"/>
      <c r="Y86" s="338">
        <f t="shared" si="5"/>
        <v>0</v>
      </c>
    </row>
    <row r="87" spans="1:25" x14ac:dyDescent="0.2">
      <c r="A87" s="134"/>
      <c r="B87" s="135"/>
      <c r="C87" s="135"/>
      <c r="D87" s="246"/>
      <c r="E87" s="136"/>
      <c r="F87" s="135"/>
      <c r="G87" s="336" t="str">
        <f t="shared" si="3"/>
        <v/>
      </c>
      <c r="H87" s="246"/>
      <c r="I87" s="136"/>
      <c r="K87" s="336" t="str">
        <f t="shared" si="4"/>
        <v/>
      </c>
      <c r="L87" s="246"/>
      <c r="M87" s="136"/>
      <c r="O87" s="246"/>
      <c r="P87" s="136"/>
      <c r="Q87" s="135"/>
      <c r="R87" s="246"/>
      <c r="S87" s="337" t="str">
        <f>iStock用!BX87</f>
        <v/>
      </c>
      <c r="T87" s="336" t="str">
        <f>iStock用!BZ87</f>
        <v/>
      </c>
      <c r="V87" s="134"/>
      <c r="W87" s="135"/>
      <c r="Y87" s="338">
        <f t="shared" si="5"/>
        <v>0</v>
      </c>
    </row>
    <row r="88" spans="1:25" x14ac:dyDescent="0.2">
      <c r="A88" s="134"/>
      <c r="B88" s="135"/>
      <c r="C88" s="135"/>
      <c r="D88" s="246"/>
      <c r="E88" s="136"/>
      <c r="F88" s="135"/>
      <c r="G88" s="336" t="str">
        <f t="shared" si="3"/>
        <v/>
      </c>
      <c r="H88" s="246"/>
      <c r="I88" s="136"/>
      <c r="K88" s="336" t="str">
        <f t="shared" si="4"/>
        <v/>
      </c>
      <c r="L88" s="246"/>
      <c r="M88" s="136"/>
      <c r="O88" s="246"/>
      <c r="P88" s="136"/>
      <c r="Q88" s="135"/>
      <c r="R88" s="246"/>
      <c r="S88" s="337" t="str">
        <f>iStock用!BX88</f>
        <v/>
      </c>
      <c r="T88" s="336" t="str">
        <f>iStock用!BZ88</f>
        <v/>
      </c>
      <c r="V88" s="134"/>
      <c r="W88" s="135"/>
      <c r="Y88" s="338">
        <f t="shared" si="5"/>
        <v>0</v>
      </c>
    </row>
    <row r="89" spans="1:25" x14ac:dyDescent="0.2">
      <c r="A89" s="134"/>
      <c r="B89" s="135"/>
      <c r="C89" s="135"/>
      <c r="D89" s="246"/>
      <c r="E89" s="136"/>
      <c r="F89" s="135"/>
      <c r="G89" s="336" t="str">
        <f t="shared" si="3"/>
        <v/>
      </c>
      <c r="H89" s="246"/>
      <c r="I89" s="136"/>
      <c r="K89" s="336" t="str">
        <f t="shared" si="4"/>
        <v/>
      </c>
      <c r="L89" s="246"/>
      <c r="M89" s="136"/>
      <c r="O89" s="246"/>
      <c r="P89" s="136"/>
      <c r="Q89" s="135"/>
      <c r="R89" s="246"/>
      <c r="S89" s="337" t="str">
        <f>iStock用!BX89</f>
        <v/>
      </c>
      <c r="T89" s="336" t="str">
        <f>iStock用!BZ89</f>
        <v/>
      </c>
      <c r="V89" s="134"/>
      <c r="W89" s="135"/>
      <c r="Y89" s="338">
        <f t="shared" si="5"/>
        <v>0</v>
      </c>
    </row>
    <row r="90" spans="1:25" x14ac:dyDescent="0.2">
      <c r="A90" s="134"/>
      <c r="B90" s="135"/>
      <c r="C90" s="135"/>
      <c r="D90" s="246"/>
      <c r="E90" s="136"/>
      <c r="F90" s="135"/>
      <c r="G90" s="336" t="str">
        <f t="shared" si="3"/>
        <v/>
      </c>
      <c r="H90" s="246"/>
      <c r="I90" s="136"/>
      <c r="K90" s="336" t="str">
        <f t="shared" si="4"/>
        <v/>
      </c>
      <c r="L90" s="246"/>
      <c r="M90" s="136"/>
      <c r="O90" s="246"/>
      <c r="P90" s="136"/>
      <c r="Q90" s="135"/>
      <c r="R90" s="246"/>
      <c r="S90" s="337" t="str">
        <f>iStock用!BX90</f>
        <v/>
      </c>
      <c r="T90" s="336" t="str">
        <f>iStock用!BZ90</f>
        <v/>
      </c>
      <c r="V90" s="134"/>
      <c r="W90" s="135"/>
      <c r="Y90" s="338">
        <f t="shared" si="5"/>
        <v>0</v>
      </c>
    </row>
    <row r="91" spans="1:25" x14ac:dyDescent="0.2">
      <c r="A91" s="134"/>
      <c r="B91" s="135"/>
      <c r="C91" s="135"/>
      <c r="D91" s="246"/>
      <c r="E91" s="136"/>
      <c r="F91" s="135"/>
      <c r="G91" s="336" t="str">
        <f t="shared" si="3"/>
        <v/>
      </c>
      <c r="H91" s="246"/>
      <c r="I91" s="136"/>
      <c r="K91" s="336" t="str">
        <f t="shared" si="4"/>
        <v/>
      </c>
      <c r="L91" s="246"/>
      <c r="M91" s="136"/>
      <c r="O91" s="246"/>
      <c r="P91" s="136"/>
      <c r="Q91" s="135"/>
      <c r="R91" s="246"/>
      <c r="S91" s="337" t="str">
        <f>iStock用!BX91</f>
        <v/>
      </c>
      <c r="T91" s="336" t="str">
        <f>iStock用!BZ91</f>
        <v/>
      </c>
      <c r="V91" s="134"/>
      <c r="W91" s="135"/>
      <c r="Y91" s="338">
        <f t="shared" si="5"/>
        <v>0</v>
      </c>
    </row>
    <row r="92" spans="1:25" x14ac:dyDescent="0.2">
      <c r="A92" s="134"/>
      <c r="B92" s="135"/>
      <c r="C92" s="135"/>
      <c r="D92" s="246"/>
      <c r="E92" s="136"/>
      <c r="F92" s="135"/>
      <c r="G92" s="336" t="str">
        <f t="shared" si="3"/>
        <v/>
      </c>
      <c r="H92" s="246"/>
      <c r="I92" s="136"/>
      <c r="K92" s="336" t="str">
        <f t="shared" si="4"/>
        <v/>
      </c>
      <c r="L92" s="246"/>
      <c r="M92" s="136"/>
      <c r="O92" s="246"/>
      <c r="P92" s="136"/>
      <c r="Q92" s="135"/>
      <c r="R92" s="246"/>
      <c r="S92" s="337" t="str">
        <f>iStock用!BX92</f>
        <v/>
      </c>
      <c r="T92" s="336" t="str">
        <f>iStock用!BZ92</f>
        <v/>
      </c>
      <c r="V92" s="134"/>
      <c r="W92" s="135"/>
      <c r="Y92" s="338">
        <f t="shared" si="5"/>
        <v>0</v>
      </c>
    </row>
    <row r="93" spans="1:25" x14ac:dyDescent="0.2">
      <c r="A93" s="134"/>
      <c r="B93" s="135"/>
      <c r="C93" s="135"/>
      <c r="D93" s="246"/>
      <c r="E93" s="136"/>
      <c r="F93" s="135"/>
      <c r="G93" s="336" t="str">
        <f t="shared" si="3"/>
        <v/>
      </c>
      <c r="H93" s="246"/>
      <c r="I93" s="136"/>
      <c r="K93" s="336" t="str">
        <f t="shared" si="4"/>
        <v/>
      </c>
      <c r="L93" s="246"/>
      <c r="M93" s="136"/>
      <c r="O93" s="246"/>
      <c r="P93" s="136"/>
      <c r="Q93" s="135"/>
      <c r="R93" s="246"/>
      <c r="S93" s="337" t="str">
        <f>iStock用!BX93</f>
        <v/>
      </c>
      <c r="T93" s="336" t="str">
        <f>iStock用!BZ93</f>
        <v/>
      </c>
      <c r="V93" s="134"/>
      <c r="W93" s="135"/>
      <c r="Y93" s="338">
        <f t="shared" si="5"/>
        <v>0</v>
      </c>
    </row>
    <row r="94" spans="1:25" x14ac:dyDescent="0.2">
      <c r="A94" s="134"/>
      <c r="B94" s="135"/>
      <c r="C94" s="135"/>
      <c r="D94" s="246"/>
      <c r="E94" s="136"/>
      <c r="F94" s="135"/>
      <c r="G94" s="336" t="str">
        <f t="shared" si="3"/>
        <v/>
      </c>
      <c r="H94" s="246"/>
      <c r="I94" s="136"/>
      <c r="K94" s="336" t="str">
        <f t="shared" si="4"/>
        <v/>
      </c>
      <c r="L94" s="246"/>
      <c r="M94" s="136"/>
      <c r="O94" s="246"/>
      <c r="P94" s="136"/>
      <c r="Q94" s="135"/>
      <c r="R94" s="246"/>
      <c r="S94" s="337" t="str">
        <f>iStock用!BX94</f>
        <v/>
      </c>
      <c r="T94" s="336" t="str">
        <f>iStock用!BZ94</f>
        <v/>
      </c>
      <c r="V94" s="134"/>
      <c r="W94" s="135"/>
      <c r="Y94" s="338">
        <f t="shared" si="5"/>
        <v>0</v>
      </c>
    </row>
    <row r="95" spans="1:25" x14ac:dyDescent="0.2">
      <c r="A95" s="134"/>
      <c r="B95" s="135"/>
      <c r="C95" s="135"/>
      <c r="D95" s="246"/>
      <c r="E95" s="136"/>
      <c r="F95" s="135"/>
      <c r="G95" s="336" t="str">
        <f t="shared" si="3"/>
        <v/>
      </c>
      <c r="H95" s="246"/>
      <c r="I95" s="136"/>
      <c r="K95" s="336" t="str">
        <f t="shared" si="4"/>
        <v/>
      </c>
      <c r="L95" s="246"/>
      <c r="M95" s="136"/>
      <c r="O95" s="246"/>
      <c r="P95" s="136"/>
      <c r="Q95" s="135"/>
      <c r="R95" s="246"/>
      <c r="S95" s="337" t="str">
        <f>iStock用!BX95</f>
        <v/>
      </c>
      <c r="T95" s="336" t="str">
        <f>iStock用!BZ95</f>
        <v/>
      </c>
      <c r="V95" s="134"/>
      <c r="W95" s="135"/>
      <c r="Y95" s="338">
        <f t="shared" si="5"/>
        <v>0</v>
      </c>
    </row>
    <row r="96" spans="1:25" x14ac:dyDescent="0.2">
      <c r="A96" s="134"/>
      <c r="B96" s="135"/>
      <c r="C96" s="135"/>
      <c r="D96" s="246"/>
      <c r="E96" s="136"/>
      <c r="F96" s="135"/>
      <c r="G96" s="336" t="str">
        <f t="shared" si="3"/>
        <v/>
      </c>
      <c r="H96" s="246"/>
      <c r="I96" s="136"/>
      <c r="K96" s="336" t="str">
        <f t="shared" si="4"/>
        <v/>
      </c>
      <c r="L96" s="246"/>
      <c r="M96" s="136"/>
      <c r="O96" s="246"/>
      <c r="P96" s="136"/>
      <c r="Q96" s="135"/>
      <c r="R96" s="246"/>
      <c r="S96" s="337" t="str">
        <f>iStock用!BX96</f>
        <v/>
      </c>
      <c r="T96" s="336" t="str">
        <f>iStock用!BZ96</f>
        <v/>
      </c>
      <c r="V96" s="134"/>
      <c r="W96" s="135"/>
      <c r="Y96" s="338">
        <f t="shared" si="5"/>
        <v>0</v>
      </c>
    </row>
    <row r="97" spans="1:25" x14ac:dyDescent="0.2">
      <c r="A97" s="134"/>
      <c r="B97" s="135"/>
      <c r="C97" s="135"/>
      <c r="D97" s="246"/>
      <c r="E97" s="136"/>
      <c r="F97" s="135"/>
      <c r="G97" s="336" t="str">
        <f t="shared" si="3"/>
        <v/>
      </c>
      <c r="H97" s="246"/>
      <c r="I97" s="136"/>
      <c r="K97" s="336" t="str">
        <f t="shared" si="4"/>
        <v/>
      </c>
      <c r="L97" s="246"/>
      <c r="M97" s="136"/>
      <c r="O97" s="246"/>
      <c r="P97" s="136"/>
      <c r="Q97" s="135"/>
      <c r="R97" s="246"/>
      <c r="S97" s="337" t="str">
        <f>iStock用!BX97</f>
        <v/>
      </c>
      <c r="T97" s="336" t="str">
        <f>iStock用!BZ97</f>
        <v/>
      </c>
      <c r="V97" s="134"/>
      <c r="W97" s="135"/>
      <c r="Y97" s="338">
        <f t="shared" si="5"/>
        <v>0</v>
      </c>
    </row>
    <row r="98" spans="1:25" x14ac:dyDescent="0.2">
      <c r="A98" s="134"/>
      <c r="B98" s="135"/>
      <c r="C98" s="135"/>
      <c r="D98" s="246"/>
      <c r="E98" s="136"/>
      <c r="F98" s="135"/>
      <c r="G98" s="336" t="str">
        <f t="shared" si="3"/>
        <v/>
      </c>
      <c r="H98" s="246"/>
      <c r="I98" s="136"/>
      <c r="K98" s="336" t="str">
        <f t="shared" si="4"/>
        <v/>
      </c>
      <c r="L98" s="246"/>
      <c r="M98" s="136"/>
      <c r="O98" s="246"/>
      <c r="P98" s="136"/>
      <c r="Q98" s="135"/>
      <c r="R98" s="246"/>
      <c r="S98" s="337" t="str">
        <f>iStock用!BX98</f>
        <v/>
      </c>
      <c r="T98" s="336" t="str">
        <f>iStock用!BZ98</f>
        <v/>
      </c>
      <c r="V98" s="134"/>
      <c r="W98" s="135"/>
      <c r="Y98" s="338">
        <f t="shared" si="5"/>
        <v>0</v>
      </c>
    </row>
    <row r="99" spans="1:25" x14ac:dyDescent="0.2">
      <c r="A99" s="134"/>
      <c r="B99" s="135"/>
      <c r="C99" s="135"/>
      <c r="D99" s="246"/>
      <c r="E99" s="136"/>
      <c r="F99" s="135"/>
      <c r="G99" s="336" t="str">
        <f t="shared" si="3"/>
        <v/>
      </c>
      <c r="H99" s="246"/>
      <c r="I99" s="136"/>
      <c r="K99" s="336" t="str">
        <f t="shared" si="4"/>
        <v/>
      </c>
      <c r="L99" s="246"/>
      <c r="M99" s="136"/>
      <c r="O99" s="246"/>
      <c r="P99" s="136"/>
      <c r="Q99" s="135"/>
      <c r="R99" s="246"/>
      <c r="S99" s="337" t="str">
        <f>iStock用!BX99</f>
        <v/>
      </c>
      <c r="T99" s="336" t="str">
        <f>iStock用!BZ99</f>
        <v/>
      </c>
      <c r="V99" s="134"/>
      <c r="W99" s="135"/>
      <c r="Y99" s="338">
        <f t="shared" si="5"/>
        <v>0</v>
      </c>
    </row>
    <row r="100" spans="1:25" x14ac:dyDescent="0.2">
      <c r="A100" s="134"/>
      <c r="B100" s="135"/>
      <c r="C100" s="135"/>
      <c r="D100" s="246"/>
      <c r="E100" s="136"/>
      <c r="F100" s="135"/>
      <c r="G100" s="336" t="str">
        <f t="shared" si="3"/>
        <v/>
      </c>
      <c r="H100" s="246"/>
      <c r="I100" s="136"/>
      <c r="K100" s="336" t="str">
        <f t="shared" si="4"/>
        <v/>
      </c>
      <c r="L100" s="246"/>
      <c r="M100" s="136"/>
      <c r="O100" s="246"/>
      <c r="P100" s="136"/>
      <c r="Q100" s="135"/>
      <c r="R100" s="246"/>
      <c r="S100" s="337" t="str">
        <f>iStock用!BX100</f>
        <v/>
      </c>
      <c r="T100" s="336" t="str">
        <f>iStock用!BZ100</f>
        <v/>
      </c>
      <c r="V100" s="134"/>
      <c r="W100" s="135"/>
      <c r="Y100" s="338">
        <f t="shared" si="5"/>
        <v>0</v>
      </c>
    </row>
    <row r="101" spans="1:25" x14ac:dyDescent="0.2">
      <c r="A101" s="134"/>
      <c r="B101" s="135"/>
      <c r="C101" s="135"/>
      <c r="D101" s="246"/>
      <c r="E101" s="136"/>
      <c r="F101" s="135"/>
      <c r="G101" s="336" t="str">
        <f t="shared" si="3"/>
        <v/>
      </c>
      <c r="H101" s="246"/>
      <c r="I101" s="136"/>
      <c r="K101" s="336" t="str">
        <f t="shared" si="4"/>
        <v/>
      </c>
      <c r="L101" s="246"/>
      <c r="M101" s="136"/>
      <c r="O101" s="246"/>
      <c r="P101" s="136"/>
      <c r="Q101" s="135"/>
      <c r="R101" s="246"/>
      <c r="S101" s="337" t="str">
        <f>iStock用!BX101</f>
        <v/>
      </c>
      <c r="T101" s="336" t="str">
        <f>iStock用!BZ101</f>
        <v/>
      </c>
      <c r="V101" s="134"/>
      <c r="W101" s="135"/>
      <c r="Y101" s="338">
        <f t="shared" si="5"/>
        <v>0</v>
      </c>
    </row>
    <row r="102" spans="1:25" x14ac:dyDescent="0.2">
      <c r="A102" s="134"/>
      <c r="B102" s="135"/>
      <c r="C102" s="135"/>
      <c r="D102" s="246"/>
      <c r="E102" s="136"/>
      <c r="F102" s="135"/>
      <c r="G102" s="336" t="str">
        <f t="shared" si="3"/>
        <v/>
      </c>
      <c r="H102" s="246"/>
      <c r="I102" s="136"/>
      <c r="K102" s="336" t="str">
        <f t="shared" si="4"/>
        <v/>
      </c>
      <c r="L102" s="246"/>
      <c r="M102" s="136"/>
      <c r="O102" s="246"/>
      <c r="P102" s="136"/>
      <c r="Q102" s="135"/>
      <c r="R102" s="246"/>
      <c r="S102" s="337" t="str">
        <f>iStock用!BX102</f>
        <v/>
      </c>
      <c r="T102" s="336" t="str">
        <f>iStock用!BZ102</f>
        <v/>
      </c>
      <c r="V102" s="134"/>
      <c r="W102" s="135"/>
      <c r="Y102" s="338">
        <f t="shared" si="5"/>
        <v>0</v>
      </c>
    </row>
    <row r="103" spans="1:25" x14ac:dyDescent="0.2">
      <c r="A103" s="134"/>
      <c r="B103" s="135"/>
      <c r="C103" s="135"/>
      <c r="D103" s="246"/>
      <c r="E103" s="136"/>
      <c r="F103" s="135"/>
      <c r="G103" s="336" t="str">
        <f t="shared" si="3"/>
        <v/>
      </c>
      <c r="H103" s="246"/>
      <c r="I103" s="136"/>
      <c r="K103" s="336" t="str">
        <f t="shared" si="4"/>
        <v/>
      </c>
      <c r="L103" s="246"/>
      <c r="M103" s="136"/>
      <c r="O103" s="246"/>
      <c r="P103" s="136"/>
      <c r="Q103" s="135"/>
      <c r="R103" s="246"/>
      <c r="S103" s="337" t="str">
        <f>iStock用!BX103</f>
        <v/>
      </c>
      <c r="T103" s="336" t="str">
        <f>iStock用!BZ103</f>
        <v/>
      </c>
      <c r="V103" s="134"/>
      <c r="W103" s="135"/>
      <c r="Y103" s="338">
        <f t="shared" si="5"/>
        <v>0</v>
      </c>
    </row>
    <row r="104" spans="1:25" x14ac:dyDescent="0.2">
      <c r="A104" s="134"/>
      <c r="B104" s="135"/>
      <c r="C104" s="135"/>
      <c r="D104" s="246"/>
      <c r="E104" s="136"/>
      <c r="F104" s="135"/>
      <c r="G104" s="336" t="str">
        <f t="shared" si="3"/>
        <v/>
      </c>
      <c r="H104" s="246"/>
      <c r="I104" s="136"/>
      <c r="K104" s="336" t="str">
        <f t="shared" si="4"/>
        <v/>
      </c>
      <c r="L104" s="246"/>
      <c r="M104" s="136"/>
      <c r="O104" s="246"/>
      <c r="P104" s="136"/>
      <c r="Q104" s="135"/>
      <c r="R104" s="246"/>
      <c r="S104" s="337" t="str">
        <f>iStock用!BX104</f>
        <v/>
      </c>
      <c r="T104" s="336" t="str">
        <f>iStock用!BZ104</f>
        <v/>
      </c>
      <c r="V104" s="134"/>
      <c r="W104" s="135"/>
      <c r="Y104" s="338">
        <f t="shared" si="5"/>
        <v>0</v>
      </c>
    </row>
    <row r="105" spans="1:25" x14ac:dyDescent="0.2">
      <c r="A105" s="134"/>
      <c r="B105" s="135"/>
      <c r="C105" s="135"/>
      <c r="D105" s="246"/>
      <c r="E105" s="136"/>
      <c r="F105" s="135"/>
      <c r="G105" s="336" t="str">
        <f t="shared" si="3"/>
        <v/>
      </c>
      <c r="H105" s="246"/>
      <c r="I105" s="136"/>
      <c r="K105" s="336" t="str">
        <f t="shared" si="4"/>
        <v/>
      </c>
      <c r="L105" s="246"/>
      <c r="M105" s="136"/>
      <c r="O105" s="246"/>
      <c r="P105" s="136"/>
      <c r="Q105" s="135"/>
      <c r="R105" s="246"/>
      <c r="S105" s="337" t="str">
        <f>iStock用!BX105</f>
        <v/>
      </c>
      <c r="T105" s="336" t="str">
        <f>iStock用!BZ105</f>
        <v/>
      </c>
      <c r="V105" s="134"/>
      <c r="W105" s="135"/>
      <c r="Y105" s="338">
        <f t="shared" si="5"/>
        <v>0</v>
      </c>
    </row>
    <row r="106" spans="1:25" x14ac:dyDescent="0.2">
      <c r="A106" s="134"/>
      <c r="B106" s="135"/>
      <c r="C106" s="135"/>
      <c r="D106" s="246"/>
      <c r="E106" s="136"/>
      <c r="F106" s="135"/>
      <c r="G106" s="336" t="str">
        <f t="shared" si="3"/>
        <v/>
      </c>
      <c r="H106" s="246"/>
      <c r="I106" s="136"/>
      <c r="K106" s="336" t="str">
        <f t="shared" si="4"/>
        <v/>
      </c>
      <c r="L106" s="246"/>
      <c r="M106" s="136"/>
      <c r="O106" s="246"/>
      <c r="P106" s="136"/>
      <c r="Q106" s="135"/>
      <c r="R106" s="246"/>
      <c r="S106" s="337" t="str">
        <f>iStock用!BX106</f>
        <v/>
      </c>
      <c r="T106" s="336" t="str">
        <f>iStock用!BZ106</f>
        <v/>
      </c>
      <c r="V106" s="134"/>
      <c r="W106" s="135"/>
      <c r="Y106" s="338">
        <f t="shared" si="5"/>
        <v>0</v>
      </c>
    </row>
    <row r="107" spans="1:25" x14ac:dyDescent="0.2">
      <c r="A107" s="134"/>
      <c r="B107" s="135"/>
      <c r="C107" s="135"/>
      <c r="D107" s="246"/>
      <c r="E107" s="136"/>
      <c r="F107" s="135"/>
      <c r="G107" s="336" t="str">
        <f t="shared" si="3"/>
        <v/>
      </c>
      <c r="H107" s="246"/>
      <c r="I107" s="136"/>
      <c r="K107" s="336" t="str">
        <f t="shared" si="4"/>
        <v/>
      </c>
      <c r="L107" s="246"/>
      <c r="M107" s="136"/>
      <c r="O107" s="246"/>
      <c r="P107" s="136"/>
      <c r="Q107" s="135"/>
      <c r="R107" s="246"/>
      <c r="S107" s="337" t="str">
        <f>iStock用!BX107</f>
        <v/>
      </c>
      <c r="T107" s="336" t="str">
        <f>iStock用!BZ107</f>
        <v/>
      </c>
      <c r="V107" s="134"/>
      <c r="W107" s="135"/>
      <c r="Y107" s="338">
        <f t="shared" si="5"/>
        <v>0</v>
      </c>
    </row>
    <row r="108" spans="1:25" x14ac:dyDescent="0.2">
      <c r="A108" s="134"/>
      <c r="B108" s="135"/>
      <c r="C108" s="135"/>
      <c r="D108" s="246"/>
      <c r="E108" s="136"/>
      <c r="F108" s="135"/>
      <c r="G108" s="336" t="str">
        <f t="shared" si="3"/>
        <v/>
      </c>
      <c r="H108" s="246"/>
      <c r="I108" s="136"/>
      <c r="K108" s="336" t="str">
        <f t="shared" si="4"/>
        <v/>
      </c>
      <c r="L108" s="246"/>
      <c r="M108" s="136"/>
      <c r="O108" s="246"/>
      <c r="P108" s="136"/>
      <c r="Q108" s="135"/>
      <c r="R108" s="246"/>
      <c r="S108" s="337" t="str">
        <f>iStock用!BX108</f>
        <v/>
      </c>
      <c r="T108" s="336" t="str">
        <f>iStock用!BZ108</f>
        <v/>
      </c>
      <c r="V108" s="134"/>
      <c r="W108" s="135"/>
      <c r="Y108" s="338">
        <f t="shared" si="5"/>
        <v>0</v>
      </c>
    </row>
    <row r="109" spans="1:25" x14ac:dyDescent="0.2">
      <c r="A109" s="134"/>
      <c r="B109" s="135"/>
      <c r="C109" s="135"/>
      <c r="D109" s="246"/>
      <c r="E109" s="136"/>
      <c r="F109" s="135"/>
      <c r="G109" s="336" t="str">
        <f t="shared" si="3"/>
        <v/>
      </c>
      <c r="H109" s="246"/>
      <c r="I109" s="136"/>
      <c r="K109" s="336" t="str">
        <f t="shared" si="4"/>
        <v/>
      </c>
      <c r="L109" s="246"/>
      <c r="M109" s="136"/>
      <c r="O109" s="246"/>
      <c r="P109" s="136"/>
      <c r="Q109" s="135"/>
      <c r="R109" s="246"/>
      <c r="S109" s="337" t="str">
        <f>iStock用!BX109</f>
        <v/>
      </c>
      <c r="T109" s="336" t="str">
        <f>iStock用!BZ109</f>
        <v/>
      </c>
      <c r="V109" s="134"/>
      <c r="W109" s="135"/>
      <c r="Y109" s="338">
        <f t="shared" si="5"/>
        <v>0</v>
      </c>
    </row>
    <row r="110" spans="1:25" x14ac:dyDescent="0.2">
      <c r="A110" s="134"/>
      <c r="B110" s="135"/>
      <c r="C110" s="135"/>
      <c r="D110" s="246"/>
      <c r="E110" s="136"/>
      <c r="F110" s="135"/>
      <c r="G110" s="336" t="str">
        <f t="shared" si="3"/>
        <v/>
      </c>
      <c r="H110" s="246"/>
      <c r="I110" s="136"/>
      <c r="K110" s="336" t="str">
        <f t="shared" si="4"/>
        <v/>
      </c>
      <c r="L110" s="246"/>
      <c r="M110" s="136"/>
      <c r="O110" s="246"/>
      <c r="P110" s="136"/>
      <c r="Q110" s="135"/>
      <c r="R110" s="246"/>
      <c r="S110" s="337" t="str">
        <f>iStock用!BX110</f>
        <v/>
      </c>
      <c r="T110" s="336" t="str">
        <f>iStock用!BZ110</f>
        <v/>
      </c>
      <c r="V110" s="134"/>
      <c r="W110" s="135"/>
      <c r="Y110" s="338">
        <f t="shared" si="5"/>
        <v>0</v>
      </c>
    </row>
    <row r="111" spans="1:25" x14ac:dyDescent="0.2">
      <c r="A111" s="134"/>
      <c r="B111" s="135"/>
      <c r="C111" s="135"/>
      <c r="D111" s="246"/>
      <c r="E111" s="136"/>
      <c r="F111" s="135"/>
      <c r="G111" s="336" t="str">
        <f t="shared" si="3"/>
        <v/>
      </c>
      <c r="H111" s="246"/>
      <c r="I111" s="136"/>
      <c r="K111" s="336" t="str">
        <f t="shared" si="4"/>
        <v/>
      </c>
      <c r="L111" s="246"/>
      <c r="M111" s="136"/>
      <c r="O111" s="246"/>
      <c r="P111" s="136"/>
      <c r="Q111" s="135"/>
      <c r="R111" s="246"/>
      <c r="S111" s="337" t="str">
        <f>iStock用!BX111</f>
        <v/>
      </c>
      <c r="T111" s="336" t="str">
        <f>iStock用!BZ111</f>
        <v/>
      </c>
      <c r="V111" s="134"/>
      <c r="W111" s="135"/>
      <c r="Y111" s="338">
        <f t="shared" si="5"/>
        <v>0</v>
      </c>
    </row>
    <row r="112" spans="1:25" x14ac:dyDescent="0.2">
      <c r="A112" s="134"/>
      <c r="B112" s="135"/>
      <c r="C112" s="135"/>
      <c r="D112" s="246"/>
      <c r="E112" s="136"/>
      <c r="F112" s="135"/>
      <c r="G112" s="336" t="str">
        <f t="shared" si="3"/>
        <v/>
      </c>
      <c r="H112" s="246"/>
      <c r="I112" s="136"/>
      <c r="K112" s="336" t="str">
        <f t="shared" si="4"/>
        <v/>
      </c>
      <c r="L112" s="246"/>
      <c r="M112" s="136"/>
      <c r="O112" s="246"/>
      <c r="P112" s="136"/>
      <c r="Q112" s="135"/>
      <c r="R112" s="246"/>
      <c r="S112" s="337" t="str">
        <f>iStock用!BX112</f>
        <v/>
      </c>
      <c r="T112" s="336" t="str">
        <f>iStock用!BZ112</f>
        <v/>
      </c>
      <c r="V112" s="134"/>
      <c r="W112" s="135"/>
      <c r="Y112" s="338">
        <f t="shared" si="5"/>
        <v>0</v>
      </c>
    </row>
    <row r="113" spans="1:25" x14ac:dyDescent="0.2">
      <c r="A113" s="134"/>
      <c r="B113" s="135"/>
      <c r="C113" s="135"/>
      <c r="D113" s="246"/>
      <c r="E113" s="136"/>
      <c r="F113" s="135"/>
      <c r="G113" s="336" t="str">
        <f t="shared" si="3"/>
        <v/>
      </c>
      <c r="H113" s="246"/>
      <c r="I113" s="136"/>
      <c r="K113" s="336" t="str">
        <f t="shared" si="4"/>
        <v/>
      </c>
      <c r="L113" s="246"/>
      <c r="M113" s="136"/>
      <c r="O113" s="246"/>
      <c r="P113" s="136"/>
      <c r="Q113" s="135"/>
      <c r="R113" s="246"/>
      <c r="S113" s="337" t="str">
        <f>iStock用!BX113</f>
        <v/>
      </c>
      <c r="T113" s="336" t="str">
        <f>iStock用!BZ113</f>
        <v/>
      </c>
      <c r="V113" s="134"/>
      <c r="W113" s="135"/>
      <c r="Y113" s="338">
        <f t="shared" si="5"/>
        <v>0</v>
      </c>
    </row>
    <row r="114" spans="1:25" x14ac:dyDescent="0.2">
      <c r="A114" s="134"/>
      <c r="B114" s="135"/>
      <c r="C114" s="135"/>
      <c r="D114" s="246"/>
      <c r="E114" s="136"/>
      <c r="F114" s="135"/>
      <c r="G114" s="336" t="str">
        <f t="shared" si="3"/>
        <v/>
      </c>
      <c r="H114" s="246"/>
      <c r="I114" s="136"/>
      <c r="K114" s="336" t="str">
        <f t="shared" si="4"/>
        <v/>
      </c>
      <c r="L114" s="246"/>
      <c r="M114" s="136"/>
      <c r="O114" s="246"/>
      <c r="P114" s="136"/>
      <c r="Q114" s="135"/>
      <c r="R114" s="246"/>
      <c r="S114" s="337" t="str">
        <f>iStock用!BX114</f>
        <v/>
      </c>
      <c r="T114" s="336" t="str">
        <f>iStock用!BZ114</f>
        <v/>
      </c>
      <c r="V114" s="134"/>
      <c r="W114" s="135"/>
      <c r="Y114" s="338">
        <f t="shared" si="5"/>
        <v>0</v>
      </c>
    </row>
    <row r="115" spans="1:25" x14ac:dyDescent="0.2">
      <c r="A115" s="134"/>
      <c r="B115" s="135"/>
      <c r="C115" s="135"/>
      <c r="D115" s="246"/>
      <c r="E115" s="136"/>
      <c r="F115" s="135"/>
      <c r="G115" s="336" t="str">
        <f t="shared" si="3"/>
        <v/>
      </c>
      <c r="H115" s="246"/>
      <c r="I115" s="136"/>
      <c r="K115" s="336" t="str">
        <f t="shared" si="4"/>
        <v/>
      </c>
      <c r="L115" s="246"/>
      <c r="M115" s="136"/>
      <c r="O115" s="246"/>
      <c r="P115" s="136"/>
      <c r="Q115" s="135"/>
      <c r="R115" s="246"/>
      <c r="S115" s="337" t="str">
        <f>iStock用!BX115</f>
        <v/>
      </c>
      <c r="T115" s="336" t="str">
        <f>iStock用!BZ115</f>
        <v/>
      </c>
      <c r="V115" s="134"/>
      <c r="W115" s="135"/>
      <c r="Y115" s="338">
        <f t="shared" si="5"/>
        <v>0</v>
      </c>
    </row>
    <row r="116" spans="1:25" x14ac:dyDescent="0.2">
      <c r="A116" s="134"/>
      <c r="B116" s="135"/>
      <c r="C116" s="135"/>
      <c r="D116" s="246"/>
      <c r="E116" s="136"/>
      <c r="F116" s="135"/>
      <c r="G116" s="336" t="str">
        <f t="shared" si="3"/>
        <v/>
      </c>
      <c r="H116" s="246"/>
      <c r="I116" s="136"/>
      <c r="K116" s="336" t="str">
        <f t="shared" si="4"/>
        <v/>
      </c>
      <c r="L116" s="246"/>
      <c r="M116" s="136"/>
      <c r="O116" s="246"/>
      <c r="P116" s="136"/>
      <c r="Q116" s="135"/>
      <c r="R116" s="246"/>
      <c r="S116" s="337" t="str">
        <f>iStock用!BX116</f>
        <v/>
      </c>
      <c r="T116" s="336" t="str">
        <f>iStock用!BZ116</f>
        <v/>
      </c>
      <c r="V116" s="134"/>
      <c r="W116" s="135"/>
      <c r="Y116" s="338">
        <f t="shared" si="5"/>
        <v>0</v>
      </c>
    </row>
    <row r="117" spans="1:25" x14ac:dyDescent="0.2">
      <c r="A117" s="134"/>
      <c r="B117" s="135"/>
      <c r="C117" s="135"/>
      <c r="D117" s="246"/>
      <c r="E117" s="136"/>
      <c r="F117" s="135"/>
      <c r="G117" s="336" t="str">
        <f t="shared" si="3"/>
        <v/>
      </c>
      <c r="H117" s="246"/>
      <c r="I117" s="136"/>
      <c r="K117" s="336" t="str">
        <f t="shared" si="4"/>
        <v/>
      </c>
      <c r="L117" s="246"/>
      <c r="M117" s="136"/>
      <c r="O117" s="246"/>
      <c r="P117" s="136"/>
      <c r="Q117" s="135"/>
      <c r="R117" s="246"/>
      <c r="S117" s="337" t="str">
        <f>iStock用!BX117</f>
        <v/>
      </c>
      <c r="T117" s="336" t="str">
        <f>iStock用!BZ117</f>
        <v/>
      </c>
      <c r="V117" s="134"/>
      <c r="W117" s="135"/>
      <c r="Y117" s="338">
        <f t="shared" si="5"/>
        <v>0</v>
      </c>
    </row>
    <row r="118" spans="1:25" x14ac:dyDescent="0.2">
      <c r="A118" s="134"/>
      <c r="B118" s="135"/>
      <c r="C118" s="135"/>
      <c r="D118" s="246"/>
      <c r="E118" s="136"/>
      <c r="F118" s="135"/>
      <c r="G118" s="336" t="str">
        <f t="shared" si="3"/>
        <v/>
      </c>
      <c r="H118" s="246"/>
      <c r="I118" s="136"/>
      <c r="K118" s="336" t="str">
        <f t="shared" si="4"/>
        <v/>
      </c>
      <c r="L118" s="246"/>
      <c r="M118" s="136"/>
      <c r="O118" s="246"/>
      <c r="P118" s="136"/>
      <c r="Q118" s="135"/>
      <c r="R118" s="246"/>
      <c r="S118" s="337" t="str">
        <f>iStock用!BX118</f>
        <v/>
      </c>
      <c r="T118" s="336" t="str">
        <f>iStock用!BZ118</f>
        <v/>
      </c>
      <c r="V118" s="134"/>
      <c r="W118" s="135"/>
      <c r="Y118" s="338">
        <f t="shared" si="5"/>
        <v>0</v>
      </c>
    </row>
    <row r="119" spans="1:25" x14ac:dyDescent="0.2">
      <c r="A119" s="134"/>
      <c r="B119" s="135"/>
      <c r="C119" s="135"/>
      <c r="D119" s="246"/>
      <c r="E119" s="136"/>
      <c r="F119" s="135"/>
      <c r="G119" s="336" t="str">
        <f t="shared" si="3"/>
        <v/>
      </c>
      <c r="H119" s="246"/>
      <c r="I119" s="136"/>
      <c r="K119" s="336" t="str">
        <f t="shared" si="4"/>
        <v/>
      </c>
      <c r="L119" s="246"/>
      <c r="M119" s="136"/>
      <c r="O119" s="246"/>
      <c r="P119" s="136"/>
      <c r="Q119" s="135"/>
      <c r="R119" s="246"/>
      <c r="S119" s="337" t="str">
        <f>iStock用!BX119</f>
        <v/>
      </c>
      <c r="T119" s="336" t="str">
        <f>iStock用!BZ119</f>
        <v/>
      </c>
      <c r="V119" s="134"/>
      <c r="W119" s="135"/>
      <c r="Y119" s="338">
        <f t="shared" si="5"/>
        <v>0</v>
      </c>
    </row>
    <row r="120" spans="1:25" x14ac:dyDescent="0.2">
      <c r="A120" s="134"/>
      <c r="B120" s="135"/>
      <c r="C120" s="135"/>
      <c r="D120" s="246"/>
      <c r="E120" s="136"/>
      <c r="F120" s="135"/>
      <c r="G120" s="336" t="str">
        <f t="shared" si="3"/>
        <v/>
      </c>
      <c r="H120" s="246"/>
      <c r="I120" s="136"/>
      <c r="K120" s="336" t="str">
        <f t="shared" si="4"/>
        <v/>
      </c>
      <c r="L120" s="246"/>
      <c r="M120" s="136"/>
      <c r="O120" s="246"/>
      <c r="P120" s="136"/>
      <c r="Q120" s="135"/>
      <c r="R120" s="246"/>
      <c r="S120" s="337" t="str">
        <f>iStock用!BX120</f>
        <v/>
      </c>
      <c r="T120" s="336" t="str">
        <f>iStock用!BZ120</f>
        <v/>
      </c>
      <c r="V120" s="134"/>
      <c r="W120" s="135"/>
      <c r="Y120" s="338">
        <f t="shared" si="5"/>
        <v>0</v>
      </c>
    </row>
    <row r="121" spans="1:25" x14ac:dyDescent="0.2">
      <c r="A121" s="134"/>
      <c r="B121" s="135"/>
      <c r="C121" s="135"/>
      <c r="D121" s="246"/>
      <c r="E121" s="136"/>
      <c r="F121" s="135"/>
      <c r="G121" s="336" t="str">
        <f t="shared" si="3"/>
        <v/>
      </c>
      <c r="H121" s="246"/>
      <c r="I121" s="136"/>
      <c r="K121" s="336" t="str">
        <f t="shared" si="4"/>
        <v/>
      </c>
      <c r="L121" s="246"/>
      <c r="M121" s="136"/>
      <c r="O121" s="246"/>
      <c r="P121" s="136"/>
      <c r="Q121" s="135"/>
      <c r="R121" s="246"/>
      <c r="S121" s="337" t="str">
        <f>iStock用!BX121</f>
        <v/>
      </c>
      <c r="T121" s="336" t="str">
        <f>iStock用!BZ121</f>
        <v/>
      </c>
      <c r="V121" s="134"/>
      <c r="W121" s="135"/>
      <c r="Y121" s="338">
        <f t="shared" si="5"/>
        <v>0</v>
      </c>
    </row>
    <row r="122" spans="1:25" x14ac:dyDescent="0.2">
      <c r="A122" s="134"/>
      <c r="B122" s="135"/>
      <c r="C122" s="135"/>
      <c r="D122" s="246"/>
      <c r="E122" s="136"/>
      <c r="F122" s="135"/>
      <c r="G122" s="336" t="str">
        <f t="shared" si="3"/>
        <v/>
      </c>
      <c r="H122" s="246"/>
      <c r="I122" s="136"/>
      <c r="K122" s="336" t="str">
        <f t="shared" si="4"/>
        <v/>
      </c>
      <c r="L122" s="246"/>
      <c r="M122" s="136"/>
      <c r="O122" s="246"/>
      <c r="P122" s="136"/>
      <c r="Q122" s="135"/>
      <c r="R122" s="246"/>
      <c r="S122" s="337" t="str">
        <f>iStock用!BX122</f>
        <v/>
      </c>
      <c r="T122" s="336" t="str">
        <f>iStock用!BZ122</f>
        <v/>
      </c>
      <c r="V122" s="134"/>
      <c r="W122" s="135"/>
      <c r="Y122" s="338">
        <f t="shared" si="5"/>
        <v>0</v>
      </c>
    </row>
    <row r="123" spans="1:25" x14ac:dyDescent="0.2">
      <c r="A123" s="134"/>
      <c r="B123" s="135"/>
      <c r="C123" s="135"/>
      <c r="D123" s="246"/>
      <c r="E123" s="136"/>
      <c r="F123" s="135"/>
      <c r="G123" s="336" t="str">
        <f t="shared" si="3"/>
        <v/>
      </c>
      <c r="H123" s="246"/>
      <c r="I123" s="136"/>
      <c r="K123" s="336" t="str">
        <f t="shared" si="4"/>
        <v/>
      </c>
      <c r="L123" s="246"/>
      <c r="M123" s="136"/>
      <c r="O123" s="246"/>
      <c r="P123" s="136"/>
      <c r="Q123" s="135"/>
      <c r="R123" s="246"/>
      <c r="S123" s="337" t="str">
        <f>iStock用!BX123</f>
        <v/>
      </c>
      <c r="T123" s="336" t="str">
        <f>iStock用!BZ123</f>
        <v/>
      </c>
      <c r="V123" s="134"/>
      <c r="W123" s="135"/>
      <c r="Y123" s="338">
        <f t="shared" si="5"/>
        <v>0</v>
      </c>
    </row>
    <row r="124" spans="1:25" x14ac:dyDescent="0.2">
      <c r="A124" s="134"/>
      <c r="B124" s="135"/>
      <c r="C124" s="135"/>
      <c r="D124" s="246"/>
      <c r="E124" s="136"/>
      <c r="F124" s="135"/>
      <c r="G124" s="336" t="str">
        <f t="shared" si="3"/>
        <v/>
      </c>
      <c r="H124" s="246"/>
      <c r="I124" s="136"/>
      <c r="K124" s="336" t="str">
        <f t="shared" si="4"/>
        <v/>
      </c>
      <c r="L124" s="246"/>
      <c r="M124" s="136"/>
      <c r="O124" s="246"/>
      <c r="P124" s="136"/>
      <c r="Q124" s="135"/>
      <c r="R124" s="246"/>
      <c r="S124" s="337" t="str">
        <f>iStock用!BX124</f>
        <v/>
      </c>
      <c r="T124" s="336" t="str">
        <f>iStock用!BZ124</f>
        <v/>
      </c>
      <c r="V124" s="134"/>
      <c r="W124" s="135"/>
      <c r="Y124" s="338">
        <f t="shared" si="5"/>
        <v>0</v>
      </c>
    </row>
    <row r="125" spans="1:25" x14ac:dyDescent="0.2">
      <c r="A125" s="134"/>
      <c r="B125" s="135"/>
      <c r="C125" s="135"/>
      <c r="D125" s="246"/>
      <c r="E125" s="136"/>
      <c r="F125" s="135"/>
      <c r="G125" s="336" t="str">
        <f t="shared" si="3"/>
        <v/>
      </c>
      <c r="H125" s="246"/>
      <c r="I125" s="136"/>
      <c r="K125" s="336" t="str">
        <f t="shared" si="4"/>
        <v/>
      </c>
      <c r="L125" s="246"/>
      <c r="M125" s="136"/>
      <c r="O125" s="246"/>
      <c r="P125" s="136"/>
      <c r="Q125" s="135"/>
      <c r="R125" s="246"/>
      <c r="S125" s="337" t="str">
        <f>iStock用!BX125</f>
        <v/>
      </c>
      <c r="T125" s="336" t="str">
        <f>iStock用!BZ125</f>
        <v/>
      </c>
      <c r="V125" s="134"/>
      <c r="W125" s="135"/>
      <c r="Y125" s="338">
        <f t="shared" si="5"/>
        <v>0</v>
      </c>
    </row>
    <row r="126" spans="1:25" x14ac:dyDescent="0.2">
      <c r="A126" s="134"/>
      <c r="B126" s="135"/>
      <c r="C126" s="135"/>
      <c r="D126" s="246"/>
      <c r="E126" s="136"/>
      <c r="F126" s="135"/>
      <c r="G126" s="336" t="str">
        <f t="shared" si="3"/>
        <v/>
      </c>
      <c r="H126" s="246"/>
      <c r="I126" s="136"/>
      <c r="K126" s="336" t="str">
        <f t="shared" si="4"/>
        <v/>
      </c>
      <c r="L126" s="246"/>
      <c r="M126" s="136"/>
      <c r="O126" s="246"/>
      <c r="P126" s="136"/>
      <c r="Q126" s="135"/>
      <c r="R126" s="246"/>
      <c r="S126" s="337" t="str">
        <f>iStock用!BX126</f>
        <v/>
      </c>
      <c r="T126" s="336" t="str">
        <f>iStock用!BZ126</f>
        <v/>
      </c>
      <c r="V126" s="134"/>
      <c r="W126" s="135"/>
      <c r="Y126" s="338">
        <f t="shared" si="5"/>
        <v>0</v>
      </c>
    </row>
    <row r="127" spans="1:25" x14ac:dyDescent="0.2">
      <c r="A127" s="134"/>
      <c r="B127" s="135"/>
      <c r="C127" s="135"/>
      <c r="D127" s="246"/>
      <c r="E127" s="136"/>
      <c r="F127" s="135"/>
      <c r="G127" s="336" t="str">
        <f t="shared" si="3"/>
        <v/>
      </c>
      <c r="H127" s="246"/>
      <c r="I127" s="136"/>
      <c r="K127" s="336" t="str">
        <f t="shared" si="4"/>
        <v/>
      </c>
      <c r="L127" s="246"/>
      <c r="M127" s="136"/>
      <c r="O127" s="246"/>
      <c r="P127" s="136"/>
      <c r="Q127" s="135"/>
      <c r="R127" s="246"/>
      <c r="S127" s="337" t="str">
        <f>iStock用!BX127</f>
        <v/>
      </c>
      <c r="T127" s="336" t="str">
        <f>iStock用!BZ127</f>
        <v/>
      </c>
      <c r="V127" s="134"/>
      <c r="W127" s="135"/>
      <c r="Y127" s="338">
        <f t="shared" si="5"/>
        <v>0</v>
      </c>
    </row>
    <row r="128" spans="1:25" x14ac:dyDescent="0.2">
      <c r="A128" s="134"/>
      <c r="B128" s="135"/>
      <c r="C128" s="135"/>
      <c r="D128" s="246"/>
      <c r="E128" s="136"/>
      <c r="F128" s="135"/>
      <c r="G128" s="336" t="str">
        <f t="shared" si="3"/>
        <v/>
      </c>
      <c r="H128" s="246"/>
      <c r="I128" s="136"/>
      <c r="K128" s="336" t="str">
        <f t="shared" si="4"/>
        <v/>
      </c>
      <c r="L128" s="246"/>
      <c r="M128" s="136"/>
      <c r="O128" s="246"/>
      <c r="P128" s="136"/>
      <c r="Q128" s="135"/>
      <c r="R128" s="246"/>
      <c r="S128" s="337" t="str">
        <f>iStock用!BX128</f>
        <v/>
      </c>
      <c r="T128" s="336" t="str">
        <f>iStock用!BZ128</f>
        <v/>
      </c>
      <c r="V128" s="134"/>
      <c r="W128" s="135"/>
      <c r="Y128" s="338">
        <f t="shared" si="5"/>
        <v>0</v>
      </c>
    </row>
    <row r="129" spans="1:25" x14ac:dyDescent="0.2">
      <c r="A129" s="134"/>
      <c r="B129" s="135"/>
      <c r="C129" s="135"/>
      <c r="D129" s="246"/>
      <c r="E129" s="136"/>
      <c r="F129" s="135"/>
      <c r="G129" s="336" t="str">
        <f t="shared" si="3"/>
        <v/>
      </c>
      <c r="H129" s="246"/>
      <c r="I129" s="136"/>
      <c r="K129" s="336" t="str">
        <f t="shared" si="4"/>
        <v/>
      </c>
      <c r="L129" s="246"/>
      <c r="M129" s="136"/>
      <c r="O129" s="246"/>
      <c r="P129" s="136"/>
      <c r="Q129" s="135"/>
      <c r="R129" s="246"/>
      <c r="S129" s="337" t="str">
        <f>iStock用!BX129</f>
        <v/>
      </c>
      <c r="T129" s="336" t="str">
        <f>iStock用!BZ129</f>
        <v/>
      </c>
      <c r="V129" s="134"/>
      <c r="W129" s="135"/>
      <c r="Y129" s="338">
        <f t="shared" si="5"/>
        <v>0</v>
      </c>
    </row>
    <row r="130" spans="1:25" x14ac:dyDescent="0.2">
      <c r="A130" s="134"/>
      <c r="B130" s="135"/>
      <c r="C130" s="135"/>
      <c r="D130" s="246"/>
      <c r="E130" s="136"/>
      <c r="F130" s="135"/>
      <c r="G130" s="336" t="str">
        <f t="shared" si="3"/>
        <v/>
      </c>
      <c r="H130" s="246"/>
      <c r="I130" s="136"/>
      <c r="K130" s="336" t="str">
        <f t="shared" si="4"/>
        <v/>
      </c>
      <c r="L130" s="246"/>
      <c r="M130" s="136"/>
      <c r="O130" s="246"/>
      <c r="P130" s="136"/>
      <c r="Q130" s="135"/>
      <c r="R130" s="246"/>
      <c r="S130" s="337" t="str">
        <f>iStock用!BX130</f>
        <v/>
      </c>
      <c r="T130" s="336" t="str">
        <f>iStock用!BZ130</f>
        <v/>
      </c>
      <c r="V130" s="134"/>
      <c r="W130" s="135"/>
      <c r="Y130" s="338">
        <f t="shared" si="5"/>
        <v>0</v>
      </c>
    </row>
    <row r="131" spans="1:25" x14ac:dyDescent="0.2">
      <c r="A131" s="134"/>
      <c r="B131" s="135"/>
      <c r="C131" s="135"/>
      <c r="D131" s="246"/>
      <c r="E131" s="136"/>
      <c r="F131" s="135"/>
      <c r="G131" s="336" t="str">
        <f t="shared" si="3"/>
        <v/>
      </c>
      <c r="H131" s="246"/>
      <c r="I131" s="136"/>
      <c r="K131" s="336" t="str">
        <f t="shared" si="4"/>
        <v/>
      </c>
      <c r="L131" s="246"/>
      <c r="M131" s="136"/>
      <c r="O131" s="246"/>
      <c r="P131" s="136"/>
      <c r="Q131" s="135"/>
      <c r="R131" s="246"/>
      <c r="S131" s="337" t="str">
        <f>iStock用!BX131</f>
        <v/>
      </c>
      <c r="T131" s="336" t="str">
        <f>iStock用!BZ131</f>
        <v/>
      </c>
      <c r="V131" s="134"/>
      <c r="W131" s="135"/>
      <c r="Y131" s="338">
        <f t="shared" si="5"/>
        <v>0</v>
      </c>
    </row>
    <row r="132" spans="1:25" x14ac:dyDescent="0.2">
      <c r="A132" s="134"/>
      <c r="B132" s="135"/>
      <c r="C132" s="135"/>
      <c r="D132" s="246"/>
      <c r="E132" s="136"/>
      <c r="F132" s="135"/>
      <c r="G132" s="336" t="str">
        <f t="shared" ref="G132:G195" si="6">IF(F132="","",(F132*108))</f>
        <v/>
      </c>
      <c r="H132" s="246"/>
      <c r="I132" s="136"/>
      <c r="K132" s="336" t="str">
        <f t="shared" ref="K132:K195" si="7">IF(J132="","",(J132*108))</f>
        <v/>
      </c>
      <c r="L132" s="246"/>
      <c r="M132" s="136"/>
      <c r="O132" s="246"/>
      <c r="P132" s="136"/>
      <c r="Q132" s="135"/>
      <c r="R132" s="246"/>
      <c r="S132" s="337" t="str">
        <f>iStock用!BX132</f>
        <v/>
      </c>
      <c r="T132" s="336" t="str">
        <f>iStock用!BZ132</f>
        <v/>
      </c>
      <c r="V132" s="134"/>
      <c r="W132" s="135"/>
      <c r="Y132" s="338">
        <f t="shared" ref="Y132:Y195" si="8">X132*140</f>
        <v>0</v>
      </c>
    </row>
    <row r="133" spans="1:25" x14ac:dyDescent="0.2">
      <c r="A133" s="134"/>
      <c r="B133" s="135"/>
      <c r="C133" s="135"/>
      <c r="D133" s="246"/>
      <c r="E133" s="136"/>
      <c r="F133" s="135"/>
      <c r="G133" s="336" t="str">
        <f t="shared" si="6"/>
        <v/>
      </c>
      <c r="H133" s="246"/>
      <c r="I133" s="136"/>
      <c r="K133" s="336" t="str">
        <f t="shared" si="7"/>
        <v/>
      </c>
      <c r="L133" s="246"/>
      <c r="M133" s="136"/>
      <c r="O133" s="246"/>
      <c r="P133" s="136"/>
      <c r="Q133" s="135"/>
      <c r="R133" s="246"/>
      <c r="S133" s="337" t="str">
        <f>iStock用!BX133</f>
        <v/>
      </c>
      <c r="T133" s="336" t="str">
        <f>iStock用!BZ133</f>
        <v/>
      </c>
      <c r="V133" s="134"/>
      <c r="W133" s="135"/>
      <c r="Y133" s="338">
        <f t="shared" si="8"/>
        <v>0</v>
      </c>
    </row>
    <row r="134" spans="1:25" x14ac:dyDescent="0.2">
      <c r="A134" s="134"/>
      <c r="B134" s="135"/>
      <c r="C134" s="135"/>
      <c r="D134" s="246"/>
      <c r="E134" s="136"/>
      <c r="F134" s="135"/>
      <c r="G134" s="336" t="str">
        <f t="shared" si="6"/>
        <v/>
      </c>
      <c r="H134" s="246"/>
      <c r="I134" s="136"/>
      <c r="K134" s="336" t="str">
        <f t="shared" si="7"/>
        <v/>
      </c>
      <c r="L134" s="246"/>
      <c r="M134" s="136"/>
      <c r="O134" s="246"/>
      <c r="P134" s="136"/>
      <c r="Q134" s="135"/>
      <c r="R134" s="246"/>
      <c r="S134" s="337" t="str">
        <f>iStock用!BX134</f>
        <v/>
      </c>
      <c r="T134" s="336" t="str">
        <f>iStock用!BZ134</f>
        <v/>
      </c>
      <c r="V134" s="134"/>
      <c r="W134" s="135"/>
      <c r="Y134" s="338">
        <f t="shared" si="8"/>
        <v>0</v>
      </c>
    </row>
    <row r="135" spans="1:25" x14ac:dyDescent="0.2">
      <c r="A135" s="134"/>
      <c r="B135" s="135"/>
      <c r="C135" s="135"/>
      <c r="D135" s="246"/>
      <c r="E135" s="136"/>
      <c r="F135" s="135"/>
      <c r="G135" s="336" t="str">
        <f t="shared" si="6"/>
        <v/>
      </c>
      <c r="H135" s="246"/>
      <c r="I135" s="136"/>
      <c r="K135" s="336" t="str">
        <f t="shared" si="7"/>
        <v/>
      </c>
      <c r="L135" s="246"/>
      <c r="M135" s="136"/>
      <c r="O135" s="246"/>
      <c r="P135" s="136"/>
      <c r="Q135" s="135"/>
      <c r="R135" s="246"/>
      <c r="S135" s="337" t="str">
        <f>iStock用!BX135</f>
        <v/>
      </c>
      <c r="T135" s="336" t="str">
        <f>iStock用!BZ135</f>
        <v/>
      </c>
      <c r="V135" s="134"/>
      <c r="W135" s="135"/>
      <c r="Y135" s="338">
        <f t="shared" si="8"/>
        <v>0</v>
      </c>
    </row>
    <row r="136" spans="1:25" x14ac:dyDescent="0.2">
      <c r="A136" s="134"/>
      <c r="B136" s="135"/>
      <c r="C136" s="135"/>
      <c r="D136" s="246"/>
      <c r="E136" s="136"/>
      <c r="F136" s="135"/>
      <c r="G136" s="336" t="str">
        <f t="shared" si="6"/>
        <v/>
      </c>
      <c r="H136" s="246"/>
      <c r="I136" s="136"/>
      <c r="K136" s="336" t="str">
        <f t="shared" si="7"/>
        <v/>
      </c>
      <c r="L136" s="246"/>
      <c r="M136" s="136"/>
      <c r="O136" s="246"/>
      <c r="P136" s="136"/>
      <c r="Q136" s="135"/>
      <c r="R136" s="246"/>
      <c r="S136" s="337" t="str">
        <f>iStock用!BX136</f>
        <v/>
      </c>
      <c r="T136" s="336" t="str">
        <f>iStock用!BZ136</f>
        <v/>
      </c>
      <c r="V136" s="134"/>
      <c r="W136" s="135"/>
      <c r="Y136" s="338">
        <f t="shared" si="8"/>
        <v>0</v>
      </c>
    </row>
    <row r="137" spans="1:25" x14ac:dyDescent="0.2">
      <c r="A137" s="134"/>
      <c r="B137" s="135"/>
      <c r="C137" s="135"/>
      <c r="D137" s="246"/>
      <c r="E137" s="136"/>
      <c r="F137" s="135"/>
      <c r="G137" s="336" t="str">
        <f t="shared" si="6"/>
        <v/>
      </c>
      <c r="H137" s="246"/>
      <c r="I137" s="136"/>
      <c r="K137" s="336" t="str">
        <f t="shared" si="7"/>
        <v/>
      </c>
      <c r="L137" s="246"/>
      <c r="M137" s="136"/>
      <c r="O137" s="246"/>
      <c r="P137" s="136"/>
      <c r="Q137" s="135"/>
      <c r="R137" s="246"/>
      <c r="S137" s="337" t="str">
        <f>iStock用!BX137</f>
        <v/>
      </c>
      <c r="T137" s="336" t="str">
        <f>iStock用!BZ137</f>
        <v/>
      </c>
      <c r="V137" s="134"/>
      <c r="W137" s="135"/>
      <c r="Y137" s="338">
        <f t="shared" si="8"/>
        <v>0</v>
      </c>
    </row>
    <row r="138" spans="1:25" x14ac:dyDescent="0.2">
      <c r="A138" s="134"/>
      <c r="B138" s="135"/>
      <c r="C138" s="135"/>
      <c r="D138" s="246"/>
      <c r="E138" s="136"/>
      <c r="F138" s="135"/>
      <c r="G138" s="336" t="str">
        <f t="shared" si="6"/>
        <v/>
      </c>
      <c r="H138" s="246"/>
      <c r="I138" s="136"/>
      <c r="K138" s="336" t="str">
        <f t="shared" si="7"/>
        <v/>
      </c>
      <c r="L138" s="246"/>
      <c r="M138" s="136"/>
      <c r="O138" s="246"/>
      <c r="P138" s="136"/>
      <c r="Q138" s="135"/>
      <c r="R138" s="246"/>
      <c r="S138" s="337" t="str">
        <f>iStock用!BX138</f>
        <v/>
      </c>
      <c r="T138" s="336" t="str">
        <f>iStock用!BZ138</f>
        <v/>
      </c>
      <c r="V138" s="134"/>
      <c r="W138" s="135"/>
      <c r="Y138" s="338">
        <f t="shared" si="8"/>
        <v>0</v>
      </c>
    </row>
    <row r="139" spans="1:25" x14ac:dyDescent="0.2">
      <c r="A139" s="134"/>
      <c r="B139" s="135"/>
      <c r="C139" s="135"/>
      <c r="D139" s="246"/>
      <c r="E139" s="136"/>
      <c r="F139" s="135"/>
      <c r="G139" s="336" t="str">
        <f t="shared" si="6"/>
        <v/>
      </c>
      <c r="H139" s="246"/>
      <c r="I139" s="136"/>
      <c r="K139" s="336" t="str">
        <f t="shared" si="7"/>
        <v/>
      </c>
      <c r="L139" s="246"/>
      <c r="M139" s="136"/>
      <c r="O139" s="246"/>
      <c r="P139" s="136"/>
      <c r="Q139" s="135"/>
      <c r="R139" s="246"/>
      <c r="S139" s="337" t="str">
        <f>iStock用!BX139</f>
        <v/>
      </c>
      <c r="T139" s="336" t="str">
        <f>iStock用!BZ139</f>
        <v/>
      </c>
      <c r="V139" s="134"/>
      <c r="W139" s="135"/>
      <c r="Y139" s="338">
        <f t="shared" si="8"/>
        <v>0</v>
      </c>
    </row>
    <row r="140" spans="1:25" x14ac:dyDescent="0.2">
      <c r="A140" s="134"/>
      <c r="B140" s="135"/>
      <c r="C140" s="135"/>
      <c r="D140" s="246"/>
      <c r="E140" s="136"/>
      <c r="F140" s="135"/>
      <c r="G140" s="336" t="str">
        <f t="shared" si="6"/>
        <v/>
      </c>
      <c r="H140" s="246"/>
      <c r="I140" s="136"/>
      <c r="K140" s="336" t="str">
        <f t="shared" si="7"/>
        <v/>
      </c>
      <c r="L140" s="246"/>
      <c r="M140" s="136"/>
      <c r="O140" s="246"/>
      <c r="P140" s="136"/>
      <c r="Q140" s="135"/>
      <c r="R140" s="246"/>
      <c r="S140" s="337" t="str">
        <f>iStock用!BX140</f>
        <v/>
      </c>
      <c r="T140" s="336" t="str">
        <f>iStock用!BZ140</f>
        <v/>
      </c>
      <c r="V140" s="134"/>
      <c r="W140" s="135"/>
      <c r="Y140" s="338">
        <f t="shared" si="8"/>
        <v>0</v>
      </c>
    </row>
    <row r="141" spans="1:25" x14ac:dyDescent="0.2">
      <c r="A141" s="134"/>
      <c r="B141" s="135"/>
      <c r="C141" s="135"/>
      <c r="D141" s="246"/>
      <c r="E141" s="136"/>
      <c r="F141" s="135"/>
      <c r="G141" s="336" t="str">
        <f t="shared" si="6"/>
        <v/>
      </c>
      <c r="H141" s="246"/>
      <c r="I141" s="136"/>
      <c r="K141" s="336" t="str">
        <f t="shared" si="7"/>
        <v/>
      </c>
      <c r="L141" s="246"/>
      <c r="M141" s="136"/>
      <c r="O141" s="246"/>
      <c r="P141" s="136"/>
      <c r="Q141" s="135"/>
      <c r="R141" s="246"/>
      <c r="S141" s="337" t="str">
        <f>iStock用!BX141</f>
        <v/>
      </c>
      <c r="T141" s="336" t="str">
        <f>iStock用!BZ141</f>
        <v/>
      </c>
      <c r="V141" s="134"/>
      <c r="W141" s="135"/>
      <c r="Y141" s="338">
        <f t="shared" si="8"/>
        <v>0</v>
      </c>
    </row>
    <row r="142" spans="1:25" x14ac:dyDescent="0.2">
      <c r="A142" s="134"/>
      <c r="B142" s="135"/>
      <c r="C142" s="135"/>
      <c r="D142" s="246"/>
      <c r="E142" s="136"/>
      <c r="F142" s="135"/>
      <c r="G142" s="336" t="str">
        <f t="shared" si="6"/>
        <v/>
      </c>
      <c r="H142" s="246"/>
      <c r="I142" s="136"/>
      <c r="K142" s="336" t="str">
        <f t="shared" si="7"/>
        <v/>
      </c>
      <c r="L142" s="246"/>
      <c r="M142" s="136"/>
      <c r="O142" s="246"/>
      <c r="P142" s="136"/>
      <c r="Q142" s="135"/>
      <c r="R142" s="246"/>
      <c r="S142" s="337" t="str">
        <f>iStock用!BX142</f>
        <v/>
      </c>
      <c r="T142" s="336" t="str">
        <f>iStock用!BZ142</f>
        <v/>
      </c>
      <c r="V142" s="134"/>
      <c r="W142" s="135"/>
      <c r="Y142" s="338">
        <f t="shared" si="8"/>
        <v>0</v>
      </c>
    </row>
    <row r="143" spans="1:25" x14ac:dyDescent="0.2">
      <c r="A143" s="134"/>
      <c r="B143" s="135"/>
      <c r="C143" s="135"/>
      <c r="D143" s="246"/>
      <c r="E143" s="136"/>
      <c r="F143" s="135"/>
      <c r="G143" s="336" t="str">
        <f t="shared" si="6"/>
        <v/>
      </c>
      <c r="H143" s="246"/>
      <c r="I143" s="136"/>
      <c r="K143" s="336" t="str">
        <f t="shared" si="7"/>
        <v/>
      </c>
      <c r="L143" s="246"/>
      <c r="M143" s="136"/>
      <c r="O143" s="246"/>
      <c r="P143" s="136"/>
      <c r="Q143" s="135"/>
      <c r="R143" s="246"/>
      <c r="S143" s="337" t="str">
        <f>iStock用!BX143</f>
        <v/>
      </c>
      <c r="T143" s="336" t="str">
        <f>iStock用!BZ143</f>
        <v/>
      </c>
      <c r="V143" s="134"/>
      <c r="W143" s="135"/>
      <c r="Y143" s="338">
        <f t="shared" si="8"/>
        <v>0</v>
      </c>
    </row>
    <row r="144" spans="1:25" x14ac:dyDescent="0.2">
      <c r="A144" s="134"/>
      <c r="B144" s="135"/>
      <c r="C144" s="135"/>
      <c r="D144" s="246"/>
      <c r="E144" s="136"/>
      <c r="F144" s="135"/>
      <c r="G144" s="336" t="str">
        <f t="shared" si="6"/>
        <v/>
      </c>
      <c r="H144" s="246"/>
      <c r="I144" s="136"/>
      <c r="K144" s="336" t="str">
        <f t="shared" si="7"/>
        <v/>
      </c>
      <c r="L144" s="246"/>
      <c r="M144" s="136"/>
      <c r="O144" s="246"/>
      <c r="P144" s="136"/>
      <c r="Q144" s="135"/>
      <c r="R144" s="246"/>
      <c r="S144" s="337" t="str">
        <f>iStock用!BX144</f>
        <v/>
      </c>
      <c r="T144" s="336" t="str">
        <f>iStock用!BZ144</f>
        <v/>
      </c>
      <c r="V144" s="134"/>
      <c r="W144" s="135"/>
      <c r="Y144" s="338">
        <f t="shared" si="8"/>
        <v>0</v>
      </c>
    </row>
    <row r="145" spans="1:25" x14ac:dyDescent="0.2">
      <c r="A145" s="134"/>
      <c r="B145" s="135"/>
      <c r="C145" s="135"/>
      <c r="D145" s="246"/>
      <c r="E145" s="136"/>
      <c r="F145" s="135"/>
      <c r="G145" s="336" t="str">
        <f t="shared" si="6"/>
        <v/>
      </c>
      <c r="H145" s="246"/>
      <c r="I145" s="136"/>
      <c r="K145" s="336" t="str">
        <f t="shared" si="7"/>
        <v/>
      </c>
      <c r="L145" s="246"/>
      <c r="M145" s="136"/>
      <c r="O145" s="246"/>
      <c r="P145" s="136"/>
      <c r="Q145" s="135"/>
      <c r="R145" s="246"/>
      <c r="S145" s="337" t="str">
        <f>iStock用!BX145</f>
        <v/>
      </c>
      <c r="T145" s="336" t="str">
        <f>iStock用!BZ145</f>
        <v/>
      </c>
      <c r="V145" s="134"/>
      <c r="W145" s="135"/>
      <c r="Y145" s="338">
        <f t="shared" si="8"/>
        <v>0</v>
      </c>
    </row>
    <row r="146" spans="1:25" x14ac:dyDescent="0.2">
      <c r="A146" s="134"/>
      <c r="B146" s="135"/>
      <c r="C146" s="135"/>
      <c r="D146" s="246"/>
      <c r="E146" s="136"/>
      <c r="F146" s="135"/>
      <c r="G146" s="336" t="str">
        <f t="shared" si="6"/>
        <v/>
      </c>
      <c r="H146" s="246"/>
      <c r="I146" s="136"/>
      <c r="K146" s="336" t="str">
        <f t="shared" si="7"/>
        <v/>
      </c>
      <c r="L146" s="246"/>
      <c r="M146" s="136"/>
      <c r="O146" s="246"/>
      <c r="P146" s="136"/>
      <c r="Q146" s="135"/>
      <c r="R146" s="246"/>
      <c r="S146" s="337" t="str">
        <f>iStock用!BX146</f>
        <v/>
      </c>
      <c r="T146" s="336" t="str">
        <f>iStock用!BZ146</f>
        <v/>
      </c>
      <c r="V146" s="134"/>
      <c r="W146" s="135"/>
      <c r="Y146" s="338">
        <f t="shared" si="8"/>
        <v>0</v>
      </c>
    </row>
    <row r="147" spans="1:25" x14ac:dyDescent="0.2">
      <c r="A147" s="134"/>
      <c r="B147" s="135"/>
      <c r="C147" s="135"/>
      <c r="D147" s="246"/>
      <c r="E147" s="136"/>
      <c r="F147" s="135"/>
      <c r="G147" s="336" t="str">
        <f t="shared" si="6"/>
        <v/>
      </c>
      <c r="H147" s="246"/>
      <c r="I147" s="136"/>
      <c r="K147" s="336" t="str">
        <f t="shared" si="7"/>
        <v/>
      </c>
      <c r="L147" s="246"/>
      <c r="M147" s="136"/>
      <c r="O147" s="246"/>
      <c r="P147" s="136"/>
      <c r="Q147" s="135"/>
      <c r="R147" s="246"/>
      <c r="S147" s="337" t="str">
        <f>iStock用!BX147</f>
        <v/>
      </c>
      <c r="T147" s="336" t="str">
        <f>iStock用!BZ147</f>
        <v/>
      </c>
      <c r="V147" s="134"/>
      <c r="W147" s="135"/>
      <c r="Y147" s="338">
        <f t="shared" si="8"/>
        <v>0</v>
      </c>
    </row>
    <row r="148" spans="1:25" x14ac:dyDescent="0.2">
      <c r="A148" s="134"/>
      <c r="B148" s="135"/>
      <c r="C148" s="135"/>
      <c r="D148" s="246"/>
      <c r="E148" s="136"/>
      <c r="F148" s="135"/>
      <c r="G148" s="336" t="str">
        <f t="shared" si="6"/>
        <v/>
      </c>
      <c r="H148" s="246"/>
      <c r="I148" s="136"/>
      <c r="K148" s="336" t="str">
        <f t="shared" si="7"/>
        <v/>
      </c>
      <c r="L148" s="246"/>
      <c r="M148" s="136"/>
      <c r="O148" s="246"/>
      <c r="P148" s="136"/>
      <c r="Q148" s="135"/>
      <c r="R148" s="246"/>
      <c r="S148" s="337" t="str">
        <f>iStock用!BX148</f>
        <v/>
      </c>
      <c r="T148" s="336" t="str">
        <f>iStock用!BZ148</f>
        <v/>
      </c>
      <c r="V148" s="134"/>
      <c r="W148" s="135"/>
      <c r="Y148" s="338">
        <f t="shared" si="8"/>
        <v>0</v>
      </c>
    </row>
    <row r="149" spans="1:25" x14ac:dyDescent="0.2">
      <c r="A149" s="134"/>
      <c r="B149" s="135"/>
      <c r="C149" s="135"/>
      <c r="D149" s="246"/>
      <c r="E149" s="136"/>
      <c r="F149" s="135"/>
      <c r="G149" s="336" t="str">
        <f t="shared" si="6"/>
        <v/>
      </c>
      <c r="H149" s="246"/>
      <c r="I149" s="136"/>
      <c r="K149" s="336" t="str">
        <f t="shared" si="7"/>
        <v/>
      </c>
      <c r="L149" s="246"/>
      <c r="M149" s="136"/>
      <c r="O149" s="246"/>
      <c r="P149" s="136"/>
      <c r="Q149" s="135"/>
      <c r="R149" s="246"/>
      <c r="S149" s="337" t="str">
        <f>iStock用!BX149</f>
        <v/>
      </c>
      <c r="T149" s="336" t="str">
        <f>iStock用!BZ149</f>
        <v/>
      </c>
      <c r="V149" s="134"/>
      <c r="W149" s="135"/>
      <c r="Y149" s="338">
        <f t="shared" si="8"/>
        <v>0</v>
      </c>
    </row>
    <row r="150" spans="1:25" x14ac:dyDescent="0.2">
      <c r="A150" s="134"/>
      <c r="B150" s="135"/>
      <c r="C150" s="135"/>
      <c r="D150" s="246"/>
      <c r="E150" s="136"/>
      <c r="F150" s="135"/>
      <c r="G150" s="336" t="str">
        <f t="shared" si="6"/>
        <v/>
      </c>
      <c r="H150" s="246"/>
      <c r="I150" s="136"/>
      <c r="K150" s="336" t="str">
        <f t="shared" si="7"/>
        <v/>
      </c>
      <c r="L150" s="246"/>
      <c r="M150" s="136"/>
      <c r="O150" s="246"/>
      <c r="P150" s="136"/>
      <c r="Q150" s="135"/>
      <c r="R150" s="246"/>
      <c r="S150" s="337" t="str">
        <f>iStock用!BX150</f>
        <v/>
      </c>
      <c r="T150" s="336" t="str">
        <f>iStock用!BZ150</f>
        <v/>
      </c>
      <c r="V150" s="134"/>
      <c r="W150" s="135"/>
      <c r="Y150" s="338">
        <f t="shared" si="8"/>
        <v>0</v>
      </c>
    </row>
    <row r="151" spans="1:25" x14ac:dyDescent="0.2">
      <c r="A151" s="134"/>
      <c r="B151" s="135"/>
      <c r="C151" s="135"/>
      <c r="D151" s="246"/>
      <c r="E151" s="136"/>
      <c r="F151" s="135"/>
      <c r="G151" s="336" t="str">
        <f t="shared" si="6"/>
        <v/>
      </c>
      <c r="H151" s="246"/>
      <c r="I151" s="136"/>
      <c r="K151" s="336" t="str">
        <f t="shared" si="7"/>
        <v/>
      </c>
      <c r="L151" s="246"/>
      <c r="M151" s="136"/>
      <c r="O151" s="246"/>
      <c r="P151" s="136"/>
      <c r="Q151" s="135"/>
      <c r="R151" s="246"/>
      <c r="S151" s="337" t="str">
        <f>iStock用!BX151</f>
        <v/>
      </c>
      <c r="T151" s="336" t="str">
        <f>iStock用!BZ151</f>
        <v/>
      </c>
      <c r="V151" s="134"/>
      <c r="W151" s="135"/>
      <c r="Y151" s="338">
        <f t="shared" si="8"/>
        <v>0</v>
      </c>
    </row>
    <row r="152" spans="1:25" x14ac:dyDescent="0.2">
      <c r="A152" s="134"/>
      <c r="B152" s="135"/>
      <c r="C152" s="135"/>
      <c r="D152" s="246"/>
      <c r="E152" s="136"/>
      <c r="F152" s="135"/>
      <c r="G152" s="336" t="str">
        <f t="shared" si="6"/>
        <v/>
      </c>
      <c r="H152" s="246"/>
      <c r="I152" s="136"/>
      <c r="K152" s="336" t="str">
        <f t="shared" si="7"/>
        <v/>
      </c>
      <c r="L152" s="246"/>
      <c r="M152" s="136"/>
      <c r="O152" s="246"/>
      <c r="P152" s="136"/>
      <c r="Q152" s="135"/>
      <c r="R152" s="246"/>
      <c r="S152" s="337" t="str">
        <f>iStock用!BX152</f>
        <v/>
      </c>
      <c r="T152" s="336" t="str">
        <f>iStock用!BZ152</f>
        <v/>
      </c>
      <c r="V152" s="134"/>
      <c r="W152" s="135"/>
      <c r="Y152" s="338">
        <f t="shared" si="8"/>
        <v>0</v>
      </c>
    </row>
    <row r="153" spans="1:25" x14ac:dyDescent="0.2">
      <c r="A153" s="134"/>
      <c r="B153" s="135"/>
      <c r="C153" s="135"/>
      <c r="D153" s="246"/>
      <c r="E153" s="136"/>
      <c r="F153" s="135"/>
      <c r="G153" s="336" t="str">
        <f t="shared" si="6"/>
        <v/>
      </c>
      <c r="H153" s="246"/>
      <c r="I153" s="136"/>
      <c r="K153" s="336" t="str">
        <f t="shared" si="7"/>
        <v/>
      </c>
      <c r="L153" s="246"/>
      <c r="M153" s="136"/>
      <c r="O153" s="246"/>
      <c r="P153" s="136"/>
      <c r="Q153" s="135"/>
      <c r="R153" s="246"/>
      <c r="S153" s="337" t="str">
        <f>iStock用!BX153</f>
        <v/>
      </c>
      <c r="T153" s="336" t="str">
        <f>iStock用!BZ153</f>
        <v/>
      </c>
      <c r="V153" s="134"/>
      <c r="W153" s="135"/>
      <c r="Y153" s="338">
        <f t="shared" si="8"/>
        <v>0</v>
      </c>
    </row>
    <row r="154" spans="1:25" x14ac:dyDescent="0.2">
      <c r="A154" s="134"/>
      <c r="B154" s="135"/>
      <c r="C154" s="135"/>
      <c r="D154" s="246"/>
      <c r="E154" s="136"/>
      <c r="F154" s="135"/>
      <c r="G154" s="336" t="str">
        <f t="shared" si="6"/>
        <v/>
      </c>
      <c r="H154" s="246"/>
      <c r="I154" s="136"/>
      <c r="K154" s="336" t="str">
        <f t="shared" si="7"/>
        <v/>
      </c>
      <c r="L154" s="246"/>
      <c r="M154" s="136"/>
      <c r="O154" s="246"/>
      <c r="P154" s="136"/>
      <c r="Q154" s="135"/>
      <c r="R154" s="246"/>
      <c r="S154" s="337" t="str">
        <f>iStock用!BX154</f>
        <v/>
      </c>
      <c r="T154" s="336" t="str">
        <f>iStock用!BZ154</f>
        <v/>
      </c>
      <c r="V154" s="134"/>
      <c r="W154" s="135"/>
      <c r="Y154" s="338">
        <f t="shared" si="8"/>
        <v>0</v>
      </c>
    </row>
    <row r="155" spans="1:25" x14ac:dyDescent="0.2">
      <c r="A155" s="134"/>
      <c r="B155" s="135"/>
      <c r="C155" s="135"/>
      <c r="D155" s="246"/>
      <c r="E155" s="136"/>
      <c r="F155" s="135"/>
      <c r="G155" s="336" t="str">
        <f t="shared" si="6"/>
        <v/>
      </c>
      <c r="H155" s="246"/>
      <c r="I155" s="136"/>
      <c r="K155" s="336" t="str">
        <f t="shared" si="7"/>
        <v/>
      </c>
      <c r="L155" s="246"/>
      <c r="M155" s="136"/>
      <c r="O155" s="246"/>
      <c r="P155" s="136"/>
      <c r="Q155" s="135"/>
      <c r="R155" s="246"/>
      <c r="S155" s="337" t="str">
        <f>iStock用!BX155</f>
        <v/>
      </c>
      <c r="T155" s="336" t="str">
        <f>iStock用!BZ155</f>
        <v/>
      </c>
      <c r="V155" s="134"/>
      <c r="W155" s="135"/>
      <c r="Y155" s="338">
        <f t="shared" si="8"/>
        <v>0</v>
      </c>
    </row>
    <row r="156" spans="1:25" x14ac:dyDescent="0.2">
      <c r="A156" s="134"/>
      <c r="B156" s="135"/>
      <c r="C156" s="135"/>
      <c r="D156" s="246"/>
      <c r="E156" s="136"/>
      <c r="F156" s="135"/>
      <c r="G156" s="336" t="str">
        <f t="shared" si="6"/>
        <v/>
      </c>
      <c r="H156" s="246"/>
      <c r="I156" s="136"/>
      <c r="K156" s="336" t="str">
        <f t="shared" si="7"/>
        <v/>
      </c>
      <c r="L156" s="246"/>
      <c r="M156" s="136"/>
      <c r="O156" s="246"/>
      <c r="P156" s="136"/>
      <c r="Q156" s="135"/>
      <c r="R156" s="246"/>
      <c r="S156" s="337" t="str">
        <f>iStock用!BX156</f>
        <v/>
      </c>
      <c r="T156" s="336" t="str">
        <f>iStock用!BZ156</f>
        <v/>
      </c>
      <c r="V156" s="134"/>
      <c r="W156" s="135"/>
      <c r="Y156" s="338">
        <f t="shared" si="8"/>
        <v>0</v>
      </c>
    </row>
    <row r="157" spans="1:25" x14ac:dyDescent="0.2">
      <c r="A157" s="134"/>
      <c r="B157" s="135"/>
      <c r="C157" s="135"/>
      <c r="D157" s="246"/>
      <c r="E157" s="136"/>
      <c r="F157" s="135"/>
      <c r="G157" s="336" t="str">
        <f t="shared" si="6"/>
        <v/>
      </c>
      <c r="H157" s="246"/>
      <c r="I157" s="136"/>
      <c r="K157" s="336" t="str">
        <f t="shared" si="7"/>
        <v/>
      </c>
      <c r="L157" s="246"/>
      <c r="M157" s="136"/>
      <c r="O157" s="246"/>
      <c r="P157" s="136"/>
      <c r="Q157" s="135"/>
      <c r="R157" s="246"/>
      <c r="S157" s="337" t="str">
        <f>iStock用!BX157</f>
        <v/>
      </c>
      <c r="T157" s="336" t="str">
        <f>iStock用!BZ157</f>
        <v/>
      </c>
      <c r="V157" s="134"/>
      <c r="W157" s="135"/>
      <c r="Y157" s="338">
        <f t="shared" si="8"/>
        <v>0</v>
      </c>
    </row>
    <row r="158" spans="1:25" x14ac:dyDescent="0.2">
      <c r="A158" s="134"/>
      <c r="B158" s="135"/>
      <c r="C158" s="135"/>
      <c r="D158" s="246"/>
      <c r="E158" s="136"/>
      <c r="F158" s="135"/>
      <c r="G158" s="336" t="str">
        <f t="shared" si="6"/>
        <v/>
      </c>
      <c r="H158" s="246"/>
      <c r="I158" s="136"/>
      <c r="K158" s="336" t="str">
        <f t="shared" si="7"/>
        <v/>
      </c>
      <c r="L158" s="246"/>
      <c r="M158" s="136"/>
      <c r="O158" s="246"/>
      <c r="P158" s="136"/>
      <c r="Q158" s="135"/>
      <c r="R158" s="246"/>
      <c r="S158" s="337" t="str">
        <f>iStock用!BX158</f>
        <v/>
      </c>
      <c r="T158" s="336" t="str">
        <f>iStock用!BZ158</f>
        <v/>
      </c>
      <c r="V158" s="134"/>
      <c r="W158" s="135"/>
      <c r="Y158" s="338">
        <f t="shared" si="8"/>
        <v>0</v>
      </c>
    </row>
    <row r="159" spans="1:25" x14ac:dyDescent="0.2">
      <c r="A159" s="135"/>
      <c r="B159" s="135"/>
      <c r="C159" s="135"/>
      <c r="D159" s="247"/>
      <c r="E159" s="136"/>
      <c r="F159" s="135"/>
      <c r="G159" s="336" t="str">
        <f t="shared" si="6"/>
        <v/>
      </c>
      <c r="H159" s="247"/>
      <c r="I159" s="136"/>
      <c r="K159" s="336" t="str">
        <f t="shared" si="7"/>
        <v/>
      </c>
      <c r="L159" s="247"/>
      <c r="M159" s="136"/>
      <c r="O159" s="247"/>
      <c r="P159" s="136"/>
      <c r="Q159" s="135"/>
      <c r="R159" s="247"/>
      <c r="S159" s="337" t="str">
        <f>iStock用!BX159</f>
        <v/>
      </c>
      <c r="T159" s="336" t="str">
        <f>iStock用!BZ159</f>
        <v/>
      </c>
      <c r="V159" s="134"/>
      <c r="W159" s="135"/>
      <c r="Y159" s="338">
        <f t="shared" si="8"/>
        <v>0</v>
      </c>
    </row>
    <row r="160" spans="1:25" x14ac:dyDescent="0.2">
      <c r="A160" s="135"/>
      <c r="B160" s="135"/>
      <c r="C160" s="135"/>
      <c r="D160" s="247"/>
      <c r="E160" s="136"/>
      <c r="F160" s="135"/>
      <c r="G160" s="336" t="str">
        <f t="shared" si="6"/>
        <v/>
      </c>
      <c r="H160" s="247"/>
      <c r="I160" s="136"/>
      <c r="K160" s="336" t="str">
        <f t="shared" si="7"/>
        <v/>
      </c>
      <c r="L160" s="247"/>
      <c r="M160" s="136"/>
      <c r="O160" s="247"/>
      <c r="P160" s="136"/>
      <c r="Q160" s="135"/>
      <c r="R160" s="247"/>
      <c r="S160" s="337" t="str">
        <f>iStock用!BX160</f>
        <v/>
      </c>
      <c r="T160" s="336" t="str">
        <f>iStock用!BZ160</f>
        <v/>
      </c>
      <c r="V160" s="134"/>
      <c r="W160" s="135"/>
      <c r="Y160" s="338">
        <f t="shared" si="8"/>
        <v>0</v>
      </c>
    </row>
    <row r="161" spans="1:25" x14ac:dyDescent="0.2">
      <c r="A161" s="135"/>
      <c r="B161" s="135"/>
      <c r="C161" s="135"/>
      <c r="D161" s="247"/>
      <c r="E161" s="136"/>
      <c r="F161" s="135"/>
      <c r="G161" s="336" t="str">
        <f t="shared" si="6"/>
        <v/>
      </c>
      <c r="H161" s="247"/>
      <c r="I161" s="136"/>
      <c r="K161" s="336" t="str">
        <f t="shared" si="7"/>
        <v/>
      </c>
      <c r="L161" s="247"/>
      <c r="M161" s="136"/>
      <c r="O161" s="247"/>
      <c r="P161" s="136"/>
      <c r="Q161" s="135"/>
      <c r="R161" s="247"/>
      <c r="S161" s="337" t="str">
        <f>iStock用!BX161</f>
        <v/>
      </c>
      <c r="T161" s="336" t="str">
        <f>iStock用!BZ161</f>
        <v/>
      </c>
      <c r="V161" s="134"/>
      <c r="W161" s="135"/>
      <c r="Y161" s="338">
        <f t="shared" si="8"/>
        <v>0</v>
      </c>
    </row>
    <row r="162" spans="1:25" x14ac:dyDescent="0.2">
      <c r="A162" s="135"/>
      <c r="B162" s="135"/>
      <c r="C162" s="135"/>
      <c r="D162" s="247"/>
      <c r="E162" s="136"/>
      <c r="F162" s="135"/>
      <c r="G162" s="336" t="str">
        <f t="shared" si="6"/>
        <v/>
      </c>
      <c r="H162" s="247"/>
      <c r="I162" s="136"/>
      <c r="K162" s="336" t="str">
        <f t="shared" si="7"/>
        <v/>
      </c>
      <c r="L162" s="247"/>
      <c r="M162" s="136"/>
      <c r="O162" s="247"/>
      <c r="P162" s="136"/>
      <c r="Q162" s="135"/>
      <c r="R162" s="247"/>
      <c r="S162" s="337" t="str">
        <f>iStock用!BX162</f>
        <v/>
      </c>
      <c r="T162" s="336" t="str">
        <f>iStock用!BZ162</f>
        <v/>
      </c>
      <c r="V162" s="134"/>
      <c r="W162" s="135"/>
      <c r="Y162" s="338">
        <f t="shared" si="8"/>
        <v>0</v>
      </c>
    </row>
    <row r="163" spans="1:25" x14ac:dyDescent="0.2">
      <c r="A163" s="135"/>
      <c r="B163" s="135"/>
      <c r="C163" s="135"/>
      <c r="D163" s="247"/>
      <c r="E163" s="136"/>
      <c r="F163" s="135"/>
      <c r="G163" s="336" t="str">
        <f t="shared" si="6"/>
        <v/>
      </c>
      <c r="H163" s="247"/>
      <c r="I163" s="136"/>
      <c r="K163" s="336" t="str">
        <f t="shared" si="7"/>
        <v/>
      </c>
      <c r="L163" s="247"/>
      <c r="M163" s="136"/>
      <c r="O163" s="247"/>
      <c r="P163" s="136"/>
      <c r="Q163" s="135"/>
      <c r="R163" s="247"/>
      <c r="S163" s="337" t="str">
        <f>iStock用!BX163</f>
        <v/>
      </c>
      <c r="T163" s="336" t="str">
        <f>iStock用!BZ163</f>
        <v/>
      </c>
      <c r="V163" s="134"/>
      <c r="W163" s="135"/>
      <c r="Y163" s="338">
        <f t="shared" si="8"/>
        <v>0</v>
      </c>
    </row>
    <row r="164" spans="1:25" x14ac:dyDescent="0.2">
      <c r="A164" s="135"/>
      <c r="B164" s="135"/>
      <c r="C164" s="135"/>
      <c r="D164" s="247"/>
      <c r="E164" s="136"/>
      <c r="F164" s="135"/>
      <c r="G164" s="336" t="str">
        <f t="shared" si="6"/>
        <v/>
      </c>
      <c r="H164" s="247"/>
      <c r="I164" s="136"/>
      <c r="K164" s="336" t="str">
        <f t="shared" si="7"/>
        <v/>
      </c>
      <c r="L164" s="247"/>
      <c r="M164" s="136"/>
      <c r="O164" s="247"/>
      <c r="P164" s="136"/>
      <c r="Q164" s="135"/>
      <c r="R164" s="247"/>
      <c r="S164" s="337" t="str">
        <f>iStock用!BX164</f>
        <v/>
      </c>
      <c r="T164" s="336" t="str">
        <f>iStock用!BZ164</f>
        <v/>
      </c>
      <c r="V164" s="134"/>
      <c r="W164" s="135"/>
      <c r="Y164" s="338">
        <f t="shared" si="8"/>
        <v>0</v>
      </c>
    </row>
    <row r="165" spans="1:25" x14ac:dyDescent="0.2">
      <c r="A165" s="135"/>
      <c r="B165" s="135"/>
      <c r="C165" s="135"/>
      <c r="D165" s="247"/>
      <c r="E165" s="136"/>
      <c r="F165" s="135"/>
      <c r="G165" s="336" t="str">
        <f t="shared" si="6"/>
        <v/>
      </c>
      <c r="H165" s="247"/>
      <c r="I165" s="136"/>
      <c r="K165" s="336" t="str">
        <f t="shared" si="7"/>
        <v/>
      </c>
      <c r="L165" s="247"/>
      <c r="M165" s="136"/>
      <c r="O165" s="247"/>
      <c r="P165" s="136"/>
      <c r="Q165" s="135"/>
      <c r="R165" s="247"/>
      <c r="S165" s="337" t="str">
        <f>iStock用!BX165</f>
        <v/>
      </c>
      <c r="T165" s="336" t="str">
        <f>iStock用!BZ165</f>
        <v/>
      </c>
      <c r="V165" s="134"/>
      <c r="W165" s="135"/>
      <c r="Y165" s="338">
        <f t="shared" si="8"/>
        <v>0</v>
      </c>
    </row>
    <row r="166" spans="1:25" x14ac:dyDescent="0.2">
      <c r="A166" s="135"/>
      <c r="B166" s="135"/>
      <c r="C166" s="135"/>
      <c r="D166" s="247"/>
      <c r="E166" s="136"/>
      <c r="F166" s="135"/>
      <c r="G166" s="336" t="str">
        <f t="shared" si="6"/>
        <v/>
      </c>
      <c r="H166" s="247"/>
      <c r="I166" s="136"/>
      <c r="K166" s="336" t="str">
        <f t="shared" si="7"/>
        <v/>
      </c>
      <c r="L166" s="247"/>
      <c r="M166" s="136"/>
      <c r="O166" s="247"/>
      <c r="P166" s="136"/>
      <c r="Q166" s="135"/>
      <c r="R166" s="247"/>
      <c r="S166" s="337" t="str">
        <f>iStock用!BX166</f>
        <v/>
      </c>
      <c r="T166" s="336" t="str">
        <f>iStock用!BZ166</f>
        <v/>
      </c>
      <c r="V166" s="134"/>
      <c r="W166" s="135"/>
      <c r="Y166" s="338">
        <f t="shared" si="8"/>
        <v>0</v>
      </c>
    </row>
    <row r="167" spans="1:25" x14ac:dyDescent="0.2">
      <c r="A167" s="135"/>
      <c r="B167" s="135"/>
      <c r="C167" s="135"/>
      <c r="D167" s="247"/>
      <c r="E167" s="136"/>
      <c r="F167" s="135"/>
      <c r="G167" s="336" t="str">
        <f t="shared" si="6"/>
        <v/>
      </c>
      <c r="H167" s="247"/>
      <c r="I167" s="136"/>
      <c r="K167" s="336" t="str">
        <f t="shared" si="7"/>
        <v/>
      </c>
      <c r="L167" s="247"/>
      <c r="M167" s="136"/>
      <c r="O167" s="247"/>
      <c r="P167" s="136"/>
      <c r="Q167" s="135"/>
      <c r="R167" s="247"/>
      <c r="S167" s="337" t="str">
        <f>iStock用!BX167</f>
        <v/>
      </c>
      <c r="T167" s="336" t="str">
        <f>iStock用!BZ167</f>
        <v/>
      </c>
      <c r="V167" s="134"/>
      <c r="W167" s="135"/>
      <c r="Y167" s="338">
        <f t="shared" si="8"/>
        <v>0</v>
      </c>
    </row>
    <row r="168" spans="1:25" x14ac:dyDescent="0.2">
      <c r="A168" s="135"/>
      <c r="B168" s="135"/>
      <c r="C168" s="135"/>
      <c r="D168" s="247"/>
      <c r="E168" s="136"/>
      <c r="F168" s="135"/>
      <c r="G168" s="336" t="str">
        <f t="shared" si="6"/>
        <v/>
      </c>
      <c r="H168" s="247"/>
      <c r="I168" s="136"/>
      <c r="K168" s="336" t="str">
        <f t="shared" si="7"/>
        <v/>
      </c>
      <c r="L168" s="247"/>
      <c r="M168" s="136"/>
      <c r="O168" s="247"/>
      <c r="P168" s="136"/>
      <c r="Q168" s="135"/>
      <c r="R168" s="247"/>
      <c r="S168" s="337" t="str">
        <f>iStock用!BX168</f>
        <v/>
      </c>
      <c r="T168" s="336" t="str">
        <f>iStock用!BZ168</f>
        <v/>
      </c>
      <c r="V168" s="134"/>
      <c r="W168" s="135"/>
      <c r="Y168" s="338">
        <f t="shared" si="8"/>
        <v>0</v>
      </c>
    </row>
    <row r="169" spans="1:25" x14ac:dyDescent="0.2">
      <c r="A169" s="135"/>
      <c r="B169" s="135"/>
      <c r="C169" s="135"/>
      <c r="D169" s="247"/>
      <c r="E169" s="136"/>
      <c r="F169" s="135"/>
      <c r="G169" s="336" t="str">
        <f t="shared" si="6"/>
        <v/>
      </c>
      <c r="H169" s="247"/>
      <c r="I169" s="136"/>
      <c r="K169" s="336" t="str">
        <f t="shared" si="7"/>
        <v/>
      </c>
      <c r="L169" s="247"/>
      <c r="M169" s="136"/>
      <c r="O169" s="247"/>
      <c r="P169" s="136"/>
      <c r="Q169" s="135"/>
      <c r="R169" s="247"/>
      <c r="S169" s="337" t="str">
        <f>iStock用!BX169</f>
        <v/>
      </c>
      <c r="T169" s="336" t="str">
        <f>iStock用!BZ169</f>
        <v/>
      </c>
      <c r="V169" s="134"/>
      <c r="W169" s="135"/>
      <c r="Y169" s="338">
        <f t="shared" si="8"/>
        <v>0</v>
      </c>
    </row>
    <row r="170" spans="1:25" x14ac:dyDescent="0.2">
      <c r="A170" s="135"/>
      <c r="B170" s="135"/>
      <c r="C170" s="135"/>
      <c r="D170" s="247"/>
      <c r="E170" s="136"/>
      <c r="F170" s="135"/>
      <c r="G170" s="336" t="str">
        <f t="shared" si="6"/>
        <v/>
      </c>
      <c r="H170" s="247"/>
      <c r="I170" s="136"/>
      <c r="K170" s="336" t="str">
        <f t="shared" si="7"/>
        <v/>
      </c>
      <c r="L170" s="247"/>
      <c r="M170" s="136"/>
      <c r="O170" s="247"/>
      <c r="P170" s="136"/>
      <c r="Q170" s="135"/>
      <c r="R170" s="247"/>
      <c r="S170" s="337" t="str">
        <f>iStock用!BX170</f>
        <v/>
      </c>
      <c r="T170" s="336" t="str">
        <f>iStock用!BZ170</f>
        <v/>
      </c>
      <c r="V170" s="134"/>
      <c r="W170" s="135"/>
      <c r="Y170" s="338">
        <f t="shared" si="8"/>
        <v>0</v>
      </c>
    </row>
    <row r="171" spans="1:25" x14ac:dyDescent="0.2">
      <c r="A171" s="135"/>
      <c r="B171" s="135"/>
      <c r="C171" s="135"/>
      <c r="D171" s="247"/>
      <c r="E171" s="136"/>
      <c r="F171" s="135"/>
      <c r="G171" s="336" t="str">
        <f t="shared" si="6"/>
        <v/>
      </c>
      <c r="H171" s="247"/>
      <c r="I171" s="136"/>
      <c r="K171" s="336" t="str">
        <f t="shared" si="7"/>
        <v/>
      </c>
      <c r="L171" s="247"/>
      <c r="M171" s="136"/>
      <c r="O171" s="247"/>
      <c r="P171" s="136"/>
      <c r="Q171" s="135"/>
      <c r="R171" s="247"/>
      <c r="S171" s="337" t="str">
        <f>iStock用!BX171</f>
        <v/>
      </c>
      <c r="T171" s="336" t="str">
        <f>iStock用!BZ171</f>
        <v/>
      </c>
      <c r="V171" s="134"/>
      <c r="W171" s="135"/>
      <c r="Y171" s="338">
        <f t="shared" si="8"/>
        <v>0</v>
      </c>
    </row>
    <row r="172" spans="1:25" x14ac:dyDescent="0.2">
      <c r="A172" s="135"/>
      <c r="B172" s="135"/>
      <c r="C172" s="135"/>
      <c r="D172" s="247"/>
      <c r="E172" s="136"/>
      <c r="F172" s="135"/>
      <c r="G172" s="336" t="str">
        <f t="shared" si="6"/>
        <v/>
      </c>
      <c r="H172" s="247"/>
      <c r="I172" s="136"/>
      <c r="K172" s="336" t="str">
        <f t="shared" si="7"/>
        <v/>
      </c>
      <c r="L172" s="247"/>
      <c r="M172" s="136"/>
      <c r="O172" s="247"/>
      <c r="P172" s="136"/>
      <c r="Q172" s="135"/>
      <c r="R172" s="247"/>
      <c r="S172" s="337" t="str">
        <f>iStock用!BX172</f>
        <v/>
      </c>
      <c r="T172" s="336" t="str">
        <f>iStock用!BZ172</f>
        <v/>
      </c>
      <c r="V172" s="134"/>
      <c r="W172" s="135"/>
      <c r="Y172" s="338">
        <f t="shared" si="8"/>
        <v>0</v>
      </c>
    </row>
    <row r="173" spans="1:25" x14ac:dyDescent="0.2">
      <c r="A173" s="135"/>
      <c r="B173" s="135"/>
      <c r="C173" s="135"/>
      <c r="D173" s="247"/>
      <c r="E173" s="136"/>
      <c r="F173" s="135"/>
      <c r="G173" s="336" t="str">
        <f t="shared" si="6"/>
        <v/>
      </c>
      <c r="H173" s="247"/>
      <c r="I173" s="136"/>
      <c r="K173" s="336" t="str">
        <f t="shared" si="7"/>
        <v/>
      </c>
      <c r="L173" s="247"/>
      <c r="M173" s="136"/>
      <c r="O173" s="247"/>
      <c r="P173" s="136"/>
      <c r="Q173" s="135"/>
      <c r="R173" s="247"/>
      <c r="S173" s="337" t="str">
        <f>iStock用!BX173</f>
        <v/>
      </c>
      <c r="T173" s="336" t="str">
        <f>iStock用!BZ173</f>
        <v/>
      </c>
      <c r="V173" s="134"/>
      <c r="W173" s="135"/>
      <c r="Y173" s="338">
        <f t="shared" si="8"/>
        <v>0</v>
      </c>
    </row>
    <row r="174" spans="1:25" x14ac:dyDescent="0.2">
      <c r="A174" s="135"/>
      <c r="B174" s="135"/>
      <c r="C174" s="135"/>
      <c r="D174" s="247"/>
      <c r="E174" s="136"/>
      <c r="F174" s="135"/>
      <c r="G174" s="336" t="str">
        <f t="shared" si="6"/>
        <v/>
      </c>
      <c r="H174" s="247"/>
      <c r="I174" s="136"/>
      <c r="K174" s="336" t="str">
        <f t="shared" si="7"/>
        <v/>
      </c>
      <c r="L174" s="247"/>
      <c r="M174" s="136"/>
      <c r="O174" s="247"/>
      <c r="P174" s="136"/>
      <c r="Q174" s="135"/>
      <c r="R174" s="247"/>
      <c r="S174" s="337" t="str">
        <f>iStock用!BX174</f>
        <v/>
      </c>
      <c r="T174" s="336" t="str">
        <f>iStock用!BZ174</f>
        <v/>
      </c>
      <c r="V174" s="134"/>
      <c r="W174" s="135"/>
      <c r="Y174" s="338">
        <f t="shared" si="8"/>
        <v>0</v>
      </c>
    </row>
    <row r="175" spans="1:25" x14ac:dyDescent="0.2">
      <c r="A175" s="135"/>
      <c r="B175" s="135"/>
      <c r="C175" s="135"/>
      <c r="D175" s="247"/>
      <c r="E175" s="136"/>
      <c r="F175" s="135"/>
      <c r="G175" s="336" t="str">
        <f t="shared" si="6"/>
        <v/>
      </c>
      <c r="H175" s="247"/>
      <c r="I175" s="136"/>
      <c r="K175" s="336" t="str">
        <f t="shared" si="7"/>
        <v/>
      </c>
      <c r="L175" s="247"/>
      <c r="M175" s="136"/>
      <c r="O175" s="247"/>
      <c r="P175" s="136"/>
      <c r="Q175" s="135"/>
      <c r="R175" s="247"/>
      <c r="S175" s="337" t="str">
        <f>iStock用!BX175</f>
        <v/>
      </c>
      <c r="T175" s="336" t="str">
        <f>iStock用!BZ175</f>
        <v/>
      </c>
      <c r="V175" s="134"/>
      <c r="W175" s="135"/>
      <c r="Y175" s="338">
        <f t="shared" si="8"/>
        <v>0</v>
      </c>
    </row>
    <row r="176" spans="1:25" x14ac:dyDescent="0.2">
      <c r="A176" s="135"/>
      <c r="B176" s="135"/>
      <c r="C176" s="135"/>
      <c r="D176" s="247"/>
      <c r="E176" s="136"/>
      <c r="F176" s="135"/>
      <c r="G176" s="336" t="str">
        <f t="shared" si="6"/>
        <v/>
      </c>
      <c r="H176" s="247"/>
      <c r="I176" s="136"/>
      <c r="K176" s="336" t="str">
        <f t="shared" si="7"/>
        <v/>
      </c>
      <c r="L176" s="247"/>
      <c r="M176" s="136"/>
      <c r="O176" s="247"/>
      <c r="P176" s="136"/>
      <c r="Q176" s="135"/>
      <c r="R176" s="247"/>
      <c r="S176" s="337" t="str">
        <f>iStock用!BX176</f>
        <v/>
      </c>
      <c r="T176" s="336" t="str">
        <f>iStock用!BZ176</f>
        <v/>
      </c>
      <c r="V176" s="134"/>
      <c r="W176" s="135"/>
      <c r="Y176" s="338">
        <f t="shared" si="8"/>
        <v>0</v>
      </c>
    </row>
    <row r="177" spans="1:25" x14ac:dyDescent="0.2">
      <c r="A177" s="135"/>
      <c r="B177" s="135"/>
      <c r="C177" s="135"/>
      <c r="D177" s="247"/>
      <c r="E177" s="136"/>
      <c r="F177" s="135"/>
      <c r="G177" s="336" t="str">
        <f t="shared" si="6"/>
        <v/>
      </c>
      <c r="H177" s="247"/>
      <c r="I177" s="136"/>
      <c r="K177" s="336" t="str">
        <f t="shared" si="7"/>
        <v/>
      </c>
      <c r="L177" s="247"/>
      <c r="M177" s="136"/>
      <c r="O177" s="247"/>
      <c r="P177" s="136"/>
      <c r="Q177" s="135"/>
      <c r="R177" s="247"/>
      <c r="S177" s="337" t="str">
        <f>iStock用!BX177</f>
        <v/>
      </c>
      <c r="T177" s="336" t="str">
        <f>iStock用!BZ177</f>
        <v/>
      </c>
      <c r="V177" s="134"/>
      <c r="W177" s="135"/>
      <c r="Y177" s="338">
        <f t="shared" si="8"/>
        <v>0</v>
      </c>
    </row>
    <row r="178" spans="1:25" x14ac:dyDescent="0.2">
      <c r="A178" s="135"/>
      <c r="B178" s="135"/>
      <c r="C178" s="135"/>
      <c r="D178" s="247"/>
      <c r="E178" s="136"/>
      <c r="F178" s="135"/>
      <c r="G178" s="336" t="str">
        <f t="shared" si="6"/>
        <v/>
      </c>
      <c r="H178" s="247"/>
      <c r="I178" s="136"/>
      <c r="K178" s="336" t="str">
        <f t="shared" si="7"/>
        <v/>
      </c>
      <c r="L178" s="247"/>
      <c r="M178" s="136"/>
      <c r="O178" s="247"/>
      <c r="P178" s="136"/>
      <c r="Q178" s="135"/>
      <c r="R178" s="247"/>
      <c r="S178" s="337" t="str">
        <f>iStock用!BX178</f>
        <v/>
      </c>
      <c r="T178" s="336" t="str">
        <f>iStock用!BZ178</f>
        <v/>
      </c>
      <c r="V178" s="134"/>
      <c r="W178" s="135"/>
      <c r="Y178" s="338">
        <f t="shared" si="8"/>
        <v>0</v>
      </c>
    </row>
    <row r="179" spans="1:25" x14ac:dyDescent="0.2">
      <c r="A179" s="135"/>
      <c r="B179" s="135"/>
      <c r="C179" s="135"/>
      <c r="D179" s="247"/>
      <c r="E179" s="136"/>
      <c r="F179" s="135"/>
      <c r="G179" s="336" t="str">
        <f t="shared" si="6"/>
        <v/>
      </c>
      <c r="H179" s="247"/>
      <c r="I179" s="136"/>
      <c r="K179" s="336" t="str">
        <f t="shared" si="7"/>
        <v/>
      </c>
      <c r="L179" s="247"/>
      <c r="M179" s="136"/>
      <c r="O179" s="247"/>
      <c r="P179" s="136"/>
      <c r="Q179" s="135"/>
      <c r="R179" s="247"/>
      <c r="S179" s="337" t="str">
        <f>iStock用!BX179</f>
        <v/>
      </c>
      <c r="T179" s="336" t="str">
        <f>iStock用!BZ179</f>
        <v/>
      </c>
      <c r="V179" s="134"/>
      <c r="W179" s="135"/>
      <c r="Y179" s="338">
        <f t="shared" si="8"/>
        <v>0</v>
      </c>
    </row>
    <row r="180" spans="1:25" x14ac:dyDescent="0.2">
      <c r="A180" s="135"/>
      <c r="B180" s="135"/>
      <c r="C180" s="135"/>
      <c r="D180" s="247"/>
      <c r="E180" s="136"/>
      <c r="F180" s="135"/>
      <c r="G180" s="336" t="str">
        <f t="shared" si="6"/>
        <v/>
      </c>
      <c r="H180" s="247"/>
      <c r="I180" s="136"/>
      <c r="K180" s="336" t="str">
        <f t="shared" si="7"/>
        <v/>
      </c>
      <c r="L180" s="247"/>
      <c r="M180" s="136"/>
      <c r="O180" s="247"/>
      <c r="P180" s="136"/>
      <c r="Q180" s="135"/>
      <c r="R180" s="247"/>
      <c r="S180" s="337" t="str">
        <f>iStock用!BX180</f>
        <v/>
      </c>
      <c r="T180" s="336" t="str">
        <f>iStock用!BZ180</f>
        <v/>
      </c>
      <c r="V180" s="134"/>
      <c r="W180" s="135"/>
      <c r="Y180" s="338">
        <f t="shared" si="8"/>
        <v>0</v>
      </c>
    </row>
    <row r="181" spans="1:25" x14ac:dyDescent="0.2">
      <c r="A181" s="135"/>
      <c r="B181" s="135"/>
      <c r="C181" s="135"/>
      <c r="D181" s="247"/>
      <c r="E181" s="136"/>
      <c r="F181" s="135"/>
      <c r="G181" s="336" t="str">
        <f t="shared" si="6"/>
        <v/>
      </c>
      <c r="H181" s="247"/>
      <c r="I181" s="136"/>
      <c r="K181" s="336" t="str">
        <f t="shared" si="7"/>
        <v/>
      </c>
      <c r="L181" s="247"/>
      <c r="M181" s="136"/>
      <c r="O181" s="247"/>
      <c r="P181" s="136"/>
      <c r="Q181" s="135"/>
      <c r="R181" s="247"/>
      <c r="S181" s="337" t="str">
        <f>iStock用!BX181</f>
        <v/>
      </c>
      <c r="T181" s="336" t="str">
        <f>iStock用!BZ181</f>
        <v/>
      </c>
      <c r="V181" s="134"/>
      <c r="W181" s="135"/>
      <c r="Y181" s="338">
        <f t="shared" si="8"/>
        <v>0</v>
      </c>
    </row>
    <row r="182" spans="1:25" x14ac:dyDescent="0.2">
      <c r="A182" s="135"/>
      <c r="B182" s="135"/>
      <c r="C182" s="135"/>
      <c r="D182" s="247"/>
      <c r="E182" s="136"/>
      <c r="F182" s="135"/>
      <c r="G182" s="336" t="str">
        <f t="shared" si="6"/>
        <v/>
      </c>
      <c r="H182" s="247"/>
      <c r="I182" s="136"/>
      <c r="K182" s="336" t="str">
        <f t="shared" si="7"/>
        <v/>
      </c>
      <c r="L182" s="247"/>
      <c r="M182" s="136"/>
      <c r="O182" s="247"/>
      <c r="P182" s="136"/>
      <c r="Q182" s="135"/>
      <c r="R182" s="247"/>
      <c r="S182" s="337" t="str">
        <f>iStock用!BX182</f>
        <v/>
      </c>
      <c r="T182" s="336" t="str">
        <f>iStock用!BZ182</f>
        <v/>
      </c>
      <c r="V182" s="134"/>
      <c r="W182" s="135"/>
      <c r="Y182" s="338">
        <f t="shared" si="8"/>
        <v>0</v>
      </c>
    </row>
    <row r="183" spans="1:25" x14ac:dyDescent="0.2">
      <c r="A183" s="135"/>
      <c r="B183" s="135"/>
      <c r="C183" s="135"/>
      <c r="D183" s="247"/>
      <c r="E183" s="136"/>
      <c r="F183" s="135"/>
      <c r="G183" s="336" t="str">
        <f t="shared" si="6"/>
        <v/>
      </c>
      <c r="H183" s="247"/>
      <c r="I183" s="136"/>
      <c r="K183" s="336" t="str">
        <f t="shared" si="7"/>
        <v/>
      </c>
      <c r="L183" s="247"/>
      <c r="M183" s="136"/>
      <c r="O183" s="247"/>
      <c r="P183" s="136"/>
      <c r="Q183" s="135"/>
      <c r="R183" s="247"/>
      <c r="S183" s="337" t="str">
        <f>iStock用!BX183</f>
        <v/>
      </c>
      <c r="T183" s="336" t="str">
        <f>iStock用!BZ183</f>
        <v/>
      </c>
      <c r="V183" s="134"/>
      <c r="W183" s="135"/>
      <c r="Y183" s="338">
        <f t="shared" si="8"/>
        <v>0</v>
      </c>
    </row>
    <row r="184" spans="1:25" x14ac:dyDescent="0.2">
      <c r="A184" s="135"/>
      <c r="B184" s="135"/>
      <c r="C184" s="135"/>
      <c r="D184" s="247"/>
      <c r="E184" s="136"/>
      <c r="F184" s="135"/>
      <c r="G184" s="336" t="str">
        <f t="shared" si="6"/>
        <v/>
      </c>
      <c r="H184" s="247"/>
      <c r="I184" s="136"/>
      <c r="K184" s="336" t="str">
        <f t="shared" si="7"/>
        <v/>
      </c>
      <c r="L184" s="247"/>
      <c r="M184" s="136"/>
      <c r="O184" s="247"/>
      <c r="P184" s="136"/>
      <c r="Q184" s="135"/>
      <c r="R184" s="247"/>
      <c r="S184" s="337" t="str">
        <f>iStock用!BX184</f>
        <v/>
      </c>
      <c r="T184" s="336" t="str">
        <f>iStock用!BZ184</f>
        <v/>
      </c>
      <c r="V184" s="134"/>
      <c r="W184" s="135"/>
      <c r="Y184" s="338">
        <f t="shared" si="8"/>
        <v>0</v>
      </c>
    </row>
    <row r="185" spans="1:25" x14ac:dyDescent="0.2">
      <c r="A185" s="135"/>
      <c r="B185" s="135"/>
      <c r="C185" s="135"/>
      <c r="D185" s="247"/>
      <c r="E185" s="136"/>
      <c r="F185" s="135"/>
      <c r="G185" s="336" t="str">
        <f t="shared" si="6"/>
        <v/>
      </c>
      <c r="H185" s="247"/>
      <c r="I185" s="136"/>
      <c r="K185" s="336" t="str">
        <f t="shared" si="7"/>
        <v/>
      </c>
      <c r="L185" s="247"/>
      <c r="M185" s="136"/>
      <c r="O185" s="247"/>
      <c r="P185" s="136"/>
      <c r="Q185" s="135"/>
      <c r="R185" s="247"/>
      <c r="S185" s="337" t="str">
        <f>iStock用!BX185</f>
        <v/>
      </c>
      <c r="T185" s="336" t="str">
        <f>iStock用!BZ185</f>
        <v/>
      </c>
      <c r="V185" s="134"/>
      <c r="W185" s="135"/>
      <c r="Y185" s="338">
        <f t="shared" si="8"/>
        <v>0</v>
      </c>
    </row>
    <row r="186" spans="1:25" x14ac:dyDescent="0.2">
      <c r="A186" s="135"/>
      <c r="B186" s="135"/>
      <c r="C186" s="135"/>
      <c r="D186" s="247"/>
      <c r="E186" s="136"/>
      <c r="F186" s="135"/>
      <c r="G186" s="336" t="str">
        <f t="shared" si="6"/>
        <v/>
      </c>
      <c r="H186" s="247"/>
      <c r="I186" s="136"/>
      <c r="K186" s="336" t="str">
        <f t="shared" si="7"/>
        <v/>
      </c>
      <c r="L186" s="247"/>
      <c r="M186" s="136"/>
      <c r="O186" s="247"/>
      <c r="P186" s="136"/>
      <c r="Q186" s="135"/>
      <c r="R186" s="247"/>
      <c r="S186" s="337" t="str">
        <f>iStock用!BX186</f>
        <v/>
      </c>
      <c r="T186" s="336" t="str">
        <f>iStock用!BZ186</f>
        <v/>
      </c>
      <c r="V186" s="134"/>
      <c r="W186" s="135"/>
      <c r="Y186" s="338">
        <f t="shared" si="8"/>
        <v>0</v>
      </c>
    </row>
    <row r="187" spans="1:25" x14ac:dyDescent="0.2">
      <c r="A187" s="135"/>
      <c r="B187" s="135"/>
      <c r="C187" s="135"/>
      <c r="D187" s="247"/>
      <c r="E187" s="136"/>
      <c r="F187" s="135"/>
      <c r="G187" s="336" t="str">
        <f t="shared" si="6"/>
        <v/>
      </c>
      <c r="H187" s="247"/>
      <c r="I187" s="136"/>
      <c r="K187" s="336" t="str">
        <f t="shared" si="7"/>
        <v/>
      </c>
      <c r="L187" s="247"/>
      <c r="M187" s="136"/>
      <c r="O187" s="247"/>
      <c r="P187" s="136"/>
      <c r="Q187" s="135"/>
      <c r="R187" s="247"/>
      <c r="S187" s="337" t="str">
        <f>iStock用!BX187</f>
        <v/>
      </c>
      <c r="T187" s="336" t="str">
        <f>iStock用!BZ187</f>
        <v/>
      </c>
      <c r="V187" s="134"/>
      <c r="W187" s="135"/>
      <c r="Y187" s="338">
        <f t="shared" si="8"/>
        <v>0</v>
      </c>
    </row>
    <row r="188" spans="1:25" x14ac:dyDescent="0.2">
      <c r="A188" s="135"/>
      <c r="B188" s="135"/>
      <c r="C188" s="135"/>
      <c r="D188" s="247"/>
      <c r="E188" s="136"/>
      <c r="F188" s="135"/>
      <c r="G188" s="336" t="str">
        <f t="shared" si="6"/>
        <v/>
      </c>
      <c r="H188" s="247"/>
      <c r="I188" s="136"/>
      <c r="K188" s="336" t="str">
        <f t="shared" si="7"/>
        <v/>
      </c>
      <c r="L188" s="247"/>
      <c r="M188" s="136"/>
      <c r="O188" s="247"/>
      <c r="P188" s="136"/>
      <c r="Q188" s="135"/>
      <c r="R188" s="247"/>
      <c r="S188" s="337" t="str">
        <f>iStock用!BX188</f>
        <v/>
      </c>
      <c r="T188" s="336" t="str">
        <f>iStock用!BZ188</f>
        <v/>
      </c>
      <c r="V188" s="134"/>
      <c r="W188" s="135"/>
      <c r="Y188" s="338">
        <f t="shared" si="8"/>
        <v>0</v>
      </c>
    </row>
    <row r="189" spans="1:25" x14ac:dyDescent="0.2">
      <c r="A189" s="135"/>
      <c r="B189" s="135"/>
      <c r="C189" s="135"/>
      <c r="D189" s="247"/>
      <c r="E189" s="136"/>
      <c r="F189" s="135"/>
      <c r="G189" s="336" t="str">
        <f t="shared" si="6"/>
        <v/>
      </c>
      <c r="H189" s="247"/>
      <c r="I189" s="136"/>
      <c r="K189" s="336" t="str">
        <f t="shared" si="7"/>
        <v/>
      </c>
      <c r="L189" s="247"/>
      <c r="M189" s="136"/>
      <c r="O189" s="247"/>
      <c r="P189" s="136"/>
      <c r="Q189" s="135"/>
      <c r="R189" s="247"/>
      <c r="S189" s="337" t="str">
        <f>iStock用!BX189</f>
        <v/>
      </c>
      <c r="T189" s="336" t="str">
        <f>iStock用!BZ189</f>
        <v/>
      </c>
      <c r="V189" s="134"/>
      <c r="W189" s="135"/>
      <c r="Y189" s="338">
        <f t="shared" si="8"/>
        <v>0</v>
      </c>
    </row>
    <row r="190" spans="1:25" x14ac:dyDescent="0.2">
      <c r="A190" s="135"/>
      <c r="B190" s="135"/>
      <c r="C190" s="135"/>
      <c r="D190" s="247"/>
      <c r="E190" s="136"/>
      <c r="F190" s="135"/>
      <c r="G190" s="336" t="str">
        <f t="shared" si="6"/>
        <v/>
      </c>
      <c r="H190" s="247"/>
      <c r="I190" s="136"/>
      <c r="K190" s="336" t="str">
        <f t="shared" si="7"/>
        <v/>
      </c>
      <c r="L190" s="247"/>
      <c r="M190" s="136"/>
      <c r="O190" s="247"/>
      <c r="P190" s="136"/>
      <c r="Q190" s="135"/>
      <c r="R190" s="247"/>
      <c r="S190" s="337" t="str">
        <f>iStock用!BX190</f>
        <v/>
      </c>
      <c r="T190" s="336" t="str">
        <f>iStock用!BZ190</f>
        <v/>
      </c>
      <c r="V190" s="134"/>
      <c r="W190" s="135"/>
      <c r="Y190" s="338">
        <f t="shared" si="8"/>
        <v>0</v>
      </c>
    </row>
    <row r="191" spans="1:25" x14ac:dyDescent="0.2">
      <c r="A191" s="135"/>
      <c r="B191" s="135"/>
      <c r="C191" s="135"/>
      <c r="D191" s="247"/>
      <c r="E191" s="136"/>
      <c r="F191" s="135"/>
      <c r="G191" s="336" t="str">
        <f t="shared" si="6"/>
        <v/>
      </c>
      <c r="H191" s="247"/>
      <c r="I191" s="136"/>
      <c r="K191" s="336" t="str">
        <f t="shared" si="7"/>
        <v/>
      </c>
      <c r="L191" s="247"/>
      <c r="M191" s="136"/>
      <c r="O191" s="247"/>
      <c r="P191" s="136"/>
      <c r="Q191" s="135"/>
      <c r="R191" s="247"/>
      <c r="S191" s="337" t="str">
        <f>iStock用!BX191</f>
        <v/>
      </c>
      <c r="T191" s="336" t="str">
        <f>iStock用!BZ191</f>
        <v/>
      </c>
      <c r="V191" s="134"/>
      <c r="W191" s="135"/>
      <c r="Y191" s="338">
        <f t="shared" si="8"/>
        <v>0</v>
      </c>
    </row>
    <row r="192" spans="1:25" x14ac:dyDescent="0.2">
      <c r="A192" s="135"/>
      <c r="B192" s="135"/>
      <c r="C192" s="135"/>
      <c r="D192" s="247"/>
      <c r="E192" s="136"/>
      <c r="F192" s="135"/>
      <c r="G192" s="336" t="str">
        <f t="shared" si="6"/>
        <v/>
      </c>
      <c r="H192" s="247"/>
      <c r="I192" s="136"/>
      <c r="K192" s="336" t="str">
        <f t="shared" si="7"/>
        <v/>
      </c>
      <c r="L192" s="247"/>
      <c r="M192" s="136"/>
      <c r="O192" s="247"/>
      <c r="P192" s="136"/>
      <c r="Q192" s="135"/>
      <c r="R192" s="247"/>
      <c r="S192" s="337" t="str">
        <f>iStock用!BX192</f>
        <v/>
      </c>
      <c r="T192" s="336" t="str">
        <f>iStock用!BZ192</f>
        <v/>
      </c>
      <c r="V192" s="134"/>
      <c r="W192" s="135"/>
      <c r="Y192" s="338">
        <f t="shared" si="8"/>
        <v>0</v>
      </c>
    </row>
    <row r="193" spans="1:25" x14ac:dyDescent="0.2">
      <c r="A193" s="135"/>
      <c r="B193" s="135"/>
      <c r="C193" s="135"/>
      <c r="D193" s="247"/>
      <c r="E193" s="136"/>
      <c r="F193" s="135"/>
      <c r="G193" s="336" t="str">
        <f t="shared" si="6"/>
        <v/>
      </c>
      <c r="H193" s="247"/>
      <c r="I193" s="136"/>
      <c r="K193" s="336" t="str">
        <f t="shared" si="7"/>
        <v/>
      </c>
      <c r="L193" s="247"/>
      <c r="M193" s="136"/>
      <c r="O193" s="247"/>
      <c r="P193" s="136"/>
      <c r="Q193" s="135"/>
      <c r="R193" s="247"/>
      <c r="S193" s="337" t="str">
        <f>iStock用!BX193</f>
        <v/>
      </c>
      <c r="T193" s="336" t="str">
        <f>iStock用!BZ193</f>
        <v/>
      </c>
      <c r="V193" s="134"/>
      <c r="W193" s="135"/>
      <c r="Y193" s="338">
        <f t="shared" si="8"/>
        <v>0</v>
      </c>
    </row>
    <row r="194" spans="1:25" x14ac:dyDescent="0.2">
      <c r="A194" s="135"/>
      <c r="B194" s="135"/>
      <c r="C194" s="135"/>
      <c r="D194" s="247"/>
      <c r="E194" s="136"/>
      <c r="F194" s="135"/>
      <c r="G194" s="336" t="str">
        <f t="shared" si="6"/>
        <v/>
      </c>
      <c r="H194" s="247"/>
      <c r="I194" s="136"/>
      <c r="K194" s="336" t="str">
        <f t="shared" si="7"/>
        <v/>
      </c>
      <c r="L194" s="247"/>
      <c r="M194" s="136"/>
      <c r="O194" s="247"/>
      <c r="P194" s="136"/>
      <c r="Q194" s="135"/>
      <c r="R194" s="247"/>
      <c r="S194" s="337" t="str">
        <f>iStock用!BX194</f>
        <v/>
      </c>
      <c r="T194" s="336" t="str">
        <f>iStock用!BZ194</f>
        <v/>
      </c>
      <c r="V194" s="134"/>
      <c r="W194" s="135"/>
      <c r="Y194" s="338">
        <f t="shared" si="8"/>
        <v>0</v>
      </c>
    </row>
    <row r="195" spans="1:25" x14ac:dyDescent="0.2">
      <c r="A195" s="135"/>
      <c r="B195" s="135"/>
      <c r="C195" s="135"/>
      <c r="D195" s="247"/>
      <c r="E195" s="136"/>
      <c r="F195" s="135"/>
      <c r="G195" s="336" t="str">
        <f t="shared" si="6"/>
        <v/>
      </c>
      <c r="H195" s="247"/>
      <c r="I195" s="136"/>
      <c r="K195" s="336" t="str">
        <f t="shared" si="7"/>
        <v/>
      </c>
      <c r="L195" s="247"/>
      <c r="M195" s="136"/>
      <c r="O195" s="247"/>
      <c r="P195" s="136"/>
      <c r="Q195" s="135"/>
      <c r="R195" s="247"/>
      <c r="S195" s="337" t="str">
        <f>iStock用!BX195</f>
        <v/>
      </c>
      <c r="T195" s="336" t="str">
        <f>iStock用!BZ195</f>
        <v/>
      </c>
      <c r="V195" s="134"/>
      <c r="W195" s="135"/>
      <c r="Y195" s="338">
        <f t="shared" si="8"/>
        <v>0</v>
      </c>
    </row>
    <row r="196" spans="1:25" x14ac:dyDescent="0.2">
      <c r="A196" s="135"/>
      <c r="B196" s="135"/>
      <c r="C196" s="135"/>
      <c r="D196" s="247"/>
      <c r="E196" s="136"/>
      <c r="F196" s="135"/>
      <c r="G196" s="336" t="str">
        <f t="shared" ref="G196:G259" si="9">IF(F196="","",(F196*108))</f>
        <v/>
      </c>
      <c r="H196" s="247"/>
      <c r="I196" s="136"/>
      <c r="K196" s="336" t="str">
        <f t="shared" ref="K196:K259" si="10">IF(J196="","",(J196*108))</f>
        <v/>
      </c>
      <c r="L196" s="247"/>
      <c r="M196" s="136"/>
      <c r="O196" s="247"/>
      <c r="P196" s="136"/>
      <c r="Q196" s="135"/>
      <c r="R196" s="247"/>
      <c r="S196" s="337" t="str">
        <f>iStock用!BX196</f>
        <v/>
      </c>
      <c r="T196" s="336" t="str">
        <f>iStock用!BZ196</f>
        <v/>
      </c>
      <c r="V196" s="134"/>
      <c r="W196" s="135"/>
      <c r="Y196" s="338">
        <f t="shared" ref="Y196:Y259" si="11">X196*140</f>
        <v>0</v>
      </c>
    </row>
    <row r="197" spans="1:25" x14ac:dyDescent="0.2">
      <c r="A197" s="135"/>
      <c r="B197" s="135"/>
      <c r="C197" s="135"/>
      <c r="D197" s="247"/>
      <c r="E197" s="136"/>
      <c r="F197" s="135"/>
      <c r="G197" s="336" t="str">
        <f t="shared" si="9"/>
        <v/>
      </c>
      <c r="H197" s="247"/>
      <c r="I197" s="136"/>
      <c r="K197" s="336" t="str">
        <f t="shared" si="10"/>
        <v/>
      </c>
      <c r="L197" s="247"/>
      <c r="M197" s="136"/>
      <c r="O197" s="247"/>
      <c r="P197" s="136"/>
      <c r="Q197" s="135"/>
      <c r="R197" s="247"/>
      <c r="S197" s="337" t="str">
        <f>iStock用!BX197</f>
        <v/>
      </c>
      <c r="T197" s="336" t="str">
        <f>iStock用!BZ197</f>
        <v/>
      </c>
      <c r="V197" s="134"/>
      <c r="W197" s="135"/>
      <c r="Y197" s="338">
        <f t="shared" si="11"/>
        <v>0</v>
      </c>
    </row>
    <row r="198" spans="1:25" x14ac:dyDescent="0.2">
      <c r="A198" s="135"/>
      <c r="B198" s="135"/>
      <c r="C198" s="135"/>
      <c r="D198" s="247"/>
      <c r="E198" s="136"/>
      <c r="F198" s="135"/>
      <c r="G198" s="336" t="str">
        <f t="shared" si="9"/>
        <v/>
      </c>
      <c r="H198" s="247"/>
      <c r="I198" s="136"/>
      <c r="K198" s="336" t="str">
        <f t="shared" si="10"/>
        <v/>
      </c>
      <c r="L198" s="247"/>
      <c r="M198" s="136"/>
      <c r="O198" s="247"/>
      <c r="P198" s="136"/>
      <c r="Q198" s="135"/>
      <c r="R198" s="247"/>
      <c r="S198" s="337" t="str">
        <f>iStock用!BX198</f>
        <v/>
      </c>
      <c r="T198" s="336" t="str">
        <f>iStock用!BZ198</f>
        <v/>
      </c>
      <c r="V198" s="134"/>
      <c r="W198" s="135"/>
      <c r="Y198" s="338">
        <f t="shared" si="11"/>
        <v>0</v>
      </c>
    </row>
    <row r="199" spans="1:25" x14ac:dyDescent="0.2">
      <c r="A199" s="135"/>
      <c r="B199" s="135"/>
      <c r="C199" s="135"/>
      <c r="D199" s="247"/>
      <c r="E199" s="136"/>
      <c r="F199" s="135"/>
      <c r="G199" s="336" t="str">
        <f t="shared" si="9"/>
        <v/>
      </c>
      <c r="H199" s="247"/>
      <c r="I199" s="136"/>
      <c r="K199" s="336" t="str">
        <f t="shared" si="10"/>
        <v/>
      </c>
      <c r="L199" s="247"/>
      <c r="M199" s="136"/>
      <c r="O199" s="247"/>
      <c r="P199" s="136"/>
      <c r="Q199" s="135"/>
      <c r="R199" s="247"/>
      <c r="S199" s="337" t="str">
        <f>iStock用!BX199</f>
        <v/>
      </c>
      <c r="T199" s="336" t="str">
        <f>iStock用!BZ199</f>
        <v/>
      </c>
      <c r="V199" s="134"/>
      <c r="W199" s="135"/>
      <c r="Y199" s="338">
        <f t="shared" si="11"/>
        <v>0</v>
      </c>
    </row>
    <row r="200" spans="1:25" x14ac:dyDescent="0.2">
      <c r="A200" s="135"/>
      <c r="B200" s="135"/>
      <c r="C200" s="135"/>
      <c r="D200" s="247"/>
      <c r="E200" s="136"/>
      <c r="F200" s="135"/>
      <c r="G200" s="336" t="str">
        <f t="shared" si="9"/>
        <v/>
      </c>
      <c r="H200" s="247"/>
      <c r="I200" s="136"/>
      <c r="K200" s="336" t="str">
        <f t="shared" si="10"/>
        <v/>
      </c>
      <c r="L200" s="247"/>
      <c r="M200" s="136"/>
      <c r="O200" s="247"/>
      <c r="P200" s="136"/>
      <c r="Q200" s="135"/>
      <c r="R200" s="247"/>
      <c r="S200" s="337" t="str">
        <f>iStock用!BX200</f>
        <v/>
      </c>
      <c r="T200" s="336" t="str">
        <f>iStock用!BZ200</f>
        <v/>
      </c>
      <c r="V200" s="134"/>
      <c r="W200" s="135"/>
      <c r="Y200" s="338">
        <f t="shared" si="11"/>
        <v>0</v>
      </c>
    </row>
    <row r="201" spans="1:25" x14ac:dyDescent="0.2">
      <c r="A201" s="135"/>
      <c r="B201" s="135"/>
      <c r="C201" s="135"/>
      <c r="D201" s="247"/>
      <c r="E201" s="136"/>
      <c r="F201" s="135"/>
      <c r="G201" s="336" t="str">
        <f t="shared" si="9"/>
        <v/>
      </c>
      <c r="H201" s="247"/>
      <c r="I201" s="136"/>
      <c r="K201" s="336" t="str">
        <f t="shared" si="10"/>
        <v/>
      </c>
      <c r="L201" s="247"/>
      <c r="M201" s="136"/>
      <c r="O201" s="247"/>
      <c r="P201" s="136"/>
      <c r="Q201" s="135"/>
      <c r="R201" s="247"/>
      <c r="S201" s="337" t="str">
        <f>iStock用!BX201</f>
        <v/>
      </c>
      <c r="T201" s="336" t="str">
        <f>iStock用!BZ201</f>
        <v/>
      </c>
      <c r="V201" s="134"/>
      <c r="W201" s="135"/>
      <c r="Y201" s="338">
        <f t="shared" si="11"/>
        <v>0</v>
      </c>
    </row>
    <row r="202" spans="1:25" x14ac:dyDescent="0.2">
      <c r="A202" s="135"/>
      <c r="B202" s="135"/>
      <c r="C202" s="135"/>
      <c r="D202" s="247"/>
      <c r="E202" s="136"/>
      <c r="F202" s="135"/>
      <c r="G202" s="336" t="str">
        <f t="shared" si="9"/>
        <v/>
      </c>
      <c r="H202" s="247"/>
      <c r="I202" s="136"/>
      <c r="K202" s="336" t="str">
        <f t="shared" si="10"/>
        <v/>
      </c>
      <c r="L202" s="247"/>
      <c r="M202" s="136"/>
      <c r="O202" s="247"/>
      <c r="P202" s="136"/>
      <c r="Q202" s="135"/>
      <c r="R202" s="247"/>
      <c r="S202" s="337" t="str">
        <f>iStock用!BX202</f>
        <v/>
      </c>
      <c r="T202" s="336" t="str">
        <f>iStock用!BZ202</f>
        <v/>
      </c>
      <c r="V202" s="134"/>
      <c r="W202" s="135"/>
      <c r="Y202" s="338">
        <f t="shared" si="11"/>
        <v>0</v>
      </c>
    </row>
    <row r="203" spans="1:25" x14ac:dyDescent="0.2">
      <c r="A203" s="135"/>
      <c r="B203" s="135"/>
      <c r="C203" s="135"/>
      <c r="D203" s="247"/>
      <c r="E203" s="136"/>
      <c r="F203" s="135"/>
      <c r="G203" s="336" t="str">
        <f t="shared" si="9"/>
        <v/>
      </c>
      <c r="H203" s="247"/>
      <c r="I203" s="136"/>
      <c r="K203" s="336" t="str">
        <f t="shared" si="10"/>
        <v/>
      </c>
      <c r="L203" s="247"/>
      <c r="M203" s="136"/>
      <c r="O203" s="247"/>
      <c r="P203" s="136"/>
      <c r="Q203" s="135"/>
      <c r="R203" s="247"/>
      <c r="S203" s="337" t="str">
        <f>iStock用!BX203</f>
        <v/>
      </c>
      <c r="T203" s="336" t="str">
        <f>iStock用!BZ203</f>
        <v/>
      </c>
      <c r="V203" s="134"/>
      <c r="W203" s="135"/>
      <c r="Y203" s="338">
        <f t="shared" si="11"/>
        <v>0</v>
      </c>
    </row>
    <row r="204" spans="1:25" x14ac:dyDescent="0.2">
      <c r="A204" s="135"/>
      <c r="B204" s="135"/>
      <c r="C204" s="135"/>
      <c r="D204" s="247"/>
      <c r="E204" s="136"/>
      <c r="F204" s="135"/>
      <c r="G204" s="336" t="str">
        <f t="shared" si="9"/>
        <v/>
      </c>
      <c r="H204" s="247"/>
      <c r="I204" s="136"/>
      <c r="K204" s="336" t="str">
        <f t="shared" si="10"/>
        <v/>
      </c>
      <c r="L204" s="247"/>
      <c r="M204" s="136"/>
      <c r="O204" s="247"/>
      <c r="P204" s="136"/>
      <c r="Q204" s="135"/>
      <c r="R204" s="247"/>
      <c r="S204" s="337" t="str">
        <f>iStock用!BX204</f>
        <v/>
      </c>
      <c r="T204" s="336" t="str">
        <f>iStock用!BZ204</f>
        <v/>
      </c>
      <c r="V204" s="134"/>
      <c r="W204" s="135"/>
      <c r="Y204" s="338">
        <f t="shared" si="11"/>
        <v>0</v>
      </c>
    </row>
    <row r="205" spans="1:25" x14ac:dyDescent="0.2">
      <c r="A205" s="135"/>
      <c r="B205" s="135"/>
      <c r="C205" s="135"/>
      <c r="D205" s="247"/>
      <c r="E205" s="136"/>
      <c r="F205" s="135"/>
      <c r="G205" s="336" t="str">
        <f t="shared" si="9"/>
        <v/>
      </c>
      <c r="H205" s="247"/>
      <c r="I205" s="136"/>
      <c r="K205" s="336" t="str">
        <f t="shared" si="10"/>
        <v/>
      </c>
      <c r="L205" s="247"/>
      <c r="M205" s="136"/>
      <c r="O205" s="247"/>
      <c r="P205" s="136"/>
      <c r="Q205" s="135"/>
      <c r="R205" s="247"/>
      <c r="S205" s="337" t="str">
        <f>iStock用!BX205</f>
        <v/>
      </c>
      <c r="T205" s="336" t="str">
        <f>iStock用!BZ205</f>
        <v/>
      </c>
      <c r="V205" s="134"/>
      <c r="W205" s="135"/>
      <c r="Y205" s="338">
        <f t="shared" si="11"/>
        <v>0</v>
      </c>
    </row>
    <row r="206" spans="1:25" x14ac:dyDescent="0.2">
      <c r="A206" s="135"/>
      <c r="B206" s="135"/>
      <c r="C206" s="135"/>
      <c r="D206" s="247"/>
      <c r="E206" s="136"/>
      <c r="F206" s="135"/>
      <c r="G206" s="336" t="str">
        <f t="shared" si="9"/>
        <v/>
      </c>
      <c r="H206" s="247"/>
      <c r="I206" s="136"/>
      <c r="K206" s="336" t="str">
        <f t="shared" si="10"/>
        <v/>
      </c>
      <c r="L206" s="247"/>
      <c r="M206" s="136"/>
      <c r="O206" s="247"/>
      <c r="P206" s="136"/>
      <c r="Q206" s="135"/>
      <c r="R206" s="247"/>
      <c r="S206" s="337" t="str">
        <f>iStock用!BX206</f>
        <v/>
      </c>
      <c r="T206" s="336" t="str">
        <f>iStock用!BZ206</f>
        <v/>
      </c>
      <c r="V206" s="134"/>
      <c r="W206" s="135"/>
      <c r="Y206" s="338">
        <f t="shared" si="11"/>
        <v>0</v>
      </c>
    </row>
    <row r="207" spans="1:25" x14ac:dyDescent="0.2">
      <c r="A207" s="135"/>
      <c r="B207" s="135"/>
      <c r="C207" s="135"/>
      <c r="D207" s="247"/>
      <c r="E207" s="136"/>
      <c r="F207" s="135"/>
      <c r="G207" s="336" t="str">
        <f t="shared" si="9"/>
        <v/>
      </c>
      <c r="H207" s="247"/>
      <c r="I207" s="136"/>
      <c r="K207" s="336" t="str">
        <f t="shared" si="10"/>
        <v/>
      </c>
      <c r="L207" s="247"/>
      <c r="M207" s="136"/>
      <c r="O207" s="247"/>
      <c r="P207" s="136"/>
      <c r="Q207" s="135"/>
      <c r="R207" s="247"/>
      <c r="S207" s="337" t="str">
        <f>iStock用!BX207</f>
        <v/>
      </c>
      <c r="T207" s="336" t="str">
        <f>iStock用!BZ207</f>
        <v/>
      </c>
      <c r="V207" s="134"/>
      <c r="W207" s="135"/>
      <c r="Y207" s="338">
        <f t="shared" si="11"/>
        <v>0</v>
      </c>
    </row>
    <row r="208" spans="1:25" x14ac:dyDescent="0.2">
      <c r="A208" s="135"/>
      <c r="B208" s="135"/>
      <c r="C208" s="135"/>
      <c r="D208" s="247"/>
      <c r="E208" s="136"/>
      <c r="F208" s="135"/>
      <c r="G208" s="336" t="str">
        <f t="shared" si="9"/>
        <v/>
      </c>
      <c r="H208" s="247"/>
      <c r="I208" s="136"/>
      <c r="K208" s="336" t="str">
        <f t="shared" si="10"/>
        <v/>
      </c>
      <c r="L208" s="247"/>
      <c r="M208" s="136"/>
      <c r="O208" s="247"/>
      <c r="P208" s="136"/>
      <c r="Q208" s="135"/>
      <c r="R208" s="247"/>
      <c r="S208" s="337" t="str">
        <f>iStock用!BX208</f>
        <v/>
      </c>
      <c r="T208" s="336" t="str">
        <f>iStock用!BZ208</f>
        <v/>
      </c>
      <c r="V208" s="134"/>
      <c r="W208" s="135"/>
      <c r="Y208" s="338">
        <f t="shared" si="11"/>
        <v>0</v>
      </c>
    </row>
    <row r="209" spans="1:25" x14ac:dyDescent="0.2">
      <c r="A209" s="135"/>
      <c r="B209" s="135"/>
      <c r="C209" s="135"/>
      <c r="D209" s="247"/>
      <c r="E209" s="136"/>
      <c r="F209" s="135"/>
      <c r="G209" s="336" t="str">
        <f t="shared" si="9"/>
        <v/>
      </c>
      <c r="H209" s="247"/>
      <c r="I209" s="136"/>
      <c r="K209" s="336" t="str">
        <f t="shared" si="10"/>
        <v/>
      </c>
      <c r="L209" s="247"/>
      <c r="M209" s="136"/>
      <c r="O209" s="247"/>
      <c r="P209" s="136"/>
      <c r="Q209" s="135"/>
      <c r="R209" s="247"/>
      <c r="S209" s="337" t="str">
        <f>iStock用!BX209</f>
        <v/>
      </c>
      <c r="T209" s="336" t="str">
        <f>iStock用!BZ209</f>
        <v/>
      </c>
      <c r="V209" s="134"/>
      <c r="W209" s="135"/>
      <c r="Y209" s="338">
        <f t="shared" si="11"/>
        <v>0</v>
      </c>
    </row>
    <row r="210" spans="1:25" x14ac:dyDescent="0.2">
      <c r="A210" s="135"/>
      <c r="B210" s="135"/>
      <c r="C210" s="135"/>
      <c r="D210" s="247"/>
      <c r="E210" s="136"/>
      <c r="F210" s="135"/>
      <c r="G210" s="336" t="str">
        <f t="shared" si="9"/>
        <v/>
      </c>
      <c r="H210" s="247"/>
      <c r="I210" s="136"/>
      <c r="K210" s="336" t="str">
        <f t="shared" si="10"/>
        <v/>
      </c>
      <c r="L210" s="247"/>
      <c r="M210" s="136"/>
      <c r="O210" s="247"/>
      <c r="P210" s="136"/>
      <c r="Q210" s="135"/>
      <c r="R210" s="247"/>
      <c r="S210" s="337" t="str">
        <f>iStock用!BX210</f>
        <v/>
      </c>
      <c r="T210" s="336" t="str">
        <f>iStock用!BZ210</f>
        <v/>
      </c>
      <c r="V210" s="134"/>
      <c r="W210" s="135"/>
      <c r="Y210" s="338">
        <f t="shared" si="11"/>
        <v>0</v>
      </c>
    </row>
    <row r="211" spans="1:25" x14ac:dyDescent="0.2">
      <c r="A211" s="135"/>
      <c r="B211" s="135"/>
      <c r="C211" s="135"/>
      <c r="D211" s="247"/>
      <c r="E211" s="136"/>
      <c r="F211" s="135"/>
      <c r="G211" s="336" t="str">
        <f t="shared" si="9"/>
        <v/>
      </c>
      <c r="H211" s="247"/>
      <c r="I211" s="136"/>
      <c r="K211" s="336" t="str">
        <f t="shared" si="10"/>
        <v/>
      </c>
      <c r="L211" s="247"/>
      <c r="M211" s="136"/>
      <c r="O211" s="247"/>
      <c r="P211" s="136"/>
      <c r="Q211" s="135"/>
      <c r="R211" s="247"/>
      <c r="S211" s="337" t="str">
        <f>iStock用!BX211</f>
        <v/>
      </c>
      <c r="T211" s="336" t="str">
        <f>iStock用!BZ211</f>
        <v/>
      </c>
      <c r="V211" s="134"/>
      <c r="W211" s="135"/>
      <c r="Y211" s="338">
        <f t="shared" si="11"/>
        <v>0</v>
      </c>
    </row>
    <row r="212" spans="1:25" x14ac:dyDescent="0.2">
      <c r="A212" s="135"/>
      <c r="B212" s="135"/>
      <c r="C212" s="135"/>
      <c r="D212" s="247"/>
      <c r="E212" s="136"/>
      <c r="F212" s="135"/>
      <c r="G212" s="336" t="str">
        <f t="shared" si="9"/>
        <v/>
      </c>
      <c r="H212" s="247"/>
      <c r="I212" s="136"/>
      <c r="K212" s="336" t="str">
        <f t="shared" si="10"/>
        <v/>
      </c>
      <c r="L212" s="247"/>
      <c r="M212" s="136"/>
      <c r="O212" s="247"/>
      <c r="P212" s="136"/>
      <c r="Q212" s="135"/>
      <c r="R212" s="247"/>
      <c r="S212" s="337" t="str">
        <f>iStock用!BX212</f>
        <v/>
      </c>
      <c r="T212" s="336" t="str">
        <f>iStock用!BZ212</f>
        <v/>
      </c>
      <c r="V212" s="134"/>
      <c r="W212" s="135"/>
      <c r="Y212" s="338">
        <f t="shared" si="11"/>
        <v>0</v>
      </c>
    </row>
    <row r="213" spans="1:25" x14ac:dyDescent="0.2">
      <c r="A213" s="135"/>
      <c r="B213" s="135"/>
      <c r="C213" s="135"/>
      <c r="D213" s="247"/>
      <c r="E213" s="136"/>
      <c r="F213" s="135"/>
      <c r="G213" s="336" t="str">
        <f t="shared" si="9"/>
        <v/>
      </c>
      <c r="H213" s="247"/>
      <c r="I213" s="136"/>
      <c r="K213" s="336" t="str">
        <f t="shared" si="10"/>
        <v/>
      </c>
      <c r="L213" s="247"/>
      <c r="M213" s="136"/>
      <c r="O213" s="247"/>
      <c r="P213" s="136"/>
      <c r="Q213" s="135"/>
      <c r="R213" s="247"/>
      <c r="S213" s="337" t="str">
        <f>iStock用!BX213</f>
        <v/>
      </c>
      <c r="T213" s="336" t="str">
        <f>iStock用!BZ213</f>
        <v/>
      </c>
      <c r="V213" s="134"/>
      <c r="W213" s="135"/>
      <c r="Y213" s="338">
        <f t="shared" si="11"/>
        <v>0</v>
      </c>
    </row>
    <row r="214" spans="1:25" x14ac:dyDescent="0.2">
      <c r="A214" s="135"/>
      <c r="B214" s="135"/>
      <c r="C214" s="135"/>
      <c r="D214" s="247"/>
      <c r="E214" s="136"/>
      <c r="F214" s="135"/>
      <c r="G214" s="336" t="str">
        <f t="shared" si="9"/>
        <v/>
      </c>
      <c r="H214" s="247"/>
      <c r="I214" s="136"/>
      <c r="K214" s="336" t="str">
        <f t="shared" si="10"/>
        <v/>
      </c>
      <c r="L214" s="247"/>
      <c r="M214" s="136"/>
      <c r="O214" s="247"/>
      <c r="P214" s="136"/>
      <c r="Q214" s="135"/>
      <c r="R214" s="247"/>
      <c r="S214" s="337" t="str">
        <f>iStock用!BX214</f>
        <v/>
      </c>
      <c r="T214" s="336" t="str">
        <f>iStock用!BZ214</f>
        <v/>
      </c>
      <c r="V214" s="134"/>
      <c r="W214" s="135"/>
      <c r="Y214" s="338">
        <f t="shared" si="11"/>
        <v>0</v>
      </c>
    </row>
    <row r="215" spans="1:25" x14ac:dyDescent="0.2">
      <c r="A215" s="135"/>
      <c r="B215" s="135"/>
      <c r="C215" s="135"/>
      <c r="D215" s="247"/>
      <c r="E215" s="136"/>
      <c r="F215" s="135"/>
      <c r="G215" s="336" t="str">
        <f t="shared" si="9"/>
        <v/>
      </c>
      <c r="H215" s="247"/>
      <c r="I215" s="136"/>
      <c r="K215" s="336" t="str">
        <f t="shared" si="10"/>
        <v/>
      </c>
      <c r="L215" s="247"/>
      <c r="M215" s="136"/>
      <c r="O215" s="247"/>
      <c r="P215" s="136"/>
      <c r="Q215" s="135"/>
      <c r="R215" s="247"/>
      <c r="S215" s="337" t="str">
        <f>iStock用!BX215</f>
        <v/>
      </c>
      <c r="T215" s="336" t="str">
        <f>iStock用!BZ215</f>
        <v/>
      </c>
      <c r="V215" s="134"/>
      <c r="W215" s="135"/>
      <c r="Y215" s="338">
        <f t="shared" si="11"/>
        <v>0</v>
      </c>
    </row>
    <row r="216" spans="1:25" x14ac:dyDescent="0.2">
      <c r="A216" s="135"/>
      <c r="B216" s="135"/>
      <c r="C216" s="135"/>
      <c r="D216" s="247"/>
      <c r="E216" s="136"/>
      <c r="F216" s="135"/>
      <c r="G216" s="336" t="str">
        <f t="shared" si="9"/>
        <v/>
      </c>
      <c r="H216" s="247"/>
      <c r="I216" s="136"/>
      <c r="K216" s="336" t="str">
        <f t="shared" si="10"/>
        <v/>
      </c>
      <c r="L216" s="247"/>
      <c r="M216" s="136"/>
      <c r="O216" s="247"/>
      <c r="P216" s="136"/>
      <c r="Q216" s="135"/>
      <c r="R216" s="247"/>
      <c r="S216" s="337" t="str">
        <f>iStock用!BX216</f>
        <v/>
      </c>
      <c r="T216" s="336" t="str">
        <f>iStock用!BZ216</f>
        <v/>
      </c>
      <c r="V216" s="134"/>
      <c r="W216" s="135"/>
      <c r="Y216" s="338">
        <f t="shared" si="11"/>
        <v>0</v>
      </c>
    </row>
    <row r="217" spans="1:25" x14ac:dyDescent="0.2">
      <c r="A217" s="135"/>
      <c r="B217" s="135"/>
      <c r="C217" s="135"/>
      <c r="D217" s="247"/>
      <c r="E217" s="136"/>
      <c r="F217" s="135"/>
      <c r="G217" s="336" t="str">
        <f t="shared" si="9"/>
        <v/>
      </c>
      <c r="H217" s="247"/>
      <c r="I217" s="136"/>
      <c r="K217" s="336" t="str">
        <f t="shared" si="10"/>
        <v/>
      </c>
      <c r="L217" s="247"/>
      <c r="M217" s="136"/>
      <c r="O217" s="247"/>
      <c r="P217" s="136"/>
      <c r="Q217" s="135"/>
      <c r="R217" s="247"/>
      <c r="S217" s="337" t="str">
        <f>iStock用!BX217</f>
        <v/>
      </c>
      <c r="T217" s="336" t="str">
        <f>iStock用!BZ217</f>
        <v/>
      </c>
      <c r="V217" s="134"/>
      <c r="W217" s="135"/>
      <c r="Y217" s="338">
        <f t="shared" si="11"/>
        <v>0</v>
      </c>
    </row>
    <row r="218" spans="1:25" x14ac:dyDescent="0.2">
      <c r="A218" s="135"/>
      <c r="B218" s="135"/>
      <c r="C218" s="135"/>
      <c r="D218" s="247"/>
      <c r="E218" s="136"/>
      <c r="F218" s="135"/>
      <c r="G218" s="336" t="str">
        <f t="shared" si="9"/>
        <v/>
      </c>
      <c r="H218" s="247"/>
      <c r="I218" s="136"/>
      <c r="K218" s="336" t="str">
        <f t="shared" si="10"/>
        <v/>
      </c>
      <c r="L218" s="247"/>
      <c r="M218" s="136"/>
      <c r="O218" s="247"/>
      <c r="P218" s="136"/>
      <c r="Q218" s="135"/>
      <c r="R218" s="247"/>
      <c r="S218" s="337" t="str">
        <f>iStock用!BX218</f>
        <v/>
      </c>
      <c r="T218" s="336" t="str">
        <f>iStock用!BZ218</f>
        <v/>
      </c>
      <c r="V218" s="134"/>
      <c r="W218" s="135"/>
      <c r="Y218" s="338">
        <f t="shared" si="11"/>
        <v>0</v>
      </c>
    </row>
    <row r="219" spans="1:25" x14ac:dyDescent="0.2">
      <c r="A219" s="135"/>
      <c r="B219" s="135"/>
      <c r="C219" s="135"/>
      <c r="D219" s="247"/>
      <c r="E219" s="136"/>
      <c r="F219" s="135"/>
      <c r="G219" s="336" t="str">
        <f t="shared" si="9"/>
        <v/>
      </c>
      <c r="H219" s="247"/>
      <c r="I219" s="136"/>
      <c r="K219" s="336" t="str">
        <f t="shared" si="10"/>
        <v/>
      </c>
      <c r="L219" s="247"/>
      <c r="M219" s="136"/>
      <c r="O219" s="247"/>
      <c r="P219" s="136"/>
      <c r="Q219" s="135"/>
      <c r="R219" s="247"/>
      <c r="S219" s="337" t="str">
        <f>iStock用!BX219</f>
        <v/>
      </c>
      <c r="T219" s="336" t="str">
        <f>iStock用!BZ219</f>
        <v/>
      </c>
      <c r="V219" s="134"/>
      <c r="W219" s="135"/>
      <c r="Y219" s="338">
        <f t="shared" si="11"/>
        <v>0</v>
      </c>
    </row>
    <row r="220" spans="1:25" x14ac:dyDescent="0.2">
      <c r="A220" s="135"/>
      <c r="B220" s="135"/>
      <c r="C220" s="135"/>
      <c r="D220" s="247"/>
      <c r="E220" s="136"/>
      <c r="F220" s="135"/>
      <c r="G220" s="336" t="str">
        <f t="shared" si="9"/>
        <v/>
      </c>
      <c r="H220" s="247"/>
      <c r="I220" s="136"/>
      <c r="K220" s="336" t="str">
        <f t="shared" si="10"/>
        <v/>
      </c>
      <c r="L220" s="247"/>
      <c r="M220" s="136"/>
      <c r="O220" s="247"/>
      <c r="P220" s="136"/>
      <c r="Q220" s="135"/>
      <c r="R220" s="247"/>
      <c r="S220" s="337" t="str">
        <f>iStock用!BX220</f>
        <v/>
      </c>
      <c r="T220" s="336" t="str">
        <f>iStock用!BZ220</f>
        <v/>
      </c>
      <c r="V220" s="134"/>
      <c r="W220" s="135"/>
      <c r="Y220" s="338">
        <f t="shared" si="11"/>
        <v>0</v>
      </c>
    </row>
    <row r="221" spans="1:25" x14ac:dyDescent="0.2">
      <c r="A221" s="135"/>
      <c r="B221" s="135"/>
      <c r="C221" s="135"/>
      <c r="D221" s="247"/>
      <c r="E221" s="136"/>
      <c r="F221" s="135"/>
      <c r="G221" s="336" t="str">
        <f t="shared" si="9"/>
        <v/>
      </c>
      <c r="H221" s="247"/>
      <c r="I221" s="136"/>
      <c r="K221" s="336" t="str">
        <f t="shared" si="10"/>
        <v/>
      </c>
      <c r="L221" s="247"/>
      <c r="M221" s="136"/>
      <c r="O221" s="247"/>
      <c r="P221" s="136"/>
      <c r="Q221" s="135"/>
      <c r="R221" s="247"/>
      <c r="S221" s="337" t="str">
        <f>iStock用!BX221</f>
        <v/>
      </c>
      <c r="T221" s="336" t="str">
        <f>iStock用!BZ221</f>
        <v/>
      </c>
      <c r="V221" s="134"/>
      <c r="W221" s="135"/>
      <c r="Y221" s="338">
        <f t="shared" si="11"/>
        <v>0</v>
      </c>
    </row>
    <row r="222" spans="1:25" x14ac:dyDescent="0.2">
      <c r="A222" s="135"/>
      <c r="B222" s="135"/>
      <c r="C222" s="135"/>
      <c r="D222" s="247"/>
      <c r="E222" s="136"/>
      <c r="F222" s="135"/>
      <c r="G222" s="336" t="str">
        <f t="shared" si="9"/>
        <v/>
      </c>
      <c r="H222" s="247"/>
      <c r="I222" s="136"/>
      <c r="K222" s="336" t="str">
        <f t="shared" si="10"/>
        <v/>
      </c>
      <c r="L222" s="247"/>
      <c r="M222" s="136"/>
      <c r="O222" s="247"/>
      <c r="P222" s="136"/>
      <c r="Q222" s="135"/>
      <c r="R222" s="247"/>
      <c r="S222" s="337" t="str">
        <f>iStock用!BX222</f>
        <v/>
      </c>
      <c r="T222" s="336" t="str">
        <f>iStock用!BZ222</f>
        <v/>
      </c>
      <c r="V222" s="134"/>
      <c r="W222" s="135"/>
      <c r="Y222" s="338">
        <f t="shared" si="11"/>
        <v>0</v>
      </c>
    </row>
    <row r="223" spans="1:25" x14ac:dyDescent="0.2">
      <c r="A223" s="135"/>
      <c r="B223" s="135"/>
      <c r="C223" s="135"/>
      <c r="D223" s="247"/>
      <c r="E223" s="136"/>
      <c r="F223" s="135"/>
      <c r="G223" s="336" t="str">
        <f t="shared" si="9"/>
        <v/>
      </c>
      <c r="H223" s="247"/>
      <c r="I223" s="136"/>
      <c r="K223" s="336" t="str">
        <f t="shared" si="10"/>
        <v/>
      </c>
      <c r="L223" s="247"/>
      <c r="M223" s="136"/>
      <c r="O223" s="247"/>
      <c r="P223" s="136"/>
      <c r="Q223" s="135"/>
      <c r="R223" s="247"/>
      <c r="S223" s="337" t="str">
        <f>iStock用!BX223</f>
        <v/>
      </c>
      <c r="T223" s="336" t="str">
        <f>iStock用!BZ223</f>
        <v/>
      </c>
      <c r="V223" s="134"/>
      <c r="W223" s="135"/>
      <c r="Y223" s="338">
        <f t="shared" si="11"/>
        <v>0</v>
      </c>
    </row>
    <row r="224" spans="1:25" x14ac:dyDescent="0.2">
      <c r="A224" s="135"/>
      <c r="B224" s="135"/>
      <c r="C224" s="135"/>
      <c r="D224" s="247"/>
      <c r="E224" s="136"/>
      <c r="F224" s="135"/>
      <c r="G224" s="336" t="str">
        <f t="shared" si="9"/>
        <v/>
      </c>
      <c r="H224" s="247"/>
      <c r="I224" s="136"/>
      <c r="K224" s="336" t="str">
        <f t="shared" si="10"/>
        <v/>
      </c>
      <c r="L224" s="247"/>
      <c r="M224" s="136"/>
      <c r="O224" s="247"/>
      <c r="P224" s="136"/>
      <c r="Q224" s="135"/>
      <c r="R224" s="247"/>
      <c r="S224" s="337" t="str">
        <f>iStock用!BX224</f>
        <v/>
      </c>
      <c r="T224" s="336" t="str">
        <f>iStock用!BZ224</f>
        <v/>
      </c>
      <c r="V224" s="134"/>
      <c r="W224" s="135"/>
      <c r="Y224" s="338">
        <f t="shared" si="11"/>
        <v>0</v>
      </c>
    </row>
    <row r="225" spans="1:25" x14ac:dyDescent="0.2">
      <c r="A225" s="135"/>
      <c r="B225" s="135"/>
      <c r="C225" s="135"/>
      <c r="D225" s="247"/>
      <c r="E225" s="136"/>
      <c r="F225" s="135"/>
      <c r="G225" s="336" t="str">
        <f t="shared" si="9"/>
        <v/>
      </c>
      <c r="H225" s="247"/>
      <c r="I225" s="136"/>
      <c r="K225" s="336" t="str">
        <f t="shared" si="10"/>
        <v/>
      </c>
      <c r="L225" s="247"/>
      <c r="M225" s="136"/>
      <c r="O225" s="247"/>
      <c r="P225" s="136"/>
      <c r="Q225" s="135"/>
      <c r="R225" s="247"/>
      <c r="S225" s="337" t="str">
        <f>iStock用!BX225</f>
        <v/>
      </c>
      <c r="T225" s="336" t="str">
        <f>iStock用!BZ225</f>
        <v/>
      </c>
      <c r="V225" s="134"/>
      <c r="W225" s="135"/>
      <c r="Y225" s="338">
        <f t="shared" si="11"/>
        <v>0</v>
      </c>
    </row>
    <row r="226" spans="1:25" x14ac:dyDescent="0.2">
      <c r="A226" s="135"/>
      <c r="B226" s="135"/>
      <c r="C226" s="135"/>
      <c r="D226" s="247"/>
      <c r="E226" s="136"/>
      <c r="F226" s="135"/>
      <c r="G226" s="336" t="str">
        <f t="shared" si="9"/>
        <v/>
      </c>
      <c r="H226" s="247"/>
      <c r="I226" s="136"/>
      <c r="K226" s="336" t="str">
        <f t="shared" si="10"/>
        <v/>
      </c>
      <c r="L226" s="247"/>
      <c r="M226" s="136"/>
      <c r="O226" s="247"/>
      <c r="P226" s="136"/>
      <c r="Q226" s="135"/>
      <c r="R226" s="247"/>
      <c r="S226" s="337" t="str">
        <f>iStock用!BX226</f>
        <v/>
      </c>
      <c r="T226" s="336" t="str">
        <f>iStock用!BZ226</f>
        <v/>
      </c>
      <c r="V226" s="134"/>
      <c r="W226" s="135"/>
      <c r="Y226" s="338">
        <f t="shared" si="11"/>
        <v>0</v>
      </c>
    </row>
    <row r="227" spans="1:25" x14ac:dyDescent="0.2">
      <c r="A227" s="135"/>
      <c r="B227" s="135"/>
      <c r="C227" s="135"/>
      <c r="D227" s="247"/>
      <c r="E227" s="136"/>
      <c r="F227" s="135"/>
      <c r="G227" s="336" t="str">
        <f t="shared" si="9"/>
        <v/>
      </c>
      <c r="H227" s="247"/>
      <c r="I227" s="136"/>
      <c r="K227" s="336" t="str">
        <f t="shared" si="10"/>
        <v/>
      </c>
      <c r="L227" s="247"/>
      <c r="M227" s="136"/>
      <c r="O227" s="247"/>
      <c r="P227" s="136"/>
      <c r="Q227" s="135"/>
      <c r="R227" s="247"/>
      <c r="S227" s="337" t="str">
        <f>iStock用!BX227</f>
        <v/>
      </c>
      <c r="T227" s="336" t="str">
        <f>iStock用!BZ227</f>
        <v/>
      </c>
      <c r="V227" s="134"/>
      <c r="W227" s="135"/>
      <c r="Y227" s="338">
        <f t="shared" si="11"/>
        <v>0</v>
      </c>
    </row>
    <row r="228" spans="1:25" x14ac:dyDescent="0.2">
      <c r="A228" s="135"/>
      <c r="B228" s="135"/>
      <c r="C228" s="135"/>
      <c r="D228" s="247"/>
      <c r="E228" s="136"/>
      <c r="F228" s="135"/>
      <c r="G228" s="336" t="str">
        <f t="shared" si="9"/>
        <v/>
      </c>
      <c r="H228" s="247"/>
      <c r="I228" s="136"/>
      <c r="K228" s="336" t="str">
        <f t="shared" si="10"/>
        <v/>
      </c>
      <c r="L228" s="247"/>
      <c r="M228" s="136"/>
      <c r="O228" s="247"/>
      <c r="P228" s="136"/>
      <c r="Q228" s="135"/>
      <c r="R228" s="247"/>
      <c r="S228" s="337" t="str">
        <f>iStock用!BX228</f>
        <v/>
      </c>
      <c r="T228" s="336" t="str">
        <f>iStock用!BZ228</f>
        <v/>
      </c>
      <c r="V228" s="134"/>
      <c r="W228" s="135"/>
      <c r="Y228" s="338">
        <f t="shared" si="11"/>
        <v>0</v>
      </c>
    </row>
    <row r="229" spans="1:25" x14ac:dyDescent="0.2">
      <c r="A229" s="135"/>
      <c r="B229" s="135"/>
      <c r="C229" s="135"/>
      <c r="D229" s="247"/>
      <c r="E229" s="136"/>
      <c r="F229" s="135"/>
      <c r="G229" s="336" t="str">
        <f t="shared" si="9"/>
        <v/>
      </c>
      <c r="H229" s="247"/>
      <c r="I229" s="136"/>
      <c r="K229" s="336" t="str">
        <f t="shared" si="10"/>
        <v/>
      </c>
      <c r="L229" s="247"/>
      <c r="M229" s="136"/>
      <c r="O229" s="247"/>
      <c r="P229" s="136"/>
      <c r="Q229" s="135"/>
      <c r="R229" s="247"/>
      <c r="S229" s="337" t="str">
        <f>iStock用!BX229</f>
        <v/>
      </c>
      <c r="T229" s="336" t="str">
        <f>iStock用!BZ229</f>
        <v/>
      </c>
      <c r="V229" s="134"/>
      <c r="W229" s="135"/>
      <c r="Y229" s="338">
        <f t="shared" si="11"/>
        <v>0</v>
      </c>
    </row>
    <row r="230" spans="1:25" x14ac:dyDescent="0.2">
      <c r="A230" s="135"/>
      <c r="B230" s="135"/>
      <c r="C230" s="135"/>
      <c r="D230" s="247"/>
      <c r="E230" s="136"/>
      <c r="F230" s="135"/>
      <c r="G230" s="336" t="str">
        <f t="shared" si="9"/>
        <v/>
      </c>
      <c r="H230" s="247"/>
      <c r="I230" s="136"/>
      <c r="K230" s="336" t="str">
        <f t="shared" si="10"/>
        <v/>
      </c>
      <c r="L230" s="247"/>
      <c r="M230" s="136"/>
      <c r="O230" s="247"/>
      <c r="P230" s="136"/>
      <c r="Q230" s="135"/>
      <c r="R230" s="247"/>
      <c r="S230" s="337" t="str">
        <f>iStock用!BX230</f>
        <v/>
      </c>
      <c r="T230" s="336" t="str">
        <f>iStock用!BZ230</f>
        <v/>
      </c>
      <c r="V230" s="134"/>
      <c r="W230" s="135"/>
      <c r="Y230" s="338">
        <f t="shared" si="11"/>
        <v>0</v>
      </c>
    </row>
    <row r="231" spans="1:25" x14ac:dyDescent="0.2">
      <c r="A231" s="135"/>
      <c r="B231" s="135"/>
      <c r="C231" s="135"/>
      <c r="D231" s="247"/>
      <c r="E231" s="136"/>
      <c r="F231" s="135"/>
      <c r="G231" s="336" t="str">
        <f t="shared" si="9"/>
        <v/>
      </c>
      <c r="H231" s="247"/>
      <c r="I231" s="136"/>
      <c r="K231" s="336" t="str">
        <f t="shared" si="10"/>
        <v/>
      </c>
      <c r="L231" s="247"/>
      <c r="M231" s="136"/>
      <c r="O231" s="247"/>
      <c r="P231" s="136"/>
      <c r="Q231" s="135"/>
      <c r="R231" s="247"/>
      <c r="S231" s="337" t="str">
        <f>iStock用!BX231</f>
        <v/>
      </c>
      <c r="T231" s="336" t="str">
        <f>iStock用!BZ231</f>
        <v/>
      </c>
      <c r="V231" s="134"/>
      <c r="W231" s="135"/>
      <c r="Y231" s="338">
        <f t="shared" si="11"/>
        <v>0</v>
      </c>
    </row>
    <row r="232" spans="1:25" x14ac:dyDescent="0.2">
      <c r="A232" s="135"/>
      <c r="B232" s="135"/>
      <c r="C232" s="135"/>
      <c r="D232" s="247"/>
      <c r="E232" s="136"/>
      <c r="F232" s="135"/>
      <c r="G232" s="336" t="str">
        <f t="shared" si="9"/>
        <v/>
      </c>
      <c r="H232" s="247"/>
      <c r="I232" s="136"/>
      <c r="K232" s="336" t="str">
        <f t="shared" si="10"/>
        <v/>
      </c>
      <c r="L232" s="247"/>
      <c r="M232" s="136"/>
      <c r="O232" s="247"/>
      <c r="P232" s="136"/>
      <c r="Q232" s="135"/>
      <c r="R232" s="247"/>
      <c r="S232" s="337" t="str">
        <f>iStock用!BX232</f>
        <v/>
      </c>
      <c r="T232" s="336" t="str">
        <f>iStock用!BZ232</f>
        <v/>
      </c>
      <c r="V232" s="134"/>
      <c r="W232" s="135"/>
      <c r="Y232" s="338">
        <f t="shared" si="11"/>
        <v>0</v>
      </c>
    </row>
    <row r="233" spans="1:25" x14ac:dyDescent="0.2">
      <c r="A233" s="135"/>
      <c r="B233" s="135"/>
      <c r="C233" s="135"/>
      <c r="D233" s="247"/>
      <c r="E233" s="136"/>
      <c r="F233" s="135"/>
      <c r="G233" s="336" t="str">
        <f t="shared" si="9"/>
        <v/>
      </c>
      <c r="H233" s="247"/>
      <c r="I233" s="136"/>
      <c r="K233" s="336" t="str">
        <f t="shared" si="10"/>
        <v/>
      </c>
      <c r="L233" s="247"/>
      <c r="M233" s="136"/>
      <c r="O233" s="247"/>
      <c r="P233" s="136"/>
      <c r="Q233" s="135"/>
      <c r="R233" s="247"/>
      <c r="S233" s="337" t="str">
        <f>iStock用!BX233</f>
        <v/>
      </c>
      <c r="T233" s="336" t="str">
        <f>iStock用!BZ233</f>
        <v/>
      </c>
      <c r="V233" s="134"/>
      <c r="W233" s="135"/>
      <c r="Y233" s="338">
        <f t="shared" si="11"/>
        <v>0</v>
      </c>
    </row>
    <row r="234" spans="1:25" x14ac:dyDescent="0.2">
      <c r="A234" s="135"/>
      <c r="B234" s="135"/>
      <c r="C234" s="135"/>
      <c r="D234" s="247"/>
      <c r="E234" s="136"/>
      <c r="F234" s="135"/>
      <c r="G234" s="336" t="str">
        <f t="shared" si="9"/>
        <v/>
      </c>
      <c r="H234" s="247"/>
      <c r="I234" s="136"/>
      <c r="K234" s="336" t="str">
        <f t="shared" si="10"/>
        <v/>
      </c>
      <c r="L234" s="247"/>
      <c r="M234" s="136"/>
      <c r="O234" s="247"/>
      <c r="P234" s="136"/>
      <c r="Q234" s="135"/>
      <c r="R234" s="247"/>
      <c r="S234" s="337" t="str">
        <f>iStock用!BX234</f>
        <v/>
      </c>
      <c r="T234" s="336" t="str">
        <f>iStock用!BZ234</f>
        <v/>
      </c>
      <c r="V234" s="134"/>
      <c r="W234" s="135"/>
      <c r="Y234" s="338">
        <f t="shared" si="11"/>
        <v>0</v>
      </c>
    </row>
    <row r="235" spans="1:25" x14ac:dyDescent="0.2">
      <c r="A235" s="135"/>
      <c r="B235" s="135"/>
      <c r="C235" s="135"/>
      <c r="D235" s="247"/>
      <c r="E235" s="136"/>
      <c r="F235" s="135"/>
      <c r="G235" s="336" t="str">
        <f t="shared" si="9"/>
        <v/>
      </c>
      <c r="H235" s="247"/>
      <c r="I235" s="136"/>
      <c r="K235" s="336" t="str">
        <f t="shared" si="10"/>
        <v/>
      </c>
      <c r="L235" s="247"/>
      <c r="M235" s="136"/>
      <c r="O235" s="247"/>
      <c r="P235" s="136"/>
      <c r="Q235" s="135"/>
      <c r="R235" s="247"/>
      <c r="S235" s="337" t="str">
        <f>iStock用!BX235</f>
        <v/>
      </c>
      <c r="T235" s="336" t="str">
        <f>iStock用!BZ235</f>
        <v/>
      </c>
      <c r="V235" s="134"/>
      <c r="W235" s="135"/>
      <c r="Y235" s="338">
        <f t="shared" si="11"/>
        <v>0</v>
      </c>
    </row>
    <row r="236" spans="1:25" x14ac:dyDescent="0.2">
      <c r="A236" s="135"/>
      <c r="B236" s="135"/>
      <c r="C236" s="135"/>
      <c r="D236" s="247"/>
      <c r="E236" s="136"/>
      <c r="F236" s="135"/>
      <c r="G236" s="336" t="str">
        <f t="shared" si="9"/>
        <v/>
      </c>
      <c r="H236" s="247"/>
      <c r="I236" s="136"/>
      <c r="K236" s="336" t="str">
        <f t="shared" si="10"/>
        <v/>
      </c>
      <c r="L236" s="247"/>
      <c r="M236" s="136"/>
      <c r="O236" s="247"/>
      <c r="P236" s="136"/>
      <c r="Q236" s="135"/>
      <c r="R236" s="247"/>
      <c r="S236" s="337" t="str">
        <f>iStock用!BX236</f>
        <v/>
      </c>
      <c r="T236" s="336" t="str">
        <f>iStock用!BZ236</f>
        <v/>
      </c>
      <c r="V236" s="134"/>
      <c r="W236" s="135"/>
      <c r="Y236" s="338">
        <f t="shared" si="11"/>
        <v>0</v>
      </c>
    </row>
    <row r="237" spans="1:25" x14ac:dyDescent="0.2">
      <c r="A237" s="135"/>
      <c r="B237" s="135"/>
      <c r="C237" s="135"/>
      <c r="D237" s="247"/>
      <c r="E237" s="136"/>
      <c r="F237" s="135"/>
      <c r="G237" s="336" t="str">
        <f t="shared" si="9"/>
        <v/>
      </c>
      <c r="H237" s="247"/>
      <c r="I237" s="136"/>
      <c r="K237" s="336" t="str">
        <f t="shared" si="10"/>
        <v/>
      </c>
      <c r="L237" s="247"/>
      <c r="M237" s="136"/>
      <c r="O237" s="247"/>
      <c r="P237" s="136"/>
      <c r="Q237" s="135"/>
      <c r="R237" s="247"/>
      <c r="S237" s="337" t="str">
        <f>iStock用!BX237</f>
        <v/>
      </c>
      <c r="T237" s="336" t="str">
        <f>iStock用!BZ237</f>
        <v/>
      </c>
      <c r="V237" s="134"/>
      <c r="W237" s="135"/>
      <c r="Y237" s="338">
        <f t="shared" si="11"/>
        <v>0</v>
      </c>
    </row>
    <row r="238" spans="1:25" x14ac:dyDescent="0.2">
      <c r="A238" s="135"/>
      <c r="B238" s="135"/>
      <c r="C238" s="135"/>
      <c r="D238" s="247"/>
      <c r="E238" s="136"/>
      <c r="F238" s="135"/>
      <c r="G238" s="336" t="str">
        <f t="shared" si="9"/>
        <v/>
      </c>
      <c r="H238" s="247"/>
      <c r="I238" s="136"/>
      <c r="K238" s="336" t="str">
        <f t="shared" si="10"/>
        <v/>
      </c>
      <c r="L238" s="247"/>
      <c r="M238" s="136"/>
      <c r="O238" s="247"/>
      <c r="P238" s="136"/>
      <c r="Q238" s="135"/>
      <c r="R238" s="247"/>
      <c r="S238" s="337" t="str">
        <f>iStock用!BX238</f>
        <v/>
      </c>
      <c r="T238" s="336" t="str">
        <f>iStock用!BZ238</f>
        <v/>
      </c>
      <c r="V238" s="134"/>
      <c r="W238" s="135"/>
      <c r="Y238" s="338">
        <f t="shared" si="11"/>
        <v>0</v>
      </c>
    </row>
    <row r="239" spans="1:25" x14ac:dyDescent="0.2">
      <c r="A239" s="135"/>
      <c r="B239" s="135"/>
      <c r="C239" s="135"/>
      <c r="D239" s="247"/>
      <c r="E239" s="136"/>
      <c r="F239" s="135"/>
      <c r="G239" s="336" t="str">
        <f t="shared" si="9"/>
        <v/>
      </c>
      <c r="H239" s="247"/>
      <c r="I239" s="136"/>
      <c r="K239" s="336" t="str">
        <f t="shared" si="10"/>
        <v/>
      </c>
      <c r="L239" s="247"/>
      <c r="M239" s="136"/>
      <c r="O239" s="247"/>
      <c r="P239" s="136"/>
      <c r="Q239" s="135"/>
      <c r="R239" s="247"/>
      <c r="S239" s="337" t="str">
        <f>iStock用!BX239</f>
        <v/>
      </c>
      <c r="T239" s="336" t="str">
        <f>iStock用!BZ239</f>
        <v/>
      </c>
      <c r="V239" s="134"/>
      <c r="W239" s="135"/>
      <c r="Y239" s="338">
        <f t="shared" si="11"/>
        <v>0</v>
      </c>
    </row>
    <row r="240" spans="1:25" x14ac:dyDescent="0.2">
      <c r="A240" s="135"/>
      <c r="B240" s="135"/>
      <c r="C240" s="135"/>
      <c r="D240" s="247"/>
      <c r="E240" s="136"/>
      <c r="F240" s="135"/>
      <c r="G240" s="336" t="str">
        <f t="shared" si="9"/>
        <v/>
      </c>
      <c r="H240" s="247"/>
      <c r="I240" s="136"/>
      <c r="K240" s="336" t="str">
        <f t="shared" si="10"/>
        <v/>
      </c>
      <c r="L240" s="247"/>
      <c r="M240" s="136"/>
      <c r="O240" s="247"/>
      <c r="P240" s="136"/>
      <c r="Q240" s="135"/>
      <c r="R240" s="247"/>
      <c r="S240" s="337" t="str">
        <f>iStock用!BX240</f>
        <v/>
      </c>
      <c r="T240" s="336" t="str">
        <f>iStock用!BZ240</f>
        <v/>
      </c>
      <c r="V240" s="134"/>
      <c r="W240" s="135"/>
      <c r="Y240" s="338">
        <f t="shared" si="11"/>
        <v>0</v>
      </c>
    </row>
    <row r="241" spans="1:25" x14ac:dyDescent="0.2">
      <c r="A241" s="135"/>
      <c r="B241" s="135"/>
      <c r="C241" s="135"/>
      <c r="D241" s="247"/>
      <c r="E241" s="136"/>
      <c r="F241" s="135"/>
      <c r="G241" s="336" t="str">
        <f t="shared" si="9"/>
        <v/>
      </c>
      <c r="H241" s="247"/>
      <c r="I241" s="136"/>
      <c r="K241" s="336" t="str">
        <f t="shared" si="10"/>
        <v/>
      </c>
      <c r="L241" s="247"/>
      <c r="M241" s="136"/>
      <c r="O241" s="247"/>
      <c r="P241" s="136"/>
      <c r="Q241" s="135"/>
      <c r="R241" s="247"/>
      <c r="S241" s="337" t="str">
        <f>iStock用!BX241</f>
        <v/>
      </c>
      <c r="T241" s="336" t="str">
        <f>iStock用!BZ241</f>
        <v/>
      </c>
      <c r="V241" s="134"/>
      <c r="W241" s="135"/>
      <c r="Y241" s="338">
        <f t="shared" si="11"/>
        <v>0</v>
      </c>
    </row>
    <row r="242" spans="1:25" x14ac:dyDescent="0.2">
      <c r="A242" s="135"/>
      <c r="B242" s="135"/>
      <c r="C242" s="135"/>
      <c r="D242" s="247"/>
      <c r="E242" s="136"/>
      <c r="F242" s="135"/>
      <c r="G242" s="336" t="str">
        <f t="shared" si="9"/>
        <v/>
      </c>
      <c r="H242" s="247"/>
      <c r="I242" s="136"/>
      <c r="K242" s="336" t="str">
        <f t="shared" si="10"/>
        <v/>
      </c>
      <c r="L242" s="247"/>
      <c r="M242" s="136"/>
      <c r="O242" s="247"/>
      <c r="P242" s="136"/>
      <c r="Q242" s="135"/>
      <c r="R242" s="247"/>
      <c r="S242" s="337" t="str">
        <f>iStock用!BX242</f>
        <v/>
      </c>
      <c r="T242" s="336" t="str">
        <f>iStock用!BZ242</f>
        <v/>
      </c>
      <c r="V242" s="134"/>
      <c r="W242" s="135"/>
      <c r="Y242" s="338">
        <f t="shared" si="11"/>
        <v>0</v>
      </c>
    </row>
    <row r="243" spans="1:25" x14ac:dyDescent="0.2">
      <c r="A243" s="135"/>
      <c r="B243" s="135"/>
      <c r="C243" s="135"/>
      <c r="D243" s="247"/>
      <c r="E243" s="136"/>
      <c r="F243" s="135"/>
      <c r="G243" s="336" t="str">
        <f t="shared" si="9"/>
        <v/>
      </c>
      <c r="H243" s="247"/>
      <c r="I243" s="136"/>
      <c r="K243" s="336" t="str">
        <f t="shared" si="10"/>
        <v/>
      </c>
      <c r="L243" s="247"/>
      <c r="M243" s="136"/>
      <c r="O243" s="247"/>
      <c r="P243" s="136"/>
      <c r="Q243" s="135"/>
      <c r="R243" s="247"/>
      <c r="S243" s="337" t="str">
        <f>iStock用!BX243</f>
        <v/>
      </c>
      <c r="T243" s="336" t="str">
        <f>iStock用!BZ243</f>
        <v/>
      </c>
      <c r="V243" s="134"/>
      <c r="W243" s="135"/>
      <c r="Y243" s="338">
        <f t="shared" si="11"/>
        <v>0</v>
      </c>
    </row>
    <row r="244" spans="1:25" x14ac:dyDescent="0.2">
      <c r="A244" s="135"/>
      <c r="B244" s="135"/>
      <c r="C244" s="135"/>
      <c r="D244" s="247"/>
      <c r="E244" s="136"/>
      <c r="F244" s="135"/>
      <c r="G244" s="336" t="str">
        <f t="shared" si="9"/>
        <v/>
      </c>
      <c r="H244" s="247"/>
      <c r="I244" s="136"/>
      <c r="K244" s="336" t="str">
        <f t="shared" si="10"/>
        <v/>
      </c>
      <c r="L244" s="247"/>
      <c r="M244" s="136"/>
      <c r="O244" s="247"/>
      <c r="P244" s="136"/>
      <c r="Q244" s="135"/>
      <c r="R244" s="247"/>
      <c r="S244" s="337" t="str">
        <f>iStock用!BX244</f>
        <v/>
      </c>
      <c r="T244" s="336" t="str">
        <f>iStock用!BZ244</f>
        <v/>
      </c>
      <c r="V244" s="134"/>
      <c r="W244" s="135"/>
      <c r="Y244" s="338">
        <f t="shared" si="11"/>
        <v>0</v>
      </c>
    </row>
    <row r="245" spans="1:25" x14ac:dyDescent="0.2">
      <c r="A245" s="135"/>
      <c r="B245" s="135"/>
      <c r="C245" s="135"/>
      <c r="D245" s="247"/>
      <c r="E245" s="136"/>
      <c r="F245" s="135"/>
      <c r="G245" s="336" t="str">
        <f t="shared" si="9"/>
        <v/>
      </c>
      <c r="H245" s="247"/>
      <c r="I245" s="136"/>
      <c r="K245" s="336" t="str">
        <f t="shared" si="10"/>
        <v/>
      </c>
      <c r="L245" s="247"/>
      <c r="M245" s="136"/>
      <c r="O245" s="247"/>
      <c r="P245" s="136"/>
      <c r="Q245" s="135"/>
      <c r="R245" s="247"/>
      <c r="S245" s="337" t="str">
        <f>iStock用!BX245</f>
        <v/>
      </c>
      <c r="T245" s="336" t="str">
        <f>iStock用!BZ245</f>
        <v/>
      </c>
      <c r="V245" s="134"/>
      <c r="W245" s="135"/>
      <c r="Y245" s="338">
        <f t="shared" si="11"/>
        <v>0</v>
      </c>
    </row>
    <row r="246" spans="1:25" x14ac:dyDescent="0.2">
      <c r="A246" s="135"/>
      <c r="B246" s="135"/>
      <c r="C246" s="135"/>
      <c r="D246" s="247"/>
      <c r="E246" s="136"/>
      <c r="F246" s="135"/>
      <c r="G246" s="336" t="str">
        <f t="shared" si="9"/>
        <v/>
      </c>
      <c r="H246" s="247"/>
      <c r="I246" s="136"/>
      <c r="K246" s="336" t="str">
        <f t="shared" si="10"/>
        <v/>
      </c>
      <c r="L246" s="247"/>
      <c r="M246" s="136"/>
      <c r="O246" s="247"/>
      <c r="P246" s="136"/>
      <c r="Q246" s="135"/>
      <c r="R246" s="247"/>
      <c r="S246" s="337" t="str">
        <f>iStock用!BX246</f>
        <v/>
      </c>
      <c r="T246" s="336" t="str">
        <f>iStock用!BZ246</f>
        <v/>
      </c>
      <c r="V246" s="134"/>
      <c r="W246" s="135"/>
      <c r="Y246" s="338">
        <f t="shared" si="11"/>
        <v>0</v>
      </c>
    </row>
    <row r="247" spans="1:25" x14ac:dyDescent="0.2">
      <c r="A247" s="135"/>
      <c r="B247" s="135"/>
      <c r="C247" s="135"/>
      <c r="D247" s="247"/>
      <c r="E247" s="136"/>
      <c r="F247" s="135"/>
      <c r="G247" s="336" t="str">
        <f t="shared" si="9"/>
        <v/>
      </c>
      <c r="H247" s="247"/>
      <c r="I247" s="136"/>
      <c r="K247" s="336" t="str">
        <f t="shared" si="10"/>
        <v/>
      </c>
      <c r="L247" s="247"/>
      <c r="M247" s="136"/>
      <c r="O247" s="247"/>
      <c r="P247" s="136"/>
      <c r="Q247" s="135"/>
      <c r="R247" s="247"/>
      <c r="S247" s="337" t="str">
        <f>iStock用!BX247</f>
        <v/>
      </c>
      <c r="T247" s="336" t="str">
        <f>iStock用!BZ247</f>
        <v/>
      </c>
      <c r="V247" s="134"/>
      <c r="W247" s="135"/>
      <c r="Y247" s="338">
        <f t="shared" si="11"/>
        <v>0</v>
      </c>
    </row>
    <row r="248" spans="1:25" x14ac:dyDescent="0.2">
      <c r="A248" s="135"/>
      <c r="B248" s="135"/>
      <c r="C248" s="135"/>
      <c r="D248" s="247"/>
      <c r="E248" s="136"/>
      <c r="F248" s="135"/>
      <c r="G248" s="336" t="str">
        <f t="shared" si="9"/>
        <v/>
      </c>
      <c r="H248" s="247"/>
      <c r="I248" s="136"/>
      <c r="K248" s="336" t="str">
        <f t="shared" si="10"/>
        <v/>
      </c>
      <c r="L248" s="247"/>
      <c r="M248" s="136"/>
      <c r="O248" s="247"/>
      <c r="P248" s="136"/>
      <c r="Q248" s="135"/>
      <c r="R248" s="247"/>
      <c r="S248" s="337" t="str">
        <f>iStock用!BX248</f>
        <v/>
      </c>
      <c r="T248" s="336" t="str">
        <f>iStock用!BZ248</f>
        <v/>
      </c>
      <c r="V248" s="134"/>
      <c r="W248" s="135"/>
      <c r="Y248" s="338">
        <f t="shared" si="11"/>
        <v>0</v>
      </c>
    </row>
    <row r="249" spans="1:25" x14ac:dyDescent="0.2">
      <c r="A249" s="135"/>
      <c r="B249" s="135"/>
      <c r="C249" s="135"/>
      <c r="D249" s="247"/>
      <c r="E249" s="136"/>
      <c r="F249" s="135"/>
      <c r="G249" s="336" t="str">
        <f t="shared" si="9"/>
        <v/>
      </c>
      <c r="H249" s="247"/>
      <c r="I249" s="136"/>
      <c r="K249" s="336" t="str">
        <f t="shared" si="10"/>
        <v/>
      </c>
      <c r="L249" s="247"/>
      <c r="M249" s="136"/>
      <c r="O249" s="247"/>
      <c r="P249" s="136"/>
      <c r="Q249" s="135"/>
      <c r="R249" s="247"/>
      <c r="S249" s="337" t="str">
        <f>iStock用!BX249</f>
        <v/>
      </c>
      <c r="T249" s="336" t="str">
        <f>iStock用!BZ249</f>
        <v/>
      </c>
      <c r="V249" s="134"/>
      <c r="W249" s="135"/>
      <c r="Y249" s="338">
        <f t="shared" si="11"/>
        <v>0</v>
      </c>
    </row>
    <row r="250" spans="1:25" x14ac:dyDescent="0.2">
      <c r="A250" s="135"/>
      <c r="B250" s="135"/>
      <c r="C250" s="135"/>
      <c r="D250" s="247"/>
      <c r="E250" s="136"/>
      <c r="F250" s="135"/>
      <c r="G250" s="336" t="str">
        <f t="shared" si="9"/>
        <v/>
      </c>
      <c r="H250" s="247"/>
      <c r="I250" s="136"/>
      <c r="K250" s="336" t="str">
        <f t="shared" si="10"/>
        <v/>
      </c>
      <c r="L250" s="247"/>
      <c r="M250" s="136"/>
      <c r="O250" s="247"/>
      <c r="P250" s="136"/>
      <c r="Q250" s="135"/>
      <c r="R250" s="247"/>
      <c r="S250" s="337" t="str">
        <f>iStock用!BX250</f>
        <v/>
      </c>
      <c r="T250" s="336" t="str">
        <f>iStock用!BZ250</f>
        <v/>
      </c>
      <c r="V250" s="134"/>
      <c r="W250" s="135"/>
      <c r="Y250" s="338">
        <f t="shared" si="11"/>
        <v>0</v>
      </c>
    </row>
    <row r="251" spans="1:25" x14ac:dyDescent="0.2">
      <c r="A251" s="135"/>
      <c r="B251" s="135"/>
      <c r="C251" s="135"/>
      <c r="D251" s="247"/>
      <c r="E251" s="136"/>
      <c r="F251" s="135"/>
      <c r="G251" s="336" t="str">
        <f t="shared" si="9"/>
        <v/>
      </c>
      <c r="H251" s="247"/>
      <c r="I251" s="136"/>
      <c r="K251" s="336" t="str">
        <f t="shared" si="10"/>
        <v/>
      </c>
      <c r="L251" s="247"/>
      <c r="M251" s="136"/>
      <c r="O251" s="247"/>
      <c r="P251" s="136"/>
      <c r="Q251" s="135"/>
      <c r="R251" s="247"/>
      <c r="S251" s="337" t="str">
        <f>iStock用!BX251</f>
        <v/>
      </c>
      <c r="T251" s="336" t="str">
        <f>iStock用!BZ251</f>
        <v/>
      </c>
      <c r="V251" s="134"/>
      <c r="W251" s="135"/>
      <c r="Y251" s="338">
        <f t="shared" si="11"/>
        <v>0</v>
      </c>
    </row>
    <row r="252" spans="1:25" x14ac:dyDescent="0.2">
      <c r="A252" s="135"/>
      <c r="B252" s="135"/>
      <c r="C252" s="135"/>
      <c r="D252" s="247"/>
      <c r="E252" s="136"/>
      <c r="F252" s="135"/>
      <c r="G252" s="336" t="str">
        <f t="shared" si="9"/>
        <v/>
      </c>
      <c r="H252" s="247"/>
      <c r="I252" s="136"/>
      <c r="K252" s="336" t="str">
        <f t="shared" si="10"/>
        <v/>
      </c>
      <c r="L252" s="247"/>
      <c r="M252" s="136"/>
      <c r="O252" s="247"/>
      <c r="P252" s="136"/>
      <c r="Q252" s="135"/>
      <c r="R252" s="247"/>
      <c r="S252" s="337" t="str">
        <f>iStock用!BX252</f>
        <v/>
      </c>
      <c r="T252" s="336" t="str">
        <f>iStock用!BZ252</f>
        <v/>
      </c>
      <c r="V252" s="134"/>
      <c r="W252" s="135"/>
      <c r="Y252" s="338">
        <f t="shared" si="11"/>
        <v>0</v>
      </c>
    </row>
    <row r="253" spans="1:25" x14ac:dyDescent="0.2">
      <c r="A253" s="135"/>
      <c r="B253" s="135"/>
      <c r="C253" s="135"/>
      <c r="D253" s="247"/>
      <c r="E253" s="136"/>
      <c r="F253" s="135"/>
      <c r="G253" s="336" t="str">
        <f t="shared" si="9"/>
        <v/>
      </c>
      <c r="H253" s="247"/>
      <c r="I253" s="136"/>
      <c r="K253" s="336" t="str">
        <f t="shared" si="10"/>
        <v/>
      </c>
      <c r="L253" s="247"/>
      <c r="M253" s="136"/>
      <c r="O253" s="247"/>
      <c r="P253" s="136"/>
      <c r="Q253" s="135"/>
      <c r="R253" s="247"/>
      <c r="S253" s="337" t="str">
        <f>iStock用!BX253</f>
        <v/>
      </c>
      <c r="T253" s="336" t="str">
        <f>iStock用!BZ253</f>
        <v/>
      </c>
      <c r="V253" s="134"/>
      <c r="W253" s="135"/>
      <c r="Y253" s="338">
        <f t="shared" si="11"/>
        <v>0</v>
      </c>
    </row>
    <row r="254" spans="1:25" x14ac:dyDescent="0.2">
      <c r="A254" s="135"/>
      <c r="B254" s="135"/>
      <c r="C254" s="135"/>
      <c r="D254" s="247"/>
      <c r="E254" s="136"/>
      <c r="F254" s="135"/>
      <c r="G254" s="336" t="str">
        <f t="shared" si="9"/>
        <v/>
      </c>
      <c r="H254" s="247"/>
      <c r="I254" s="136"/>
      <c r="K254" s="336" t="str">
        <f t="shared" si="10"/>
        <v/>
      </c>
      <c r="L254" s="247"/>
      <c r="M254" s="136"/>
      <c r="O254" s="247"/>
      <c r="P254" s="136"/>
      <c r="Q254" s="135"/>
      <c r="R254" s="247"/>
      <c r="S254" s="337" t="str">
        <f>iStock用!BX254</f>
        <v/>
      </c>
      <c r="T254" s="336" t="str">
        <f>iStock用!BZ254</f>
        <v/>
      </c>
      <c r="V254" s="134"/>
      <c r="W254" s="135"/>
      <c r="Y254" s="338">
        <f t="shared" si="11"/>
        <v>0</v>
      </c>
    </row>
    <row r="255" spans="1:25" x14ac:dyDescent="0.2">
      <c r="A255" s="135"/>
      <c r="B255" s="135"/>
      <c r="C255" s="135"/>
      <c r="D255" s="247"/>
      <c r="E255" s="136"/>
      <c r="F255" s="135"/>
      <c r="G255" s="336" t="str">
        <f t="shared" si="9"/>
        <v/>
      </c>
      <c r="H255" s="247"/>
      <c r="I255" s="136"/>
      <c r="K255" s="336" t="str">
        <f t="shared" si="10"/>
        <v/>
      </c>
      <c r="L255" s="247"/>
      <c r="M255" s="136"/>
      <c r="O255" s="247"/>
      <c r="P255" s="136"/>
      <c r="Q255" s="135"/>
      <c r="R255" s="247"/>
      <c r="S255" s="337" t="str">
        <f>iStock用!BX255</f>
        <v/>
      </c>
      <c r="T255" s="336" t="str">
        <f>iStock用!BZ255</f>
        <v/>
      </c>
      <c r="V255" s="134"/>
      <c r="W255" s="135"/>
      <c r="Y255" s="338">
        <f t="shared" si="11"/>
        <v>0</v>
      </c>
    </row>
    <row r="256" spans="1:25" x14ac:dyDescent="0.2">
      <c r="A256" s="135"/>
      <c r="B256" s="135"/>
      <c r="C256" s="135"/>
      <c r="D256" s="247"/>
      <c r="E256" s="136"/>
      <c r="F256" s="135"/>
      <c r="G256" s="336" t="str">
        <f t="shared" si="9"/>
        <v/>
      </c>
      <c r="H256" s="247"/>
      <c r="I256" s="136"/>
      <c r="K256" s="336" t="str">
        <f t="shared" si="10"/>
        <v/>
      </c>
      <c r="L256" s="247"/>
      <c r="M256" s="136"/>
      <c r="O256" s="247"/>
      <c r="P256" s="136"/>
      <c r="Q256" s="135"/>
      <c r="R256" s="247"/>
      <c r="S256" s="337" t="str">
        <f>iStock用!BX256</f>
        <v/>
      </c>
      <c r="T256" s="336" t="str">
        <f>iStock用!BZ256</f>
        <v/>
      </c>
      <c r="V256" s="134"/>
      <c r="W256" s="135"/>
      <c r="Y256" s="338">
        <f t="shared" si="11"/>
        <v>0</v>
      </c>
    </row>
    <row r="257" spans="1:25" x14ac:dyDescent="0.2">
      <c r="A257" s="135"/>
      <c r="B257" s="135"/>
      <c r="C257" s="135"/>
      <c r="D257" s="247"/>
      <c r="E257" s="136"/>
      <c r="F257" s="135"/>
      <c r="G257" s="336" t="str">
        <f t="shared" si="9"/>
        <v/>
      </c>
      <c r="H257" s="247"/>
      <c r="I257" s="136"/>
      <c r="K257" s="336" t="str">
        <f t="shared" si="10"/>
        <v/>
      </c>
      <c r="L257" s="247"/>
      <c r="M257" s="136"/>
      <c r="O257" s="247"/>
      <c r="P257" s="136"/>
      <c r="Q257" s="135"/>
      <c r="R257" s="247"/>
      <c r="S257" s="337" t="str">
        <f>iStock用!BX257</f>
        <v/>
      </c>
      <c r="T257" s="336" t="str">
        <f>iStock用!BZ257</f>
        <v/>
      </c>
      <c r="V257" s="134"/>
      <c r="W257" s="135"/>
      <c r="Y257" s="338">
        <f t="shared" si="11"/>
        <v>0</v>
      </c>
    </row>
    <row r="258" spans="1:25" x14ac:dyDescent="0.2">
      <c r="A258" s="135"/>
      <c r="B258" s="135"/>
      <c r="C258" s="135"/>
      <c r="D258" s="247"/>
      <c r="E258" s="136"/>
      <c r="F258" s="135"/>
      <c r="G258" s="336" t="str">
        <f t="shared" si="9"/>
        <v/>
      </c>
      <c r="H258" s="247"/>
      <c r="I258" s="136"/>
      <c r="K258" s="336" t="str">
        <f t="shared" si="10"/>
        <v/>
      </c>
      <c r="L258" s="247"/>
      <c r="M258" s="136"/>
      <c r="O258" s="247"/>
      <c r="P258" s="136"/>
      <c r="Q258" s="135"/>
      <c r="R258" s="247"/>
      <c r="S258" s="337" t="str">
        <f>iStock用!BX258</f>
        <v/>
      </c>
      <c r="T258" s="336" t="str">
        <f>iStock用!BZ258</f>
        <v/>
      </c>
      <c r="V258" s="134"/>
      <c r="W258" s="135"/>
      <c r="Y258" s="338">
        <f t="shared" si="11"/>
        <v>0</v>
      </c>
    </row>
    <row r="259" spans="1:25" x14ac:dyDescent="0.2">
      <c r="A259" s="135"/>
      <c r="B259" s="135"/>
      <c r="C259" s="135"/>
      <c r="D259" s="247"/>
      <c r="E259" s="136"/>
      <c r="F259" s="135"/>
      <c r="G259" s="336" t="str">
        <f t="shared" si="9"/>
        <v/>
      </c>
      <c r="H259" s="247"/>
      <c r="I259" s="136"/>
      <c r="K259" s="336" t="str">
        <f t="shared" si="10"/>
        <v/>
      </c>
      <c r="L259" s="247"/>
      <c r="M259" s="136"/>
      <c r="O259" s="247"/>
      <c r="P259" s="136"/>
      <c r="Q259" s="135"/>
      <c r="R259" s="247"/>
      <c r="S259" s="337" t="str">
        <f>iStock用!BX259</f>
        <v/>
      </c>
      <c r="T259" s="336" t="str">
        <f>iStock用!BZ259</f>
        <v/>
      </c>
      <c r="V259" s="134"/>
      <c r="W259" s="135"/>
      <c r="Y259" s="338">
        <f t="shared" si="11"/>
        <v>0</v>
      </c>
    </row>
    <row r="260" spans="1:25" x14ac:dyDescent="0.2">
      <c r="A260" s="135"/>
      <c r="B260" s="135"/>
      <c r="C260" s="135"/>
      <c r="D260" s="247"/>
      <c r="E260" s="136"/>
      <c r="F260" s="135"/>
      <c r="G260" s="336" t="str">
        <f t="shared" ref="G260:G323" si="12">IF(F260="","",(F260*108))</f>
        <v/>
      </c>
      <c r="H260" s="247"/>
      <c r="I260" s="136"/>
      <c r="K260" s="336" t="str">
        <f t="shared" ref="K260:K323" si="13">IF(J260="","",(J260*108))</f>
        <v/>
      </c>
      <c r="L260" s="247"/>
      <c r="M260" s="136"/>
      <c r="O260" s="247"/>
      <c r="P260" s="136"/>
      <c r="Q260" s="135"/>
      <c r="R260" s="247"/>
      <c r="S260" s="337" t="str">
        <f>iStock用!BX260</f>
        <v/>
      </c>
      <c r="T260" s="336" t="str">
        <f>iStock用!BZ260</f>
        <v/>
      </c>
      <c r="V260" s="134"/>
      <c r="W260" s="135"/>
      <c r="Y260" s="338">
        <f t="shared" ref="Y260:Y323" si="14">X260*140</f>
        <v>0</v>
      </c>
    </row>
    <row r="261" spans="1:25" x14ac:dyDescent="0.2">
      <c r="A261" s="135"/>
      <c r="B261" s="135"/>
      <c r="C261" s="135"/>
      <c r="D261" s="247"/>
      <c r="E261" s="136"/>
      <c r="F261" s="135"/>
      <c r="G261" s="336" t="str">
        <f t="shared" si="12"/>
        <v/>
      </c>
      <c r="H261" s="247"/>
      <c r="I261" s="136"/>
      <c r="K261" s="336" t="str">
        <f t="shared" si="13"/>
        <v/>
      </c>
      <c r="L261" s="247"/>
      <c r="M261" s="136"/>
      <c r="O261" s="247"/>
      <c r="P261" s="136"/>
      <c r="Q261" s="135"/>
      <c r="R261" s="247"/>
      <c r="S261" s="337" t="str">
        <f>iStock用!BX261</f>
        <v/>
      </c>
      <c r="T261" s="336" t="str">
        <f>iStock用!BZ261</f>
        <v/>
      </c>
      <c r="V261" s="134"/>
      <c r="W261" s="135"/>
      <c r="Y261" s="338">
        <f t="shared" si="14"/>
        <v>0</v>
      </c>
    </row>
    <row r="262" spans="1:25" x14ac:dyDescent="0.2">
      <c r="A262" s="135"/>
      <c r="B262" s="135"/>
      <c r="C262" s="135"/>
      <c r="D262" s="247"/>
      <c r="E262" s="136"/>
      <c r="F262" s="135"/>
      <c r="G262" s="336" t="str">
        <f t="shared" si="12"/>
        <v/>
      </c>
      <c r="H262" s="247"/>
      <c r="I262" s="136"/>
      <c r="K262" s="336" t="str">
        <f t="shared" si="13"/>
        <v/>
      </c>
      <c r="L262" s="247"/>
      <c r="M262" s="136"/>
      <c r="O262" s="247"/>
      <c r="P262" s="136"/>
      <c r="Q262" s="135"/>
      <c r="R262" s="247"/>
      <c r="S262" s="337" t="str">
        <f>iStock用!BX262</f>
        <v/>
      </c>
      <c r="T262" s="336" t="str">
        <f>iStock用!BZ262</f>
        <v/>
      </c>
      <c r="V262" s="134"/>
      <c r="W262" s="135"/>
      <c r="Y262" s="338">
        <f t="shared" si="14"/>
        <v>0</v>
      </c>
    </row>
    <row r="263" spans="1:25" x14ac:dyDescent="0.2">
      <c r="A263" s="135"/>
      <c r="B263" s="135"/>
      <c r="C263" s="135"/>
      <c r="D263" s="247"/>
      <c r="E263" s="136"/>
      <c r="F263" s="135"/>
      <c r="G263" s="336" t="str">
        <f t="shared" si="12"/>
        <v/>
      </c>
      <c r="H263" s="247"/>
      <c r="I263" s="136"/>
      <c r="K263" s="336" t="str">
        <f t="shared" si="13"/>
        <v/>
      </c>
      <c r="L263" s="247"/>
      <c r="M263" s="136"/>
      <c r="O263" s="247"/>
      <c r="P263" s="136"/>
      <c r="Q263" s="135"/>
      <c r="R263" s="247"/>
      <c r="S263" s="337" t="str">
        <f>iStock用!BX263</f>
        <v/>
      </c>
      <c r="T263" s="336" t="str">
        <f>iStock用!BZ263</f>
        <v/>
      </c>
      <c r="V263" s="134"/>
      <c r="W263" s="135"/>
      <c r="Y263" s="338">
        <f t="shared" si="14"/>
        <v>0</v>
      </c>
    </row>
    <row r="264" spans="1:25" x14ac:dyDescent="0.2">
      <c r="A264" s="135"/>
      <c r="B264" s="135"/>
      <c r="C264" s="135"/>
      <c r="D264" s="247"/>
      <c r="E264" s="136"/>
      <c r="F264" s="135"/>
      <c r="G264" s="336" t="str">
        <f t="shared" si="12"/>
        <v/>
      </c>
      <c r="H264" s="247"/>
      <c r="I264" s="136"/>
      <c r="K264" s="336" t="str">
        <f t="shared" si="13"/>
        <v/>
      </c>
      <c r="L264" s="247"/>
      <c r="M264" s="136"/>
      <c r="O264" s="247"/>
      <c r="P264" s="136"/>
      <c r="Q264" s="135"/>
      <c r="R264" s="247"/>
      <c r="S264" s="337" t="str">
        <f>iStock用!BX264</f>
        <v/>
      </c>
      <c r="T264" s="336" t="str">
        <f>iStock用!BZ264</f>
        <v/>
      </c>
      <c r="V264" s="134"/>
      <c r="W264" s="135"/>
      <c r="Y264" s="338">
        <f t="shared" si="14"/>
        <v>0</v>
      </c>
    </row>
    <row r="265" spans="1:25" x14ac:dyDescent="0.2">
      <c r="A265" s="135"/>
      <c r="B265" s="135"/>
      <c r="C265" s="135"/>
      <c r="D265" s="247"/>
      <c r="E265" s="136"/>
      <c r="F265" s="135"/>
      <c r="G265" s="336" t="str">
        <f t="shared" si="12"/>
        <v/>
      </c>
      <c r="H265" s="247"/>
      <c r="I265" s="136"/>
      <c r="K265" s="336" t="str">
        <f t="shared" si="13"/>
        <v/>
      </c>
      <c r="L265" s="247"/>
      <c r="M265" s="136"/>
      <c r="O265" s="247"/>
      <c r="P265" s="136"/>
      <c r="Q265" s="135"/>
      <c r="R265" s="247"/>
      <c r="S265" s="337" t="str">
        <f>iStock用!BX265</f>
        <v/>
      </c>
      <c r="T265" s="336" t="str">
        <f>iStock用!BZ265</f>
        <v/>
      </c>
      <c r="V265" s="134"/>
      <c r="W265" s="135"/>
      <c r="Y265" s="338">
        <f t="shared" si="14"/>
        <v>0</v>
      </c>
    </row>
    <row r="266" spans="1:25" x14ac:dyDescent="0.2">
      <c r="A266" s="135"/>
      <c r="B266" s="135"/>
      <c r="C266" s="135"/>
      <c r="D266" s="247"/>
      <c r="E266" s="136"/>
      <c r="F266" s="135"/>
      <c r="G266" s="336" t="str">
        <f t="shared" si="12"/>
        <v/>
      </c>
      <c r="H266" s="247"/>
      <c r="I266" s="136"/>
      <c r="K266" s="336" t="str">
        <f t="shared" si="13"/>
        <v/>
      </c>
      <c r="L266" s="247"/>
      <c r="M266" s="136"/>
      <c r="O266" s="247"/>
      <c r="P266" s="136"/>
      <c r="Q266" s="135"/>
      <c r="R266" s="247"/>
      <c r="S266" s="337" t="str">
        <f>iStock用!BX266</f>
        <v/>
      </c>
      <c r="T266" s="336" t="str">
        <f>iStock用!BZ266</f>
        <v/>
      </c>
      <c r="V266" s="134"/>
      <c r="W266" s="135"/>
      <c r="Y266" s="338">
        <f t="shared" si="14"/>
        <v>0</v>
      </c>
    </row>
    <row r="267" spans="1:25" x14ac:dyDescent="0.2">
      <c r="A267" s="135"/>
      <c r="B267" s="135"/>
      <c r="C267" s="135"/>
      <c r="D267" s="247"/>
      <c r="E267" s="136"/>
      <c r="F267" s="135"/>
      <c r="G267" s="336" t="str">
        <f t="shared" si="12"/>
        <v/>
      </c>
      <c r="H267" s="247"/>
      <c r="I267" s="136"/>
      <c r="K267" s="336" t="str">
        <f t="shared" si="13"/>
        <v/>
      </c>
      <c r="L267" s="247"/>
      <c r="M267" s="136"/>
      <c r="O267" s="247"/>
      <c r="P267" s="136"/>
      <c r="Q267" s="135"/>
      <c r="R267" s="247"/>
      <c r="S267" s="337" t="str">
        <f>iStock用!BX267</f>
        <v/>
      </c>
      <c r="T267" s="336" t="str">
        <f>iStock用!BZ267</f>
        <v/>
      </c>
      <c r="V267" s="134"/>
      <c r="W267" s="135"/>
      <c r="Y267" s="338">
        <f t="shared" si="14"/>
        <v>0</v>
      </c>
    </row>
    <row r="268" spans="1:25" x14ac:dyDescent="0.2">
      <c r="A268" s="135"/>
      <c r="B268" s="135"/>
      <c r="C268" s="135"/>
      <c r="D268" s="247"/>
      <c r="E268" s="136"/>
      <c r="F268" s="135"/>
      <c r="G268" s="336" t="str">
        <f t="shared" si="12"/>
        <v/>
      </c>
      <c r="H268" s="247"/>
      <c r="I268" s="136"/>
      <c r="K268" s="336" t="str">
        <f t="shared" si="13"/>
        <v/>
      </c>
      <c r="L268" s="247"/>
      <c r="M268" s="136"/>
      <c r="O268" s="247"/>
      <c r="P268" s="136"/>
      <c r="Q268" s="135"/>
      <c r="R268" s="247"/>
      <c r="S268" s="337" t="str">
        <f>iStock用!BX268</f>
        <v/>
      </c>
      <c r="T268" s="336" t="str">
        <f>iStock用!BZ268</f>
        <v/>
      </c>
      <c r="V268" s="134"/>
      <c r="W268" s="135"/>
      <c r="Y268" s="338">
        <f t="shared" si="14"/>
        <v>0</v>
      </c>
    </row>
    <row r="269" spans="1:25" x14ac:dyDescent="0.2">
      <c r="A269" s="135"/>
      <c r="B269" s="135"/>
      <c r="C269" s="135"/>
      <c r="D269" s="247"/>
      <c r="E269" s="136"/>
      <c r="F269" s="135"/>
      <c r="G269" s="336" t="str">
        <f t="shared" si="12"/>
        <v/>
      </c>
      <c r="H269" s="247"/>
      <c r="I269" s="136"/>
      <c r="K269" s="336" t="str">
        <f t="shared" si="13"/>
        <v/>
      </c>
      <c r="L269" s="247"/>
      <c r="M269" s="136"/>
      <c r="O269" s="247"/>
      <c r="P269" s="136"/>
      <c r="Q269" s="135"/>
      <c r="R269" s="247"/>
      <c r="S269" s="337" t="str">
        <f>iStock用!BX269</f>
        <v/>
      </c>
      <c r="T269" s="336" t="str">
        <f>iStock用!BZ269</f>
        <v/>
      </c>
      <c r="V269" s="134"/>
      <c r="W269" s="135"/>
      <c r="Y269" s="338">
        <f t="shared" si="14"/>
        <v>0</v>
      </c>
    </row>
    <row r="270" spans="1:25" x14ac:dyDescent="0.2">
      <c r="A270" s="135"/>
      <c r="B270" s="135"/>
      <c r="C270" s="135"/>
      <c r="D270" s="247"/>
      <c r="E270" s="136"/>
      <c r="F270" s="135"/>
      <c r="G270" s="336" t="str">
        <f t="shared" si="12"/>
        <v/>
      </c>
      <c r="H270" s="247"/>
      <c r="I270" s="136"/>
      <c r="K270" s="336" t="str">
        <f t="shared" si="13"/>
        <v/>
      </c>
      <c r="L270" s="247"/>
      <c r="M270" s="136"/>
      <c r="O270" s="247"/>
      <c r="P270" s="136"/>
      <c r="Q270" s="135"/>
      <c r="R270" s="247"/>
      <c r="S270" s="337" t="str">
        <f>iStock用!BX270</f>
        <v/>
      </c>
      <c r="T270" s="336" t="str">
        <f>iStock用!BZ270</f>
        <v/>
      </c>
      <c r="V270" s="134"/>
      <c r="W270" s="135"/>
      <c r="Y270" s="338">
        <f t="shared" si="14"/>
        <v>0</v>
      </c>
    </row>
    <row r="271" spans="1:25" x14ac:dyDescent="0.2">
      <c r="A271" s="135"/>
      <c r="B271" s="135"/>
      <c r="C271" s="135"/>
      <c r="D271" s="247"/>
      <c r="E271" s="136"/>
      <c r="F271" s="135"/>
      <c r="G271" s="336" t="str">
        <f t="shared" si="12"/>
        <v/>
      </c>
      <c r="H271" s="247"/>
      <c r="I271" s="136"/>
      <c r="K271" s="336" t="str">
        <f t="shared" si="13"/>
        <v/>
      </c>
      <c r="L271" s="247"/>
      <c r="M271" s="136"/>
      <c r="O271" s="247"/>
      <c r="P271" s="136"/>
      <c r="Q271" s="135"/>
      <c r="R271" s="247"/>
      <c r="S271" s="337" t="str">
        <f>iStock用!BX271</f>
        <v/>
      </c>
      <c r="T271" s="336" t="str">
        <f>iStock用!BZ271</f>
        <v/>
      </c>
      <c r="V271" s="134"/>
      <c r="W271" s="135"/>
      <c r="Y271" s="338">
        <f t="shared" si="14"/>
        <v>0</v>
      </c>
    </row>
    <row r="272" spans="1:25" x14ac:dyDescent="0.2">
      <c r="A272" s="135"/>
      <c r="B272" s="135"/>
      <c r="C272" s="135"/>
      <c r="D272" s="247"/>
      <c r="E272" s="136"/>
      <c r="F272" s="135"/>
      <c r="G272" s="336" t="str">
        <f t="shared" si="12"/>
        <v/>
      </c>
      <c r="H272" s="247"/>
      <c r="I272" s="136"/>
      <c r="K272" s="336" t="str">
        <f t="shared" si="13"/>
        <v/>
      </c>
      <c r="L272" s="247"/>
      <c r="M272" s="136"/>
      <c r="O272" s="247"/>
      <c r="P272" s="136"/>
      <c r="Q272" s="135"/>
      <c r="R272" s="247"/>
      <c r="S272" s="337" t="str">
        <f>iStock用!BX272</f>
        <v/>
      </c>
      <c r="T272" s="336" t="str">
        <f>iStock用!BZ272</f>
        <v/>
      </c>
      <c r="V272" s="134"/>
      <c r="W272" s="135"/>
      <c r="Y272" s="338">
        <f t="shared" si="14"/>
        <v>0</v>
      </c>
    </row>
    <row r="273" spans="1:25" x14ac:dyDescent="0.2">
      <c r="A273" s="135"/>
      <c r="B273" s="135"/>
      <c r="C273" s="135"/>
      <c r="D273" s="247"/>
      <c r="E273" s="136"/>
      <c r="F273" s="135"/>
      <c r="G273" s="336" t="str">
        <f t="shared" si="12"/>
        <v/>
      </c>
      <c r="H273" s="247"/>
      <c r="I273" s="136"/>
      <c r="K273" s="336" t="str">
        <f t="shared" si="13"/>
        <v/>
      </c>
      <c r="L273" s="247"/>
      <c r="M273" s="136"/>
      <c r="O273" s="247"/>
      <c r="P273" s="136"/>
      <c r="Q273" s="135"/>
      <c r="R273" s="247"/>
      <c r="S273" s="337" t="str">
        <f>iStock用!BX273</f>
        <v/>
      </c>
      <c r="T273" s="336" t="str">
        <f>iStock用!BZ273</f>
        <v/>
      </c>
      <c r="V273" s="134"/>
      <c r="W273" s="135"/>
      <c r="Y273" s="338">
        <f t="shared" si="14"/>
        <v>0</v>
      </c>
    </row>
    <row r="274" spans="1:25" x14ac:dyDescent="0.2">
      <c r="A274" s="135"/>
      <c r="B274" s="135"/>
      <c r="C274" s="135"/>
      <c r="D274" s="247"/>
      <c r="E274" s="136"/>
      <c r="F274" s="135"/>
      <c r="G274" s="336" t="str">
        <f t="shared" si="12"/>
        <v/>
      </c>
      <c r="H274" s="247"/>
      <c r="I274" s="136"/>
      <c r="K274" s="336" t="str">
        <f t="shared" si="13"/>
        <v/>
      </c>
      <c r="L274" s="247"/>
      <c r="M274" s="136"/>
      <c r="O274" s="247"/>
      <c r="P274" s="136"/>
      <c r="Q274" s="135"/>
      <c r="R274" s="247"/>
      <c r="S274" s="337" t="str">
        <f>iStock用!BX274</f>
        <v/>
      </c>
      <c r="T274" s="336" t="str">
        <f>iStock用!BZ274</f>
        <v/>
      </c>
      <c r="V274" s="134"/>
      <c r="W274" s="135"/>
      <c r="Y274" s="338">
        <f t="shared" si="14"/>
        <v>0</v>
      </c>
    </row>
    <row r="275" spans="1:25" x14ac:dyDescent="0.2">
      <c r="A275" s="135"/>
      <c r="B275" s="135"/>
      <c r="C275" s="135"/>
      <c r="D275" s="247"/>
      <c r="E275" s="136"/>
      <c r="F275" s="135"/>
      <c r="G275" s="336" t="str">
        <f t="shared" si="12"/>
        <v/>
      </c>
      <c r="H275" s="247"/>
      <c r="I275" s="136"/>
      <c r="K275" s="336" t="str">
        <f t="shared" si="13"/>
        <v/>
      </c>
      <c r="L275" s="247"/>
      <c r="M275" s="136"/>
      <c r="O275" s="247"/>
      <c r="P275" s="136"/>
      <c r="Q275" s="135"/>
      <c r="R275" s="247"/>
      <c r="S275" s="337" t="str">
        <f>iStock用!BX275</f>
        <v/>
      </c>
      <c r="T275" s="336" t="str">
        <f>iStock用!BZ275</f>
        <v/>
      </c>
      <c r="V275" s="134"/>
      <c r="W275" s="135"/>
      <c r="Y275" s="338">
        <f t="shared" si="14"/>
        <v>0</v>
      </c>
    </row>
    <row r="276" spans="1:25" x14ac:dyDescent="0.2">
      <c r="A276" s="135"/>
      <c r="B276" s="135"/>
      <c r="C276" s="135"/>
      <c r="D276" s="247"/>
      <c r="E276" s="136"/>
      <c r="F276" s="135"/>
      <c r="G276" s="336" t="str">
        <f t="shared" si="12"/>
        <v/>
      </c>
      <c r="H276" s="247"/>
      <c r="I276" s="136"/>
      <c r="K276" s="336" t="str">
        <f t="shared" si="13"/>
        <v/>
      </c>
      <c r="L276" s="247"/>
      <c r="M276" s="136"/>
      <c r="O276" s="247"/>
      <c r="P276" s="136"/>
      <c r="Q276" s="135"/>
      <c r="R276" s="247"/>
      <c r="S276" s="337" t="str">
        <f>iStock用!BX276</f>
        <v/>
      </c>
      <c r="T276" s="336" t="str">
        <f>iStock用!BZ276</f>
        <v/>
      </c>
      <c r="V276" s="134"/>
      <c r="W276" s="135"/>
      <c r="Y276" s="338">
        <f t="shared" si="14"/>
        <v>0</v>
      </c>
    </row>
    <row r="277" spans="1:25" x14ac:dyDescent="0.2">
      <c r="A277" s="135"/>
      <c r="B277" s="135"/>
      <c r="C277" s="135"/>
      <c r="D277" s="247"/>
      <c r="E277" s="136"/>
      <c r="F277" s="135"/>
      <c r="G277" s="336" t="str">
        <f t="shared" si="12"/>
        <v/>
      </c>
      <c r="H277" s="247"/>
      <c r="I277" s="136"/>
      <c r="K277" s="336" t="str">
        <f t="shared" si="13"/>
        <v/>
      </c>
      <c r="L277" s="247"/>
      <c r="M277" s="136"/>
      <c r="O277" s="247"/>
      <c r="P277" s="136"/>
      <c r="Q277" s="135"/>
      <c r="R277" s="247"/>
      <c r="S277" s="337" t="str">
        <f>iStock用!BX277</f>
        <v/>
      </c>
      <c r="T277" s="336" t="str">
        <f>iStock用!BZ277</f>
        <v/>
      </c>
      <c r="V277" s="134"/>
      <c r="W277" s="135"/>
      <c r="Y277" s="338">
        <f t="shared" si="14"/>
        <v>0</v>
      </c>
    </row>
    <row r="278" spans="1:25" x14ac:dyDescent="0.2">
      <c r="A278" s="135"/>
      <c r="B278" s="135"/>
      <c r="C278" s="135"/>
      <c r="D278" s="247"/>
      <c r="E278" s="136"/>
      <c r="F278" s="135"/>
      <c r="G278" s="336" t="str">
        <f t="shared" si="12"/>
        <v/>
      </c>
      <c r="H278" s="247"/>
      <c r="I278" s="136"/>
      <c r="K278" s="336" t="str">
        <f t="shared" si="13"/>
        <v/>
      </c>
      <c r="L278" s="247"/>
      <c r="M278" s="136"/>
      <c r="O278" s="247"/>
      <c r="P278" s="136"/>
      <c r="Q278" s="135"/>
      <c r="R278" s="247"/>
      <c r="S278" s="337" t="str">
        <f>iStock用!BX278</f>
        <v/>
      </c>
      <c r="T278" s="336" t="str">
        <f>iStock用!BZ278</f>
        <v/>
      </c>
      <c r="V278" s="134"/>
      <c r="W278" s="135"/>
      <c r="Y278" s="338">
        <f t="shared" si="14"/>
        <v>0</v>
      </c>
    </row>
    <row r="279" spans="1:25" x14ac:dyDescent="0.2">
      <c r="A279" s="135"/>
      <c r="B279" s="135"/>
      <c r="C279" s="135"/>
      <c r="D279" s="247"/>
      <c r="E279" s="136"/>
      <c r="F279" s="135"/>
      <c r="G279" s="336" t="str">
        <f t="shared" si="12"/>
        <v/>
      </c>
      <c r="H279" s="247"/>
      <c r="I279" s="136"/>
      <c r="K279" s="336" t="str">
        <f t="shared" si="13"/>
        <v/>
      </c>
      <c r="L279" s="247"/>
      <c r="M279" s="136"/>
      <c r="O279" s="247"/>
      <c r="P279" s="136"/>
      <c r="Q279" s="135"/>
      <c r="R279" s="247"/>
      <c r="S279" s="337" t="str">
        <f>iStock用!BX279</f>
        <v/>
      </c>
      <c r="T279" s="336" t="str">
        <f>iStock用!BZ279</f>
        <v/>
      </c>
      <c r="V279" s="134"/>
      <c r="W279" s="135"/>
      <c r="Y279" s="338">
        <f t="shared" si="14"/>
        <v>0</v>
      </c>
    </row>
    <row r="280" spans="1:25" x14ac:dyDescent="0.2">
      <c r="A280" s="135"/>
      <c r="B280" s="135"/>
      <c r="C280" s="135"/>
      <c r="D280" s="247"/>
      <c r="E280" s="136"/>
      <c r="F280" s="135"/>
      <c r="G280" s="336" t="str">
        <f t="shared" si="12"/>
        <v/>
      </c>
      <c r="H280" s="247"/>
      <c r="I280" s="136"/>
      <c r="K280" s="336" t="str">
        <f t="shared" si="13"/>
        <v/>
      </c>
      <c r="L280" s="247"/>
      <c r="M280" s="136"/>
      <c r="O280" s="247"/>
      <c r="P280" s="136"/>
      <c r="Q280" s="135"/>
      <c r="R280" s="247"/>
      <c r="S280" s="337" t="str">
        <f>iStock用!BX280</f>
        <v/>
      </c>
      <c r="T280" s="336" t="str">
        <f>iStock用!BZ280</f>
        <v/>
      </c>
      <c r="V280" s="134"/>
      <c r="W280" s="135"/>
      <c r="Y280" s="338">
        <f t="shared" si="14"/>
        <v>0</v>
      </c>
    </row>
    <row r="281" spans="1:25" x14ac:dyDescent="0.2">
      <c r="A281" s="135"/>
      <c r="B281" s="135"/>
      <c r="C281" s="135"/>
      <c r="D281" s="247"/>
      <c r="E281" s="136"/>
      <c r="F281" s="135"/>
      <c r="G281" s="336" t="str">
        <f t="shared" si="12"/>
        <v/>
      </c>
      <c r="H281" s="247"/>
      <c r="I281" s="136"/>
      <c r="K281" s="336" t="str">
        <f t="shared" si="13"/>
        <v/>
      </c>
      <c r="L281" s="247"/>
      <c r="M281" s="136"/>
      <c r="O281" s="247"/>
      <c r="P281" s="136"/>
      <c r="Q281" s="135"/>
      <c r="R281" s="247"/>
      <c r="S281" s="337" t="str">
        <f>iStock用!BX281</f>
        <v/>
      </c>
      <c r="T281" s="336" t="str">
        <f>iStock用!BZ281</f>
        <v/>
      </c>
      <c r="V281" s="134"/>
      <c r="W281" s="135"/>
      <c r="Y281" s="338">
        <f t="shared" si="14"/>
        <v>0</v>
      </c>
    </row>
    <row r="282" spans="1:25" x14ac:dyDescent="0.2">
      <c r="A282" s="135"/>
      <c r="B282" s="135"/>
      <c r="C282" s="135"/>
      <c r="D282" s="247"/>
      <c r="E282" s="136"/>
      <c r="F282" s="135"/>
      <c r="G282" s="336" t="str">
        <f t="shared" si="12"/>
        <v/>
      </c>
      <c r="H282" s="247"/>
      <c r="I282" s="136"/>
      <c r="K282" s="336" t="str">
        <f t="shared" si="13"/>
        <v/>
      </c>
      <c r="L282" s="247"/>
      <c r="M282" s="136"/>
      <c r="O282" s="247"/>
      <c r="P282" s="136"/>
      <c r="Q282" s="135"/>
      <c r="R282" s="247"/>
      <c r="S282" s="337" t="str">
        <f>iStock用!BX282</f>
        <v/>
      </c>
      <c r="T282" s="336" t="str">
        <f>iStock用!BZ282</f>
        <v/>
      </c>
      <c r="V282" s="134"/>
      <c r="W282" s="135"/>
      <c r="Y282" s="338">
        <f t="shared" si="14"/>
        <v>0</v>
      </c>
    </row>
    <row r="283" spans="1:25" x14ac:dyDescent="0.2">
      <c r="A283" s="135"/>
      <c r="B283" s="135"/>
      <c r="C283" s="135"/>
      <c r="D283" s="247"/>
      <c r="E283" s="136"/>
      <c r="F283" s="135"/>
      <c r="G283" s="336" t="str">
        <f t="shared" si="12"/>
        <v/>
      </c>
      <c r="H283" s="247"/>
      <c r="I283" s="136"/>
      <c r="K283" s="336" t="str">
        <f t="shared" si="13"/>
        <v/>
      </c>
      <c r="L283" s="247"/>
      <c r="M283" s="136"/>
      <c r="O283" s="247"/>
      <c r="P283" s="136"/>
      <c r="Q283" s="135"/>
      <c r="R283" s="247"/>
      <c r="S283" s="337" t="str">
        <f>iStock用!BX283</f>
        <v/>
      </c>
      <c r="T283" s="336" t="str">
        <f>iStock用!BZ283</f>
        <v/>
      </c>
      <c r="V283" s="134"/>
      <c r="W283" s="135"/>
      <c r="Y283" s="338">
        <f t="shared" si="14"/>
        <v>0</v>
      </c>
    </row>
    <row r="284" spans="1:25" x14ac:dyDescent="0.2">
      <c r="A284" s="135"/>
      <c r="B284" s="135"/>
      <c r="C284" s="135"/>
      <c r="D284" s="247"/>
      <c r="E284" s="136"/>
      <c r="F284" s="135"/>
      <c r="G284" s="336" t="str">
        <f t="shared" si="12"/>
        <v/>
      </c>
      <c r="H284" s="247"/>
      <c r="I284" s="136"/>
      <c r="K284" s="336" t="str">
        <f t="shared" si="13"/>
        <v/>
      </c>
      <c r="L284" s="247"/>
      <c r="M284" s="136"/>
      <c r="O284" s="247"/>
      <c r="P284" s="136"/>
      <c r="Q284" s="135"/>
      <c r="R284" s="247"/>
      <c r="S284" s="337" t="str">
        <f>iStock用!BX284</f>
        <v/>
      </c>
      <c r="T284" s="336" t="str">
        <f>iStock用!BZ284</f>
        <v/>
      </c>
      <c r="V284" s="134"/>
      <c r="W284" s="135"/>
      <c r="Y284" s="338">
        <f t="shared" si="14"/>
        <v>0</v>
      </c>
    </row>
    <row r="285" spans="1:25" x14ac:dyDescent="0.2">
      <c r="A285" s="135"/>
      <c r="B285" s="135"/>
      <c r="C285" s="135"/>
      <c r="D285" s="247"/>
      <c r="E285" s="136"/>
      <c r="F285" s="135"/>
      <c r="G285" s="336" t="str">
        <f t="shared" si="12"/>
        <v/>
      </c>
      <c r="H285" s="247"/>
      <c r="I285" s="136"/>
      <c r="K285" s="336" t="str">
        <f t="shared" si="13"/>
        <v/>
      </c>
      <c r="L285" s="247"/>
      <c r="M285" s="136"/>
      <c r="O285" s="247"/>
      <c r="P285" s="136"/>
      <c r="Q285" s="135"/>
      <c r="R285" s="247"/>
      <c r="S285" s="337" t="str">
        <f>iStock用!BX285</f>
        <v/>
      </c>
      <c r="T285" s="336" t="str">
        <f>iStock用!BZ285</f>
        <v/>
      </c>
      <c r="V285" s="134"/>
      <c r="W285" s="135"/>
      <c r="Y285" s="338">
        <f t="shared" si="14"/>
        <v>0</v>
      </c>
    </row>
    <row r="286" spans="1:25" x14ac:dyDescent="0.2">
      <c r="A286" s="135"/>
      <c r="B286" s="135"/>
      <c r="C286" s="135"/>
      <c r="D286" s="247"/>
      <c r="E286" s="136"/>
      <c r="F286" s="135"/>
      <c r="G286" s="336" t="str">
        <f t="shared" si="12"/>
        <v/>
      </c>
      <c r="H286" s="247"/>
      <c r="I286" s="136"/>
      <c r="K286" s="336" t="str">
        <f t="shared" si="13"/>
        <v/>
      </c>
      <c r="L286" s="247"/>
      <c r="M286" s="136"/>
      <c r="O286" s="247"/>
      <c r="P286" s="136"/>
      <c r="Q286" s="135"/>
      <c r="R286" s="247"/>
      <c r="S286" s="337" t="str">
        <f>iStock用!BX286</f>
        <v/>
      </c>
      <c r="T286" s="336" t="str">
        <f>iStock用!BZ286</f>
        <v/>
      </c>
      <c r="V286" s="134"/>
      <c r="W286" s="135"/>
      <c r="Y286" s="338">
        <f t="shared" si="14"/>
        <v>0</v>
      </c>
    </row>
    <row r="287" spans="1:25" x14ac:dyDescent="0.2">
      <c r="A287" s="135"/>
      <c r="B287" s="135"/>
      <c r="C287" s="135"/>
      <c r="D287" s="247"/>
      <c r="E287" s="136"/>
      <c r="F287" s="135"/>
      <c r="G287" s="336" t="str">
        <f t="shared" si="12"/>
        <v/>
      </c>
      <c r="H287" s="247"/>
      <c r="I287" s="136"/>
      <c r="K287" s="336" t="str">
        <f t="shared" si="13"/>
        <v/>
      </c>
      <c r="L287" s="247"/>
      <c r="M287" s="136"/>
      <c r="O287" s="247"/>
      <c r="P287" s="136"/>
      <c r="Q287" s="135"/>
      <c r="R287" s="247"/>
      <c r="S287" s="337" t="str">
        <f>iStock用!BX287</f>
        <v/>
      </c>
      <c r="T287" s="336" t="str">
        <f>iStock用!BZ287</f>
        <v/>
      </c>
      <c r="V287" s="134"/>
      <c r="W287" s="135"/>
      <c r="Y287" s="338">
        <f t="shared" si="14"/>
        <v>0</v>
      </c>
    </row>
    <row r="288" spans="1:25" x14ac:dyDescent="0.2">
      <c r="A288" s="135"/>
      <c r="B288" s="135"/>
      <c r="C288" s="135"/>
      <c r="D288" s="247"/>
      <c r="E288" s="136"/>
      <c r="F288" s="135"/>
      <c r="G288" s="336" t="str">
        <f t="shared" si="12"/>
        <v/>
      </c>
      <c r="H288" s="247"/>
      <c r="I288" s="136"/>
      <c r="K288" s="336" t="str">
        <f t="shared" si="13"/>
        <v/>
      </c>
      <c r="L288" s="247"/>
      <c r="M288" s="136"/>
      <c r="O288" s="247"/>
      <c r="P288" s="136"/>
      <c r="Q288" s="135"/>
      <c r="R288" s="247"/>
      <c r="S288" s="337" t="str">
        <f>iStock用!BX288</f>
        <v/>
      </c>
      <c r="T288" s="336" t="str">
        <f>iStock用!BZ288</f>
        <v/>
      </c>
      <c r="V288" s="134"/>
      <c r="W288" s="135"/>
      <c r="Y288" s="338">
        <f t="shared" si="14"/>
        <v>0</v>
      </c>
    </row>
    <row r="289" spans="1:25" x14ac:dyDescent="0.2">
      <c r="A289" s="135"/>
      <c r="B289" s="135"/>
      <c r="C289" s="135"/>
      <c r="D289" s="247"/>
      <c r="E289" s="136"/>
      <c r="F289" s="135"/>
      <c r="G289" s="336" t="str">
        <f t="shared" si="12"/>
        <v/>
      </c>
      <c r="H289" s="247"/>
      <c r="I289" s="136"/>
      <c r="K289" s="336" t="str">
        <f t="shared" si="13"/>
        <v/>
      </c>
      <c r="L289" s="247"/>
      <c r="M289" s="136"/>
      <c r="O289" s="247"/>
      <c r="P289" s="136"/>
      <c r="Q289" s="135"/>
      <c r="R289" s="247"/>
      <c r="S289" s="337" t="str">
        <f>iStock用!BX289</f>
        <v/>
      </c>
      <c r="T289" s="336" t="str">
        <f>iStock用!BZ289</f>
        <v/>
      </c>
      <c r="V289" s="134"/>
      <c r="W289" s="135"/>
      <c r="Y289" s="338">
        <f t="shared" si="14"/>
        <v>0</v>
      </c>
    </row>
    <row r="290" spans="1:25" x14ac:dyDescent="0.2">
      <c r="A290" s="135"/>
      <c r="B290" s="135"/>
      <c r="C290" s="135"/>
      <c r="D290" s="247"/>
      <c r="E290" s="136"/>
      <c r="F290" s="135"/>
      <c r="G290" s="336" t="str">
        <f t="shared" si="12"/>
        <v/>
      </c>
      <c r="H290" s="247"/>
      <c r="I290" s="136"/>
      <c r="K290" s="336" t="str">
        <f t="shared" si="13"/>
        <v/>
      </c>
      <c r="L290" s="247"/>
      <c r="M290" s="136"/>
      <c r="O290" s="247"/>
      <c r="P290" s="136"/>
      <c r="Q290" s="135"/>
      <c r="R290" s="247"/>
      <c r="S290" s="337" t="str">
        <f>iStock用!BX290</f>
        <v/>
      </c>
      <c r="T290" s="336" t="str">
        <f>iStock用!BZ290</f>
        <v/>
      </c>
      <c r="V290" s="134"/>
      <c r="W290" s="135"/>
      <c r="Y290" s="338">
        <f t="shared" si="14"/>
        <v>0</v>
      </c>
    </row>
    <row r="291" spans="1:25" x14ac:dyDescent="0.2">
      <c r="A291" s="135"/>
      <c r="B291" s="135"/>
      <c r="C291" s="135"/>
      <c r="D291" s="247"/>
      <c r="E291" s="136"/>
      <c r="F291" s="135"/>
      <c r="G291" s="336" t="str">
        <f t="shared" si="12"/>
        <v/>
      </c>
      <c r="H291" s="247"/>
      <c r="I291" s="136"/>
      <c r="K291" s="336" t="str">
        <f t="shared" si="13"/>
        <v/>
      </c>
      <c r="L291" s="247"/>
      <c r="M291" s="136"/>
      <c r="O291" s="247"/>
      <c r="P291" s="136"/>
      <c r="Q291" s="135"/>
      <c r="R291" s="247"/>
      <c r="S291" s="337" t="str">
        <f>iStock用!BX291</f>
        <v/>
      </c>
      <c r="T291" s="336" t="str">
        <f>iStock用!BZ291</f>
        <v/>
      </c>
      <c r="V291" s="134"/>
      <c r="W291" s="135"/>
      <c r="Y291" s="338">
        <f t="shared" si="14"/>
        <v>0</v>
      </c>
    </row>
    <row r="292" spans="1:25" x14ac:dyDescent="0.2">
      <c r="A292" s="135"/>
      <c r="B292" s="135"/>
      <c r="C292" s="135"/>
      <c r="D292" s="247"/>
      <c r="E292" s="136"/>
      <c r="F292" s="135"/>
      <c r="G292" s="336" t="str">
        <f t="shared" si="12"/>
        <v/>
      </c>
      <c r="H292" s="247"/>
      <c r="I292" s="136"/>
      <c r="K292" s="336" t="str">
        <f t="shared" si="13"/>
        <v/>
      </c>
      <c r="L292" s="247"/>
      <c r="M292" s="136"/>
      <c r="O292" s="247"/>
      <c r="P292" s="136"/>
      <c r="Q292" s="135"/>
      <c r="R292" s="247"/>
      <c r="S292" s="337" t="str">
        <f>iStock用!BX292</f>
        <v/>
      </c>
      <c r="T292" s="336" t="str">
        <f>iStock用!BZ292</f>
        <v/>
      </c>
      <c r="V292" s="134"/>
      <c r="W292" s="135"/>
      <c r="Y292" s="338">
        <f t="shared" si="14"/>
        <v>0</v>
      </c>
    </row>
    <row r="293" spans="1:25" x14ac:dyDescent="0.2">
      <c r="A293" s="135"/>
      <c r="B293" s="135"/>
      <c r="C293" s="135"/>
      <c r="D293" s="247"/>
      <c r="E293" s="136"/>
      <c r="F293" s="135"/>
      <c r="G293" s="336" t="str">
        <f t="shared" si="12"/>
        <v/>
      </c>
      <c r="H293" s="247"/>
      <c r="I293" s="136"/>
      <c r="K293" s="336" t="str">
        <f t="shared" si="13"/>
        <v/>
      </c>
      <c r="L293" s="247"/>
      <c r="M293" s="136"/>
      <c r="O293" s="247"/>
      <c r="P293" s="136"/>
      <c r="Q293" s="135"/>
      <c r="R293" s="247"/>
      <c r="S293" s="337" t="str">
        <f>iStock用!BX293</f>
        <v/>
      </c>
      <c r="T293" s="336" t="str">
        <f>iStock用!BZ293</f>
        <v/>
      </c>
      <c r="V293" s="134"/>
      <c r="W293" s="135"/>
      <c r="Y293" s="338">
        <f t="shared" si="14"/>
        <v>0</v>
      </c>
    </row>
    <row r="294" spans="1:25" x14ac:dyDescent="0.2">
      <c r="A294" s="135"/>
      <c r="B294" s="135"/>
      <c r="C294" s="135"/>
      <c r="D294" s="247"/>
      <c r="E294" s="136"/>
      <c r="F294" s="135"/>
      <c r="G294" s="336" t="str">
        <f t="shared" si="12"/>
        <v/>
      </c>
      <c r="H294" s="247"/>
      <c r="I294" s="136"/>
      <c r="K294" s="336" t="str">
        <f t="shared" si="13"/>
        <v/>
      </c>
      <c r="L294" s="247"/>
      <c r="M294" s="136"/>
      <c r="O294" s="247"/>
      <c r="P294" s="136"/>
      <c r="Q294" s="135"/>
      <c r="R294" s="247"/>
      <c r="S294" s="337" t="str">
        <f>iStock用!BX294</f>
        <v/>
      </c>
      <c r="T294" s="336" t="str">
        <f>iStock用!BZ294</f>
        <v/>
      </c>
      <c r="V294" s="134"/>
      <c r="W294" s="135"/>
      <c r="Y294" s="338">
        <f t="shared" si="14"/>
        <v>0</v>
      </c>
    </row>
    <row r="295" spans="1:25" x14ac:dyDescent="0.2">
      <c r="A295" s="135"/>
      <c r="B295" s="135"/>
      <c r="C295" s="135"/>
      <c r="D295" s="247"/>
      <c r="E295" s="136"/>
      <c r="F295" s="135"/>
      <c r="G295" s="336" t="str">
        <f t="shared" si="12"/>
        <v/>
      </c>
      <c r="H295" s="247"/>
      <c r="I295" s="136"/>
      <c r="K295" s="336" t="str">
        <f t="shared" si="13"/>
        <v/>
      </c>
      <c r="L295" s="247"/>
      <c r="M295" s="136"/>
      <c r="O295" s="247"/>
      <c r="P295" s="136"/>
      <c r="Q295" s="135"/>
      <c r="R295" s="247"/>
      <c r="S295" s="337" t="str">
        <f>iStock用!BX295</f>
        <v/>
      </c>
      <c r="T295" s="336" t="str">
        <f>iStock用!BZ295</f>
        <v/>
      </c>
      <c r="V295" s="134"/>
      <c r="W295" s="135"/>
      <c r="Y295" s="338">
        <f t="shared" si="14"/>
        <v>0</v>
      </c>
    </row>
    <row r="296" spans="1:25" x14ac:dyDescent="0.2">
      <c r="A296" s="135"/>
      <c r="B296" s="135"/>
      <c r="C296" s="135"/>
      <c r="D296" s="247"/>
      <c r="E296" s="136"/>
      <c r="F296" s="135"/>
      <c r="G296" s="336" t="str">
        <f t="shared" si="12"/>
        <v/>
      </c>
      <c r="H296" s="247"/>
      <c r="I296" s="136"/>
      <c r="K296" s="336" t="str">
        <f t="shared" si="13"/>
        <v/>
      </c>
      <c r="L296" s="247"/>
      <c r="M296" s="136"/>
      <c r="O296" s="247"/>
      <c r="P296" s="136"/>
      <c r="Q296" s="135"/>
      <c r="R296" s="247"/>
      <c r="S296" s="337" t="str">
        <f>iStock用!BX296</f>
        <v/>
      </c>
      <c r="T296" s="336" t="str">
        <f>iStock用!BZ296</f>
        <v/>
      </c>
      <c r="V296" s="134"/>
      <c r="W296" s="135"/>
      <c r="Y296" s="338">
        <f t="shared" si="14"/>
        <v>0</v>
      </c>
    </row>
    <row r="297" spans="1:25" x14ac:dyDescent="0.2">
      <c r="A297" s="135"/>
      <c r="B297" s="135"/>
      <c r="C297" s="135"/>
      <c r="D297" s="247"/>
      <c r="E297" s="136"/>
      <c r="F297" s="135"/>
      <c r="G297" s="336" t="str">
        <f t="shared" si="12"/>
        <v/>
      </c>
      <c r="H297" s="247"/>
      <c r="I297" s="136"/>
      <c r="K297" s="336" t="str">
        <f t="shared" si="13"/>
        <v/>
      </c>
      <c r="L297" s="247"/>
      <c r="M297" s="136"/>
      <c r="O297" s="247"/>
      <c r="P297" s="136"/>
      <c r="Q297" s="135"/>
      <c r="R297" s="247"/>
      <c r="S297" s="337" t="str">
        <f>iStock用!BX297</f>
        <v/>
      </c>
      <c r="T297" s="336" t="str">
        <f>iStock用!BZ297</f>
        <v/>
      </c>
      <c r="V297" s="134"/>
      <c r="W297" s="135"/>
      <c r="Y297" s="338">
        <f t="shared" si="14"/>
        <v>0</v>
      </c>
    </row>
    <row r="298" spans="1:25" x14ac:dyDescent="0.2">
      <c r="A298" s="135"/>
      <c r="B298" s="135"/>
      <c r="C298" s="135"/>
      <c r="D298" s="247"/>
      <c r="E298" s="136"/>
      <c r="F298" s="135"/>
      <c r="G298" s="336" t="str">
        <f t="shared" si="12"/>
        <v/>
      </c>
      <c r="H298" s="247"/>
      <c r="I298" s="136"/>
      <c r="K298" s="336" t="str">
        <f t="shared" si="13"/>
        <v/>
      </c>
      <c r="L298" s="247"/>
      <c r="M298" s="136"/>
      <c r="O298" s="247"/>
      <c r="P298" s="136"/>
      <c r="Q298" s="135"/>
      <c r="R298" s="247"/>
      <c r="S298" s="337" t="str">
        <f>iStock用!BX298</f>
        <v/>
      </c>
      <c r="T298" s="336" t="str">
        <f>iStock用!BZ298</f>
        <v/>
      </c>
      <c r="V298" s="134"/>
      <c r="W298" s="135"/>
      <c r="Y298" s="338">
        <f t="shared" si="14"/>
        <v>0</v>
      </c>
    </row>
    <row r="299" spans="1:25" x14ac:dyDescent="0.2">
      <c r="A299" s="135"/>
      <c r="B299" s="135"/>
      <c r="C299" s="135"/>
      <c r="D299" s="247"/>
      <c r="E299" s="136"/>
      <c r="F299" s="135"/>
      <c r="G299" s="336" t="str">
        <f t="shared" si="12"/>
        <v/>
      </c>
      <c r="H299" s="247"/>
      <c r="I299" s="136"/>
      <c r="K299" s="336" t="str">
        <f t="shared" si="13"/>
        <v/>
      </c>
      <c r="L299" s="247"/>
      <c r="M299" s="136"/>
      <c r="O299" s="247"/>
      <c r="P299" s="136"/>
      <c r="Q299" s="135"/>
      <c r="R299" s="247"/>
      <c r="S299" s="337" t="str">
        <f>iStock用!BX299</f>
        <v/>
      </c>
      <c r="T299" s="336" t="str">
        <f>iStock用!BZ299</f>
        <v/>
      </c>
      <c r="V299" s="134"/>
      <c r="W299" s="135"/>
      <c r="Y299" s="338">
        <f t="shared" si="14"/>
        <v>0</v>
      </c>
    </row>
    <row r="300" spans="1:25" x14ac:dyDescent="0.2">
      <c r="A300" s="135"/>
      <c r="B300" s="135"/>
      <c r="C300" s="135"/>
      <c r="D300" s="247"/>
      <c r="E300" s="136"/>
      <c r="F300" s="135"/>
      <c r="G300" s="336" t="str">
        <f t="shared" si="12"/>
        <v/>
      </c>
      <c r="H300" s="247"/>
      <c r="I300" s="136"/>
      <c r="K300" s="336" t="str">
        <f t="shared" si="13"/>
        <v/>
      </c>
      <c r="L300" s="247"/>
      <c r="M300" s="136"/>
      <c r="O300" s="247"/>
      <c r="P300" s="136"/>
      <c r="Q300" s="135"/>
      <c r="R300" s="247"/>
      <c r="S300" s="337" t="str">
        <f>iStock用!BX300</f>
        <v/>
      </c>
      <c r="T300" s="336" t="str">
        <f>iStock用!BZ300</f>
        <v/>
      </c>
      <c r="V300" s="134"/>
      <c r="W300" s="135"/>
      <c r="Y300" s="338">
        <f t="shared" si="14"/>
        <v>0</v>
      </c>
    </row>
    <row r="301" spans="1:25" x14ac:dyDescent="0.2">
      <c r="A301" s="135"/>
      <c r="B301" s="135"/>
      <c r="C301" s="135"/>
      <c r="D301" s="247"/>
      <c r="E301" s="136"/>
      <c r="F301" s="135"/>
      <c r="G301" s="336" t="str">
        <f t="shared" si="12"/>
        <v/>
      </c>
      <c r="H301" s="247"/>
      <c r="I301" s="136"/>
      <c r="K301" s="336" t="str">
        <f t="shared" si="13"/>
        <v/>
      </c>
      <c r="L301" s="247"/>
      <c r="M301" s="136"/>
      <c r="O301" s="247"/>
      <c r="P301" s="136"/>
      <c r="Q301" s="135"/>
      <c r="R301" s="247"/>
      <c r="S301" s="337" t="str">
        <f>iStock用!BX301</f>
        <v/>
      </c>
      <c r="T301" s="336" t="str">
        <f>iStock用!BZ301</f>
        <v/>
      </c>
      <c r="V301" s="134"/>
      <c r="W301" s="135"/>
      <c r="Y301" s="338">
        <f t="shared" si="14"/>
        <v>0</v>
      </c>
    </row>
    <row r="302" spans="1:25" x14ac:dyDescent="0.2">
      <c r="A302" s="135"/>
      <c r="B302" s="135"/>
      <c r="C302" s="135"/>
      <c r="D302" s="247"/>
      <c r="E302" s="136"/>
      <c r="F302" s="135"/>
      <c r="G302" s="336" t="str">
        <f t="shared" si="12"/>
        <v/>
      </c>
      <c r="H302" s="247"/>
      <c r="I302" s="136"/>
      <c r="K302" s="336" t="str">
        <f t="shared" si="13"/>
        <v/>
      </c>
      <c r="L302" s="247"/>
      <c r="M302" s="136"/>
      <c r="O302" s="247"/>
      <c r="P302" s="136"/>
      <c r="Q302" s="135"/>
      <c r="R302" s="247"/>
      <c r="S302" s="337" t="str">
        <f>iStock用!BX302</f>
        <v/>
      </c>
      <c r="T302" s="336" t="str">
        <f>iStock用!BZ302</f>
        <v/>
      </c>
      <c r="V302" s="134"/>
      <c r="W302" s="135"/>
      <c r="Y302" s="338">
        <f t="shared" si="14"/>
        <v>0</v>
      </c>
    </row>
    <row r="303" spans="1:25" x14ac:dyDescent="0.2">
      <c r="A303" s="135"/>
      <c r="B303" s="135"/>
      <c r="C303" s="135"/>
      <c r="D303" s="247"/>
      <c r="E303" s="136"/>
      <c r="F303" s="135"/>
      <c r="G303" s="336" t="str">
        <f t="shared" si="12"/>
        <v/>
      </c>
      <c r="H303" s="247"/>
      <c r="I303" s="136"/>
      <c r="K303" s="336" t="str">
        <f t="shared" si="13"/>
        <v/>
      </c>
      <c r="L303" s="247"/>
      <c r="M303" s="136"/>
      <c r="O303" s="247"/>
      <c r="P303" s="136"/>
      <c r="Q303" s="135"/>
      <c r="R303" s="247"/>
      <c r="S303" s="337" t="str">
        <f>iStock用!BX303</f>
        <v/>
      </c>
      <c r="T303" s="336" t="str">
        <f>iStock用!BZ303</f>
        <v/>
      </c>
      <c r="V303" s="134"/>
      <c r="W303" s="135"/>
      <c r="Y303" s="338">
        <f t="shared" si="14"/>
        <v>0</v>
      </c>
    </row>
    <row r="304" spans="1:25" x14ac:dyDescent="0.2">
      <c r="A304" s="135"/>
      <c r="B304" s="135"/>
      <c r="C304" s="135"/>
      <c r="D304" s="247"/>
      <c r="E304" s="136"/>
      <c r="F304" s="135"/>
      <c r="G304" s="336" t="str">
        <f t="shared" si="12"/>
        <v/>
      </c>
      <c r="H304" s="247"/>
      <c r="I304" s="136"/>
      <c r="K304" s="336" t="str">
        <f t="shared" si="13"/>
        <v/>
      </c>
      <c r="L304" s="247"/>
      <c r="M304" s="136"/>
      <c r="O304" s="247"/>
      <c r="P304" s="136"/>
      <c r="Q304" s="135"/>
      <c r="R304" s="247"/>
      <c r="S304" s="337" t="str">
        <f>iStock用!BX304</f>
        <v/>
      </c>
      <c r="T304" s="336" t="str">
        <f>iStock用!BZ304</f>
        <v/>
      </c>
      <c r="V304" s="134"/>
      <c r="W304" s="135"/>
      <c r="Y304" s="338">
        <f t="shared" si="14"/>
        <v>0</v>
      </c>
    </row>
    <row r="305" spans="1:25" x14ac:dyDescent="0.2">
      <c r="A305" s="135"/>
      <c r="B305" s="135"/>
      <c r="C305" s="135"/>
      <c r="D305" s="247"/>
      <c r="E305" s="136"/>
      <c r="F305" s="135"/>
      <c r="G305" s="336" t="str">
        <f t="shared" si="12"/>
        <v/>
      </c>
      <c r="H305" s="247"/>
      <c r="I305" s="136"/>
      <c r="K305" s="336" t="str">
        <f t="shared" si="13"/>
        <v/>
      </c>
      <c r="L305" s="247"/>
      <c r="M305" s="136"/>
      <c r="O305" s="247"/>
      <c r="P305" s="136"/>
      <c r="Q305" s="135"/>
      <c r="R305" s="247"/>
      <c r="S305" s="337" t="str">
        <f>iStock用!BX305</f>
        <v/>
      </c>
      <c r="T305" s="336" t="str">
        <f>iStock用!BZ305</f>
        <v/>
      </c>
      <c r="V305" s="134"/>
      <c r="W305" s="135"/>
      <c r="Y305" s="338">
        <f t="shared" si="14"/>
        <v>0</v>
      </c>
    </row>
    <row r="306" spans="1:25" x14ac:dyDescent="0.2">
      <c r="A306" s="135"/>
      <c r="B306" s="135"/>
      <c r="C306" s="135"/>
      <c r="D306" s="247"/>
      <c r="E306" s="136"/>
      <c r="F306" s="135"/>
      <c r="G306" s="336" t="str">
        <f t="shared" si="12"/>
        <v/>
      </c>
      <c r="H306" s="247"/>
      <c r="I306" s="136"/>
      <c r="K306" s="336" t="str">
        <f t="shared" si="13"/>
        <v/>
      </c>
      <c r="L306" s="247"/>
      <c r="M306" s="136"/>
      <c r="O306" s="247"/>
      <c r="P306" s="136"/>
      <c r="Q306" s="135"/>
      <c r="R306" s="247"/>
      <c r="S306" s="337" t="str">
        <f>iStock用!BX306</f>
        <v/>
      </c>
      <c r="T306" s="336" t="str">
        <f>iStock用!BZ306</f>
        <v/>
      </c>
      <c r="V306" s="134"/>
      <c r="W306" s="135"/>
      <c r="Y306" s="338">
        <f t="shared" si="14"/>
        <v>0</v>
      </c>
    </row>
    <row r="307" spans="1:25" x14ac:dyDescent="0.2">
      <c r="A307" s="135"/>
      <c r="B307" s="135"/>
      <c r="C307" s="135"/>
      <c r="D307" s="247"/>
      <c r="E307" s="136"/>
      <c r="F307" s="135"/>
      <c r="G307" s="336" t="str">
        <f t="shared" si="12"/>
        <v/>
      </c>
      <c r="H307" s="247"/>
      <c r="I307" s="136"/>
      <c r="K307" s="336" t="str">
        <f t="shared" si="13"/>
        <v/>
      </c>
      <c r="L307" s="247"/>
      <c r="M307" s="136"/>
      <c r="O307" s="247"/>
      <c r="P307" s="136"/>
      <c r="Q307" s="135"/>
      <c r="R307" s="247"/>
      <c r="S307" s="337" t="str">
        <f>iStock用!BX307</f>
        <v/>
      </c>
      <c r="T307" s="336" t="str">
        <f>iStock用!BZ307</f>
        <v/>
      </c>
      <c r="V307" s="134"/>
      <c r="W307" s="135"/>
      <c r="Y307" s="338">
        <f t="shared" si="14"/>
        <v>0</v>
      </c>
    </row>
    <row r="308" spans="1:25" x14ac:dyDescent="0.2">
      <c r="A308" s="135"/>
      <c r="B308" s="135"/>
      <c r="C308" s="135"/>
      <c r="D308" s="247"/>
      <c r="E308" s="136"/>
      <c r="F308" s="135"/>
      <c r="G308" s="336" t="str">
        <f t="shared" si="12"/>
        <v/>
      </c>
      <c r="H308" s="247"/>
      <c r="I308" s="136"/>
      <c r="K308" s="336" t="str">
        <f t="shared" si="13"/>
        <v/>
      </c>
      <c r="L308" s="247"/>
      <c r="M308" s="136"/>
      <c r="O308" s="247"/>
      <c r="P308" s="136"/>
      <c r="Q308" s="135"/>
      <c r="R308" s="247"/>
      <c r="S308" s="337" t="str">
        <f>iStock用!BX308</f>
        <v/>
      </c>
      <c r="T308" s="336" t="str">
        <f>iStock用!BZ308</f>
        <v/>
      </c>
      <c r="V308" s="134"/>
      <c r="W308" s="135"/>
      <c r="Y308" s="338">
        <f t="shared" si="14"/>
        <v>0</v>
      </c>
    </row>
    <row r="309" spans="1:25" x14ac:dyDescent="0.2">
      <c r="A309" s="135"/>
      <c r="B309" s="135"/>
      <c r="C309" s="135"/>
      <c r="D309" s="247"/>
      <c r="E309" s="136"/>
      <c r="F309" s="135"/>
      <c r="G309" s="336" t="str">
        <f t="shared" si="12"/>
        <v/>
      </c>
      <c r="H309" s="247"/>
      <c r="I309" s="136"/>
      <c r="K309" s="336" t="str">
        <f t="shared" si="13"/>
        <v/>
      </c>
      <c r="L309" s="247"/>
      <c r="M309" s="136"/>
      <c r="O309" s="247"/>
      <c r="P309" s="136"/>
      <c r="Q309" s="135"/>
      <c r="R309" s="247"/>
      <c r="S309" s="337" t="str">
        <f>iStock用!BX309</f>
        <v/>
      </c>
      <c r="T309" s="336" t="str">
        <f>iStock用!BZ309</f>
        <v/>
      </c>
      <c r="V309" s="134"/>
      <c r="W309" s="135"/>
      <c r="Y309" s="338">
        <f t="shared" si="14"/>
        <v>0</v>
      </c>
    </row>
    <row r="310" spans="1:25" x14ac:dyDescent="0.2">
      <c r="A310" s="135"/>
      <c r="B310" s="135"/>
      <c r="C310" s="135"/>
      <c r="D310" s="247"/>
      <c r="E310" s="136"/>
      <c r="F310" s="135"/>
      <c r="G310" s="336" t="str">
        <f t="shared" si="12"/>
        <v/>
      </c>
      <c r="H310" s="247"/>
      <c r="I310" s="136"/>
      <c r="K310" s="336" t="str">
        <f t="shared" si="13"/>
        <v/>
      </c>
      <c r="L310" s="247"/>
      <c r="M310" s="136"/>
      <c r="O310" s="247"/>
      <c r="P310" s="136"/>
      <c r="Q310" s="135"/>
      <c r="R310" s="247"/>
      <c r="S310" s="337" t="str">
        <f>iStock用!BX310</f>
        <v/>
      </c>
      <c r="T310" s="336" t="str">
        <f>iStock用!BZ310</f>
        <v/>
      </c>
      <c r="V310" s="134"/>
      <c r="W310" s="135"/>
      <c r="Y310" s="338">
        <f t="shared" si="14"/>
        <v>0</v>
      </c>
    </row>
    <row r="311" spans="1:25" x14ac:dyDescent="0.2">
      <c r="A311" s="135"/>
      <c r="B311" s="135"/>
      <c r="C311" s="135"/>
      <c r="D311" s="247"/>
      <c r="E311" s="136"/>
      <c r="F311" s="135"/>
      <c r="G311" s="336" t="str">
        <f t="shared" si="12"/>
        <v/>
      </c>
      <c r="H311" s="247"/>
      <c r="I311" s="136"/>
      <c r="K311" s="336" t="str">
        <f t="shared" si="13"/>
        <v/>
      </c>
      <c r="L311" s="247"/>
      <c r="M311" s="136"/>
      <c r="O311" s="247"/>
      <c r="P311" s="136"/>
      <c r="Q311" s="135"/>
      <c r="R311" s="247"/>
      <c r="S311" s="337" t="str">
        <f>iStock用!BX311</f>
        <v/>
      </c>
      <c r="T311" s="336" t="str">
        <f>iStock用!BZ311</f>
        <v/>
      </c>
      <c r="V311" s="134"/>
      <c r="W311" s="135"/>
      <c r="Y311" s="338">
        <f t="shared" si="14"/>
        <v>0</v>
      </c>
    </row>
    <row r="312" spans="1:25" x14ac:dyDescent="0.2">
      <c r="A312" s="135"/>
      <c r="B312" s="135"/>
      <c r="C312" s="135"/>
      <c r="D312" s="247"/>
      <c r="E312" s="136"/>
      <c r="F312" s="135"/>
      <c r="G312" s="336" t="str">
        <f t="shared" si="12"/>
        <v/>
      </c>
      <c r="H312" s="247"/>
      <c r="I312" s="136"/>
      <c r="K312" s="336" t="str">
        <f t="shared" si="13"/>
        <v/>
      </c>
      <c r="L312" s="247"/>
      <c r="M312" s="136"/>
      <c r="O312" s="247"/>
      <c r="P312" s="136"/>
      <c r="Q312" s="135"/>
      <c r="R312" s="247"/>
      <c r="S312" s="337" t="str">
        <f>iStock用!BX312</f>
        <v/>
      </c>
      <c r="T312" s="336" t="str">
        <f>iStock用!BZ312</f>
        <v/>
      </c>
      <c r="V312" s="134"/>
      <c r="W312" s="135"/>
      <c r="Y312" s="338">
        <f t="shared" si="14"/>
        <v>0</v>
      </c>
    </row>
    <row r="313" spans="1:25" x14ac:dyDescent="0.2">
      <c r="A313" s="135"/>
      <c r="B313" s="135"/>
      <c r="C313" s="135"/>
      <c r="D313" s="247"/>
      <c r="E313" s="136"/>
      <c r="F313" s="135"/>
      <c r="G313" s="336" t="str">
        <f t="shared" si="12"/>
        <v/>
      </c>
      <c r="H313" s="247"/>
      <c r="I313" s="136"/>
      <c r="K313" s="336" t="str">
        <f t="shared" si="13"/>
        <v/>
      </c>
      <c r="L313" s="247"/>
      <c r="M313" s="136"/>
      <c r="O313" s="247"/>
      <c r="P313" s="136"/>
      <c r="Q313" s="135"/>
      <c r="R313" s="247"/>
      <c r="S313" s="337" t="str">
        <f>iStock用!BX313</f>
        <v/>
      </c>
      <c r="T313" s="336" t="str">
        <f>iStock用!BZ313</f>
        <v/>
      </c>
      <c r="V313" s="134"/>
      <c r="W313" s="135"/>
      <c r="Y313" s="338">
        <f t="shared" si="14"/>
        <v>0</v>
      </c>
    </row>
    <row r="314" spans="1:25" x14ac:dyDescent="0.2">
      <c r="A314" s="135"/>
      <c r="B314" s="135"/>
      <c r="C314" s="135"/>
      <c r="D314" s="247"/>
      <c r="E314" s="136"/>
      <c r="F314" s="135"/>
      <c r="G314" s="336" t="str">
        <f t="shared" si="12"/>
        <v/>
      </c>
      <c r="H314" s="247"/>
      <c r="I314" s="136"/>
      <c r="K314" s="336" t="str">
        <f t="shared" si="13"/>
        <v/>
      </c>
      <c r="L314" s="247"/>
      <c r="M314" s="136"/>
      <c r="O314" s="247"/>
      <c r="P314" s="136"/>
      <c r="Q314" s="135"/>
      <c r="R314" s="247"/>
      <c r="S314" s="337" t="str">
        <f>iStock用!BX314</f>
        <v/>
      </c>
      <c r="T314" s="336" t="str">
        <f>iStock用!BZ314</f>
        <v/>
      </c>
      <c r="V314" s="134"/>
      <c r="W314" s="135"/>
      <c r="Y314" s="338">
        <f t="shared" si="14"/>
        <v>0</v>
      </c>
    </row>
    <row r="315" spans="1:25" x14ac:dyDescent="0.2">
      <c r="A315" s="135"/>
      <c r="B315" s="135"/>
      <c r="C315" s="135"/>
      <c r="D315" s="247"/>
      <c r="E315" s="136"/>
      <c r="F315" s="135"/>
      <c r="G315" s="336" t="str">
        <f t="shared" si="12"/>
        <v/>
      </c>
      <c r="H315" s="247"/>
      <c r="I315" s="136"/>
      <c r="K315" s="336" t="str">
        <f t="shared" si="13"/>
        <v/>
      </c>
      <c r="L315" s="247"/>
      <c r="M315" s="136"/>
      <c r="O315" s="247"/>
      <c r="P315" s="136"/>
      <c r="Q315" s="135"/>
      <c r="R315" s="247"/>
      <c r="S315" s="337" t="str">
        <f>iStock用!BX315</f>
        <v/>
      </c>
      <c r="T315" s="336" t="str">
        <f>iStock用!BZ315</f>
        <v/>
      </c>
      <c r="V315" s="134"/>
      <c r="W315" s="135"/>
      <c r="Y315" s="338">
        <f t="shared" si="14"/>
        <v>0</v>
      </c>
    </row>
    <row r="316" spans="1:25" x14ac:dyDescent="0.2">
      <c r="A316" s="135"/>
      <c r="B316" s="135"/>
      <c r="C316" s="135"/>
      <c r="D316" s="247"/>
      <c r="E316" s="136"/>
      <c r="F316" s="135"/>
      <c r="G316" s="336" t="str">
        <f t="shared" si="12"/>
        <v/>
      </c>
      <c r="H316" s="247"/>
      <c r="I316" s="136"/>
      <c r="K316" s="336" t="str">
        <f t="shared" si="13"/>
        <v/>
      </c>
      <c r="L316" s="247"/>
      <c r="M316" s="136"/>
      <c r="O316" s="247"/>
      <c r="P316" s="136"/>
      <c r="Q316" s="135"/>
      <c r="R316" s="247"/>
      <c r="S316" s="337" t="str">
        <f>iStock用!BX316</f>
        <v/>
      </c>
      <c r="T316" s="336" t="str">
        <f>iStock用!BZ316</f>
        <v/>
      </c>
      <c r="V316" s="134"/>
      <c r="W316" s="135"/>
      <c r="Y316" s="338">
        <f t="shared" si="14"/>
        <v>0</v>
      </c>
    </row>
    <row r="317" spans="1:25" x14ac:dyDescent="0.2">
      <c r="A317" s="135"/>
      <c r="B317" s="135"/>
      <c r="C317" s="135"/>
      <c r="D317" s="247"/>
      <c r="E317" s="136"/>
      <c r="F317" s="135"/>
      <c r="G317" s="336" t="str">
        <f t="shared" si="12"/>
        <v/>
      </c>
      <c r="H317" s="247"/>
      <c r="I317" s="136"/>
      <c r="K317" s="336" t="str">
        <f t="shared" si="13"/>
        <v/>
      </c>
      <c r="L317" s="247"/>
      <c r="M317" s="136"/>
      <c r="O317" s="247"/>
      <c r="P317" s="136"/>
      <c r="Q317" s="135"/>
      <c r="R317" s="247"/>
      <c r="S317" s="337" t="str">
        <f>iStock用!BX317</f>
        <v/>
      </c>
      <c r="T317" s="336" t="str">
        <f>iStock用!BZ317</f>
        <v/>
      </c>
      <c r="V317" s="134"/>
      <c r="W317" s="135"/>
      <c r="Y317" s="338">
        <f t="shared" si="14"/>
        <v>0</v>
      </c>
    </row>
    <row r="318" spans="1:25" x14ac:dyDescent="0.2">
      <c r="A318" s="135"/>
      <c r="B318" s="135"/>
      <c r="C318" s="135"/>
      <c r="D318" s="247"/>
      <c r="E318" s="136"/>
      <c r="F318" s="135"/>
      <c r="G318" s="336" t="str">
        <f t="shared" si="12"/>
        <v/>
      </c>
      <c r="H318" s="247"/>
      <c r="I318" s="136"/>
      <c r="K318" s="336" t="str">
        <f t="shared" si="13"/>
        <v/>
      </c>
      <c r="L318" s="247"/>
      <c r="M318" s="136"/>
      <c r="O318" s="247"/>
      <c r="P318" s="136"/>
      <c r="Q318" s="135"/>
      <c r="R318" s="247"/>
      <c r="S318" s="337" t="str">
        <f>iStock用!BX318</f>
        <v/>
      </c>
      <c r="T318" s="336" t="str">
        <f>iStock用!BZ318</f>
        <v/>
      </c>
      <c r="V318" s="134"/>
      <c r="W318" s="135"/>
      <c r="Y318" s="338">
        <f t="shared" si="14"/>
        <v>0</v>
      </c>
    </row>
    <row r="319" spans="1:25" x14ac:dyDescent="0.2">
      <c r="A319" s="135"/>
      <c r="B319" s="135"/>
      <c r="C319" s="135"/>
      <c r="D319" s="247"/>
      <c r="E319" s="136"/>
      <c r="F319" s="135"/>
      <c r="G319" s="336" t="str">
        <f t="shared" si="12"/>
        <v/>
      </c>
      <c r="H319" s="247"/>
      <c r="I319" s="136"/>
      <c r="K319" s="336" t="str">
        <f t="shared" si="13"/>
        <v/>
      </c>
      <c r="L319" s="247"/>
      <c r="M319" s="136"/>
      <c r="O319" s="247"/>
      <c r="P319" s="136"/>
      <c r="Q319" s="135"/>
      <c r="R319" s="247"/>
      <c r="S319" s="337" t="str">
        <f>iStock用!BX319</f>
        <v/>
      </c>
      <c r="T319" s="336" t="str">
        <f>iStock用!BZ319</f>
        <v/>
      </c>
      <c r="V319" s="134"/>
      <c r="W319" s="135"/>
      <c r="Y319" s="338">
        <f t="shared" si="14"/>
        <v>0</v>
      </c>
    </row>
    <row r="320" spans="1:25" x14ac:dyDescent="0.2">
      <c r="A320" s="135"/>
      <c r="B320" s="135"/>
      <c r="C320" s="135"/>
      <c r="D320" s="247"/>
      <c r="E320" s="136"/>
      <c r="F320" s="135"/>
      <c r="G320" s="336" t="str">
        <f t="shared" si="12"/>
        <v/>
      </c>
      <c r="H320" s="247"/>
      <c r="I320" s="136"/>
      <c r="K320" s="336" t="str">
        <f t="shared" si="13"/>
        <v/>
      </c>
      <c r="L320" s="247"/>
      <c r="M320" s="136"/>
      <c r="O320" s="247"/>
      <c r="P320" s="136"/>
      <c r="Q320" s="135"/>
      <c r="R320" s="247"/>
      <c r="S320" s="337" t="str">
        <f>iStock用!BX320</f>
        <v/>
      </c>
      <c r="T320" s="336" t="str">
        <f>iStock用!BZ320</f>
        <v/>
      </c>
      <c r="V320" s="134"/>
      <c r="W320" s="135"/>
      <c r="Y320" s="338">
        <f t="shared" si="14"/>
        <v>0</v>
      </c>
    </row>
    <row r="321" spans="1:25" x14ac:dyDescent="0.2">
      <c r="A321" s="135"/>
      <c r="B321" s="135"/>
      <c r="C321" s="135"/>
      <c r="D321" s="247"/>
      <c r="E321" s="136"/>
      <c r="F321" s="135"/>
      <c r="G321" s="336" t="str">
        <f t="shared" si="12"/>
        <v/>
      </c>
      <c r="H321" s="247"/>
      <c r="I321" s="136"/>
      <c r="K321" s="336" t="str">
        <f t="shared" si="13"/>
        <v/>
      </c>
      <c r="L321" s="247"/>
      <c r="M321" s="136"/>
      <c r="O321" s="247"/>
      <c r="P321" s="136"/>
      <c r="Q321" s="135"/>
      <c r="R321" s="247"/>
      <c r="S321" s="337" t="str">
        <f>iStock用!BX321</f>
        <v/>
      </c>
      <c r="T321" s="336" t="str">
        <f>iStock用!BZ321</f>
        <v/>
      </c>
      <c r="V321" s="134"/>
      <c r="W321" s="135"/>
      <c r="Y321" s="338">
        <f t="shared" si="14"/>
        <v>0</v>
      </c>
    </row>
    <row r="322" spans="1:25" x14ac:dyDescent="0.2">
      <c r="A322" s="135"/>
      <c r="B322" s="135"/>
      <c r="C322" s="135"/>
      <c r="D322" s="247"/>
      <c r="E322" s="136"/>
      <c r="F322" s="135"/>
      <c r="G322" s="336" t="str">
        <f t="shared" si="12"/>
        <v/>
      </c>
      <c r="H322" s="247"/>
      <c r="I322" s="136"/>
      <c r="K322" s="336" t="str">
        <f t="shared" si="13"/>
        <v/>
      </c>
      <c r="L322" s="247"/>
      <c r="M322" s="136"/>
      <c r="O322" s="247"/>
      <c r="P322" s="136"/>
      <c r="Q322" s="135"/>
      <c r="R322" s="247"/>
      <c r="S322" s="337" t="str">
        <f>iStock用!BX322</f>
        <v/>
      </c>
      <c r="T322" s="336" t="str">
        <f>iStock用!BZ322</f>
        <v/>
      </c>
      <c r="V322" s="134"/>
      <c r="W322" s="135"/>
      <c r="Y322" s="338">
        <f t="shared" si="14"/>
        <v>0</v>
      </c>
    </row>
    <row r="323" spans="1:25" x14ac:dyDescent="0.2">
      <c r="A323" s="135"/>
      <c r="B323" s="135"/>
      <c r="C323" s="135"/>
      <c r="D323" s="247"/>
      <c r="E323" s="136"/>
      <c r="F323" s="135"/>
      <c r="G323" s="336" t="str">
        <f t="shared" si="12"/>
        <v/>
      </c>
      <c r="H323" s="247"/>
      <c r="I323" s="136"/>
      <c r="K323" s="336" t="str">
        <f t="shared" si="13"/>
        <v/>
      </c>
      <c r="L323" s="247"/>
      <c r="M323" s="136"/>
      <c r="O323" s="247"/>
      <c r="P323" s="136"/>
      <c r="Q323" s="135"/>
      <c r="R323" s="247"/>
      <c r="S323" s="337" t="str">
        <f>iStock用!BX323</f>
        <v/>
      </c>
      <c r="T323" s="336" t="str">
        <f>iStock用!BZ323</f>
        <v/>
      </c>
      <c r="V323" s="134"/>
      <c r="W323" s="135"/>
      <c r="Y323" s="338">
        <f t="shared" si="14"/>
        <v>0</v>
      </c>
    </row>
    <row r="324" spans="1:25" x14ac:dyDescent="0.2">
      <c r="A324" s="135"/>
      <c r="B324" s="135"/>
      <c r="C324" s="135"/>
      <c r="D324" s="247"/>
      <c r="E324" s="136"/>
      <c r="F324" s="135"/>
      <c r="G324" s="336" t="str">
        <f t="shared" ref="G324:G387" si="15">IF(F324="","",(F324*108))</f>
        <v/>
      </c>
      <c r="H324" s="247"/>
      <c r="I324" s="136"/>
      <c r="K324" s="336" t="str">
        <f t="shared" ref="K324:K387" si="16">IF(J324="","",(J324*108))</f>
        <v/>
      </c>
      <c r="L324" s="247"/>
      <c r="M324" s="136"/>
      <c r="O324" s="247"/>
      <c r="P324" s="136"/>
      <c r="Q324" s="135"/>
      <c r="R324" s="247"/>
      <c r="S324" s="337" t="str">
        <f>iStock用!BX324</f>
        <v/>
      </c>
      <c r="T324" s="336" t="str">
        <f>iStock用!BZ324</f>
        <v/>
      </c>
      <c r="V324" s="134"/>
      <c r="W324" s="135"/>
      <c r="Y324" s="338">
        <f t="shared" ref="Y324:Y368" si="17">X324*140</f>
        <v>0</v>
      </c>
    </row>
    <row r="325" spans="1:25" x14ac:dyDescent="0.2">
      <c r="A325" s="135"/>
      <c r="B325" s="135"/>
      <c r="C325" s="135"/>
      <c r="D325" s="247"/>
      <c r="E325" s="136"/>
      <c r="F325" s="135"/>
      <c r="G325" s="336" t="str">
        <f t="shared" si="15"/>
        <v/>
      </c>
      <c r="H325" s="247"/>
      <c r="I325" s="136"/>
      <c r="K325" s="336" t="str">
        <f t="shared" si="16"/>
        <v/>
      </c>
      <c r="L325" s="247"/>
      <c r="M325" s="136"/>
      <c r="O325" s="247"/>
      <c r="P325" s="136"/>
      <c r="Q325" s="135"/>
      <c r="R325" s="247"/>
      <c r="S325" s="337" t="str">
        <f>iStock用!BX325</f>
        <v/>
      </c>
      <c r="T325" s="336" t="str">
        <f>iStock用!BZ325</f>
        <v/>
      </c>
      <c r="V325" s="134"/>
      <c r="W325" s="135"/>
      <c r="Y325" s="338">
        <f t="shared" si="17"/>
        <v>0</v>
      </c>
    </row>
    <row r="326" spans="1:25" x14ac:dyDescent="0.2">
      <c r="A326" s="135"/>
      <c r="B326" s="135"/>
      <c r="C326" s="135"/>
      <c r="D326" s="247"/>
      <c r="E326" s="136"/>
      <c r="F326" s="135"/>
      <c r="G326" s="336" t="str">
        <f t="shared" si="15"/>
        <v/>
      </c>
      <c r="H326" s="247"/>
      <c r="I326" s="136"/>
      <c r="K326" s="336" t="str">
        <f t="shared" si="16"/>
        <v/>
      </c>
      <c r="L326" s="247"/>
      <c r="M326" s="136"/>
      <c r="O326" s="247"/>
      <c r="P326" s="136"/>
      <c r="Q326" s="135"/>
      <c r="R326" s="247"/>
      <c r="S326" s="337" t="str">
        <f>iStock用!BX326</f>
        <v/>
      </c>
      <c r="T326" s="336" t="str">
        <f>iStock用!BZ326</f>
        <v/>
      </c>
      <c r="V326" s="134"/>
      <c r="W326" s="135"/>
      <c r="Y326" s="338">
        <f t="shared" si="17"/>
        <v>0</v>
      </c>
    </row>
    <row r="327" spans="1:25" x14ac:dyDescent="0.2">
      <c r="A327" s="135"/>
      <c r="B327" s="135"/>
      <c r="C327" s="135"/>
      <c r="D327" s="247"/>
      <c r="E327" s="136"/>
      <c r="F327" s="135"/>
      <c r="G327" s="336" t="str">
        <f t="shared" si="15"/>
        <v/>
      </c>
      <c r="H327" s="247"/>
      <c r="I327" s="136"/>
      <c r="K327" s="336" t="str">
        <f t="shared" si="16"/>
        <v/>
      </c>
      <c r="L327" s="247"/>
      <c r="M327" s="136"/>
      <c r="O327" s="247"/>
      <c r="P327" s="136"/>
      <c r="Q327" s="135"/>
      <c r="R327" s="247"/>
      <c r="S327" s="337" t="str">
        <f>iStock用!BX327</f>
        <v/>
      </c>
      <c r="T327" s="336" t="str">
        <f>iStock用!BZ327</f>
        <v/>
      </c>
      <c r="V327" s="134"/>
      <c r="W327" s="135"/>
      <c r="Y327" s="338">
        <f t="shared" si="17"/>
        <v>0</v>
      </c>
    </row>
    <row r="328" spans="1:25" x14ac:dyDescent="0.2">
      <c r="A328" s="135"/>
      <c r="B328" s="135"/>
      <c r="C328" s="135"/>
      <c r="D328" s="247"/>
      <c r="E328" s="136"/>
      <c r="F328" s="135"/>
      <c r="G328" s="336" t="str">
        <f t="shared" si="15"/>
        <v/>
      </c>
      <c r="H328" s="247"/>
      <c r="I328" s="136"/>
      <c r="K328" s="336" t="str">
        <f t="shared" si="16"/>
        <v/>
      </c>
      <c r="L328" s="247"/>
      <c r="M328" s="136"/>
      <c r="O328" s="247"/>
      <c r="P328" s="136"/>
      <c r="Q328" s="135"/>
      <c r="R328" s="247"/>
      <c r="S328" s="337" t="str">
        <f>iStock用!BX328</f>
        <v/>
      </c>
      <c r="T328" s="336" t="str">
        <f>iStock用!BZ328</f>
        <v/>
      </c>
      <c r="V328" s="134"/>
      <c r="W328" s="135"/>
      <c r="Y328" s="338">
        <f t="shared" si="17"/>
        <v>0</v>
      </c>
    </row>
    <row r="329" spans="1:25" x14ac:dyDescent="0.2">
      <c r="A329" s="135"/>
      <c r="B329" s="135"/>
      <c r="C329" s="135"/>
      <c r="D329" s="247"/>
      <c r="E329" s="136"/>
      <c r="F329" s="135"/>
      <c r="G329" s="336" t="str">
        <f t="shared" si="15"/>
        <v/>
      </c>
      <c r="H329" s="247"/>
      <c r="I329" s="136"/>
      <c r="K329" s="336" t="str">
        <f t="shared" si="16"/>
        <v/>
      </c>
      <c r="L329" s="247"/>
      <c r="M329" s="136"/>
      <c r="O329" s="247"/>
      <c r="P329" s="136"/>
      <c r="Q329" s="135"/>
      <c r="R329" s="247"/>
      <c r="S329" s="337" t="str">
        <f>iStock用!BX329</f>
        <v/>
      </c>
      <c r="T329" s="336" t="str">
        <f>iStock用!BZ329</f>
        <v/>
      </c>
      <c r="V329" s="134"/>
      <c r="W329" s="135"/>
      <c r="Y329" s="338">
        <f t="shared" si="17"/>
        <v>0</v>
      </c>
    </row>
    <row r="330" spans="1:25" x14ac:dyDescent="0.2">
      <c r="A330" s="135"/>
      <c r="B330" s="135"/>
      <c r="C330" s="135"/>
      <c r="D330" s="247"/>
      <c r="E330" s="136"/>
      <c r="F330" s="135"/>
      <c r="G330" s="336" t="str">
        <f t="shared" si="15"/>
        <v/>
      </c>
      <c r="H330" s="247"/>
      <c r="I330" s="136"/>
      <c r="K330" s="336" t="str">
        <f t="shared" si="16"/>
        <v/>
      </c>
      <c r="L330" s="247"/>
      <c r="M330" s="136"/>
      <c r="O330" s="247"/>
      <c r="P330" s="136"/>
      <c r="Q330" s="135"/>
      <c r="R330" s="247"/>
      <c r="S330" s="337" t="str">
        <f>iStock用!BX330</f>
        <v/>
      </c>
      <c r="T330" s="336" t="str">
        <f>iStock用!BZ330</f>
        <v/>
      </c>
      <c r="V330" s="134"/>
      <c r="W330" s="135"/>
      <c r="Y330" s="338">
        <f t="shared" si="17"/>
        <v>0</v>
      </c>
    </row>
    <row r="331" spans="1:25" x14ac:dyDescent="0.2">
      <c r="A331" s="135"/>
      <c r="B331" s="135"/>
      <c r="C331" s="135"/>
      <c r="D331" s="247"/>
      <c r="E331" s="136"/>
      <c r="F331" s="135"/>
      <c r="G331" s="336" t="str">
        <f t="shared" si="15"/>
        <v/>
      </c>
      <c r="H331" s="247"/>
      <c r="I331" s="136"/>
      <c r="K331" s="336" t="str">
        <f t="shared" si="16"/>
        <v/>
      </c>
      <c r="L331" s="247"/>
      <c r="M331" s="136"/>
      <c r="O331" s="247"/>
      <c r="P331" s="136"/>
      <c r="Q331" s="135"/>
      <c r="R331" s="247"/>
      <c r="S331" s="337" t="str">
        <f>iStock用!BX331</f>
        <v/>
      </c>
      <c r="T331" s="336" t="str">
        <f>iStock用!BZ331</f>
        <v/>
      </c>
      <c r="V331" s="134"/>
      <c r="W331" s="135"/>
      <c r="Y331" s="338">
        <f t="shared" si="17"/>
        <v>0</v>
      </c>
    </row>
    <row r="332" spans="1:25" x14ac:dyDescent="0.2">
      <c r="A332" s="135"/>
      <c r="B332" s="135"/>
      <c r="C332" s="135"/>
      <c r="D332" s="247"/>
      <c r="E332" s="136"/>
      <c r="F332" s="135"/>
      <c r="G332" s="336" t="str">
        <f t="shared" si="15"/>
        <v/>
      </c>
      <c r="H332" s="247"/>
      <c r="I332" s="136"/>
      <c r="K332" s="336" t="str">
        <f t="shared" si="16"/>
        <v/>
      </c>
      <c r="L332" s="247"/>
      <c r="M332" s="136"/>
      <c r="O332" s="247"/>
      <c r="P332" s="136"/>
      <c r="Q332" s="135"/>
      <c r="R332" s="247"/>
      <c r="S332" s="337" t="str">
        <f>iStock用!BX332</f>
        <v/>
      </c>
      <c r="T332" s="336" t="str">
        <f>iStock用!BZ332</f>
        <v/>
      </c>
      <c r="V332" s="134"/>
      <c r="W332" s="135"/>
      <c r="Y332" s="338">
        <f t="shared" si="17"/>
        <v>0</v>
      </c>
    </row>
    <row r="333" spans="1:25" x14ac:dyDescent="0.2">
      <c r="A333" s="135"/>
      <c r="B333" s="135"/>
      <c r="C333" s="135"/>
      <c r="D333" s="247"/>
      <c r="E333" s="136"/>
      <c r="F333" s="135"/>
      <c r="G333" s="336" t="str">
        <f t="shared" si="15"/>
        <v/>
      </c>
      <c r="H333" s="247"/>
      <c r="I333" s="136"/>
      <c r="K333" s="336" t="str">
        <f t="shared" si="16"/>
        <v/>
      </c>
      <c r="L333" s="247"/>
      <c r="M333" s="136"/>
      <c r="O333" s="247"/>
      <c r="P333" s="136"/>
      <c r="Q333" s="135"/>
      <c r="R333" s="247"/>
      <c r="S333" s="337" t="str">
        <f>iStock用!BX333</f>
        <v/>
      </c>
      <c r="T333" s="336" t="str">
        <f>iStock用!BZ333</f>
        <v/>
      </c>
      <c r="V333" s="134"/>
      <c r="W333" s="135"/>
      <c r="Y333" s="338">
        <f t="shared" si="17"/>
        <v>0</v>
      </c>
    </row>
    <row r="334" spans="1:25" x14ac:dyDescent="0.2">
      <c r="A334" s="135"/>
      <c r="B334" s="135"/>
      <c r="C334" s="135"/>
      <c r="D334" s="247"/>
      <c r="E334" s="136"/>
      <c r="F334" s="135"/>
      <c r="G334" s="336" t="str">
        <f t="shared" si="15"/>
        <v/>
      </c>
      <c r="H334" s="247"/>
      <c r="I334" s="136"/>
      <c r="K334" s="336" t="str">
        <f t="shared" si="16"/>
        <v/>
      </c>
      <c r="L334" s="247"/>
      <c r="M334" s="136"/>
      <c r="O334" s="247"/>
      <c r="P334" s="136"/>
      <c r="Q334" s="135"/>
      <c r="R334" s="247"/>
      <c r="S334" s="337" t="str">
        <f>iStock用!BX334</f>
        <v/>
      </c>
      <c r="T334" s="336" t="str">
        <f>iStock用!BZ334</f>
        <v/>
      </c>
      <c r="V334" s="134"/>
      <c r="W334" s="135"/>
      <c r="Y334" s="338">
        <f t="shared" si="17"/>
        <v>0</v>
      </c>
    </row>
    <row r="335" spans="1:25" x14ac:dyDescent="0.2">
      <c r="A335" s="135"/>
      <c r="B335" s="135"/>
      <c r="C335" s="135"/>
      <c r="D335" s="247"/>
      <c r="E335" s="136"/>
      <c r="F335" s="135"/>
      <c r="G335" s="336" t="str">
        <f t="shared" si="15"/>
        <v/>
      </c>
      <c r="H335" s="247"/>
      <c r="I335" s="136"/>
      <c r="K335" s="336" t="str">
        <f t="shared" si="16"/>
        <v/>
      </c>
      <c r="L335" s="247"/>
      <c r="M335" s="136"/>
      <c r="O335" s="247"/>
      <c r="P335" s="136"/>
      <c r="Q335" s="135"/>
      <c r="R335" s="247"/>
      <c r="S335" s="337" t="str">
        <f>iStock用!BX335</f>
        <v/>
      </c>
      <c r="T335" s="336" t="str">
        <f>iStock用!BZ335</f>
        <v/>
      </c>
      <c r="V335" s="134"/>
      <c r="W335" s="135"/>
      <c r="Y335" s="338">
        <f t="shared" si="17"/>
        <v>0</v>
      </c>
    </row>
    <row r="336" spans="1:25" x14ac:dyDescent="0.2">
      <c r="A336" s="135"/>
      <c r="B336" s="135"/>
      <c r="C336" s="135"/>
      <c r="D336" s="247"/>
      <c r="E336" s="136"/>
      <c r="F336" s="135"/>
      <c r="G336" s="336" t="str">
        <f t="shared" si="15"/>
        <v/>
      </c>
      <c r="H336" s="247"/>
      <c r="I336" s="136"/>
      <c r="K336" s="336" t="str">
        <f t="shared" si="16"/>
        <v/>
      </c>
      <c r="L336" s="247"/>
      <c r="M336" s="136"/>
      <c r="O336" s="247"/>
      <c r="P336" s="136"/>
      <c r="Q336" s="135"/>
      <c r="R336" s="247"/>
      <c r="S336" s="337" t="str">
        <f>iStock用!BX336</f>
        <v/>
      </c>
      <c r="T336" s="336" t="str">
        <f>iStock用!BZ336</f>
        <v/>
      </c>
      <c r="V336" s="134"/>
      <c r="W336" s="135"/>
      <c r="Y336" s="338">
        <f t="shared" si="17"/>
        <v>0</v>
      </c>
    </row>
    <row r="337" spans="1:25" x14ac:dyDescent="0.2">
      <c r="A337" s="135"/>
      <c r="B337" s="135"/>
      <c r="C337" s="135"/>
      <c r="D337" s="247"/>
      <c r="E337" s="136"/>
      <c r="F337" s="135"/>
      <c r="G337" s="336" t="str">
        <f t="shared" si="15"/>
        <v/>
      </c>
      <c r="H337" s="247"/>
      <c r="I337" s="136"/>
      <c r="K337" s="336" t="str">
        <f t="shared" si="16"/>
        <v/>
      </c>
      <c r="L337" s="247"/>
      <c r="M337" s="136"/>
      <c r="O337" s="247"/>
      <c r="P337" s="136"/>
      <c r="Q337" s="135"/>
      <c r="R337" s="247"/>
      <c r="S337" s="337" t="str">
        <f>iStock用!BX337</f>
        <v/>
      </c>
      <c r="T337" s="336" t="str">
        <f>iStock用!BZ337</f>
        <v/>
      </c>
      <c r="V337" s="134"/>
      <c r="W337" s="135"/>
      <c r="Y337" s="338">
        <f t="shared" si="17"/>
        <v>0</v>
      </c>
    </row>
    <row r="338" spans="1:25" x14ac:dyDescent="0.2">
      <c r="A338" s="135"/>
      <c r="B338" s="135"/>
      <c r="C338" s="135"/>
      <c r="D338" s="247"/>
      <c r="E338" s="136"/>
      <c r="F338" s="135"/>
      <c r="G338" s="336" t="str">
        <f t="shared" si="15"/>
        <v/>
      </c>
      <c r="H338" s="247"/>
      <c r="I338" s="136"/>
      <c r="K338" s="336" t="str">
        <f t="shared" si="16"/>
        <v/>
      </c>
      <c r="L338" s="247"/>
      <c r="M338" s="136"/>
      <c r="O338" s="247"/>
      <c r="P338" s="136"/>
      <c r="Q338" s="135"/>
      <c r="R338" s="247"/>
      <c r="S338" s="337" t="str">
        <f>iStock用!BX338</f>
        <v/>
      </c>
      <c r="T338" s="336" t="str">
        <f>iStock用!BZ338</f>
        <v/>
      </c>
      <c r="V338" s="134"/>
      <c r="W338" s="135"/>
      <c r="Y338" s="338">
        <f t="shared" si="17"/>
        <v>0</v>
      </c>
    </row>
    <row r="339" spans="1:25" x14ac:dyDescent="0.2">
      <c r="A339" s="135"/>
      <c r="B339" s="135"/>
      <c r="C339" s="135"/>
      <c r="D339" s="247"/>
      <c r="E339" s="136"/>
      <c r="F339" s="135"/>
      <c r="G339" s="336" t="str">
        <f t="shared" si="15"/>
        <v/>
      </c>
      <c r="H339" s="247"/>
      <c r="I339" s="136"/>
      <c r="K339" s="336" t="str">
        <f t="shared" si="16"/>
        <v/>
      </c>
      <c r="L339" s="247"/>
      <c r="M339" s="136"/>
      <c r="O339" s="247"/>
      <c r="P339" s="136"/>
      <c r="Q339" s="135"/>
      <c r="R339" s="247"/>
      <c r="S339" s="337" t="str">
        <f>iStock用!BX339</f>
        <v/>
      </c>
      <c r="T339" s="336" t="str">
        <f>iStock用!BZ339</f>
        <v/>
      </c>
      <c r="V339" s="134"/>
      <c r="W339" s="135"/>
      <c r="Y339" s="338">
        <f t="shared" si="17"/>
        <v>0</v>
      </c>
    </row>
    <row r="340" spans="1:25" x14ac:dyDescent="0.2">
      <c r="A340" s="135"/>
      <c r="B340" s="135"/>
      <c r="C340" s="135"/>
      <c r="D340" s="247"/>
      <c r="E340" s="136"/>
      <c r="F340" s="135"/>
      <c r="G340" s="336" t="str">
        <f t="shared" si="15"/>
        <v/>
      </c>
      <c r="H340" s="247"/>
      <c r="I340" s="136"/>
      <c r="K340" s="336" t="str">
        <f t="shared" si="16"/>
        <v/>
      </c>
      <c r="L340" s="247"/>
      <c r="M340" s="136"/>
      <c r="O340" s="247"/>
      <c r="P340" s="136"/>
      <c r="Q340" s="135"/>
      <c r="R340" s="247"/>
      <c r="S340" s="337" t="str">
        <f>iStock用!BX340</f>
        <v/>
      </c>
      <c r="T340" s="336" t="str">
        <f>iStock用!BZ340</f>
        <v/>
      </c>
      <c r="V340" s="134"/>
      <c r="W340" s="135"/>
      <c r="Y340" s="338">
        <f t="shared" si="17"/>
        <v>0</v>
      </c>
    </row>
    <row r="341" spans="1:25" x14ac:dyDescent="0.2">
      <c r="A341" s="135"/>
      <c r="B341" s="135"/>
      <c r="C341" s="135"/>
      <c r="D341" s="247"/>
      <c r="E341" s="136"/>
      <c r="F341" s="135"/>
      <c r="G341" s="336" t="str">
        <f t="shared" si="15"/>
        <v/>
      </c>
      <c r="H341" s="247"/>
      <c r="I341" s="136"/>
      <c r="K341" s="336" t="str">
        <f t="shared" si="16"/>
        <v/>
      </c>
      <c r="L341" s="247"/>
      <c r="M341" s="136"/>
      <c r="O341" s="247"/>
      <c r="P341" s="136"/>
      <c r="Q341" s="135"/>
      <c r="R341" s="247"/>
      <c r="S341" s="337" t="str">
        <f>iStock用!BX341</f>
        <v/>
      </c>
      <c r="T341" s="336" t="str">
        <f>iStock用!BZ341</f>
        <v/>
      </c>
      <c r="V341" s="134"/>
      <c r="W341" s="135"/>
      <c r="Y341" s="338">
        <f t="shared" si="17"/>
        <v>0</v>
      </c>
    </row>
    <row r="342" spans="1:25" x14ac:dyDescent="0.2">
      <c r="A342" s="135"/>
      <c r="B342" s="135"/>
      <c r="C342" s="135"/>
      <c r="D342" s="247"/>
      <c r="E342" s="136"/>
      <c r="F342" s="135"/>
      <c r="G342" s="336" t="str">
        <f t="shared" si="15"/>
        <v/>
      </c>
      <c r="H342" s="247"/>
      <c r="I342" s="136"/>
      <c r="K342" s="336" t="str">
        <f t="shared" si="16"/>
        <v/>
      </c>
      <c r="L342" s="247"/>
      <c r="M342" s="136"/>
      <c r="O342" s="247"/>
      <c r="P342" s="136"/>
      <c r="Q342" s="135"/>
      <c r="R342" s="247"/>
      <c r="S342" s="337" t="str">
        <f>iStock用!BX342</f>
        <v/>
      </c>
      <c r="T342" s="336" t="str">
        <f>iStock用!BZ342</f>
        <v/>
      </c>
      <c r="V342" s="134"/>
      <c r="W342" s="135"/>
      <c r="Y342" s="338">
        <f t="shared" si="17"/>
        <v>0</v>
      </c>
    </row>
    <row r="343" spans="1:25" x14ac:dyDescent="0.2">
      <c r="A343" s="135"/>
      <c r="B343" s="135"/>
      <c r="C343" s="135"/>
      <c r="D343" s="247"/>
      <c r="E343" s="136"/>
      <c r="F343" s="135"/>
      <c r="G343" s="336" t="str">
        <f t="shared" si="15"/>
        <v/>
      </c>
      <c r="H343" s="247"/>
      <c r="I343" s="136"/>
      <c r="K343" s="336" t="str">
        <f t="shared" si="16"/>
        <v/>
      </c>
      <c r="L343" s="247"/>
      <c r="M343" s="136"/>
      <c r="O343" s="247"/>
      <c r="P343" s="136"/>
      <c r="Q343" s="135"/>
      <c r="R343" s="247"/>
      <c r="S343" s="337" t="str">
        <f>iStock用!BX343</f>
        <v/>
      </c>
      <c r="T343" s="336" t="str">
        <f>iStock用!BZ343</f>
        <v/>
      </c>
      <c r="V343" s="134"/>
      <c r="W343" s="135"/>
      <c r="Y343" s="338">
        <f t="shared" si="17"/>
        <v>0</v>
      </c>
    </row>
    <row r="344" spans="1:25" x14ac:dyDescent="0.2">
      <c r="A344" s="135"/>
      <c r="B344" s="135"/>
      <c r="C344" s="135"/>
      <c r="D344" s="247"/>
      <c r="E344" s="136"/>
      <c r="F344" s="135"/>
      <c r="G344" s="336" t="str">
        <f t="shared" si="15"/>
        <v/>
      </c>
      <c r="H344" s="247"/>
      <c r="I344" s="136"/>
      <c r="K344" s="336" t="str">
        <f t="shared" si="16"/>
        <v/>
      </c>
      <c r="L344" s="247"/>
      <c r="M344" s="136"/>
      <c r="O344" s="247"/>
      <c r="P344" s="136"/>
      <c r="Q344" s="135"/>
      <c r="R344" s="247"/>
      <c r="S344" s="337" t="str">
        <f>iStock用!BX344</f>
        <v/>
      </c>
      <c r="T344" s="336" t="str">
        <f>iStock用!BZ344</f>
        <v/>
      </c>
      <c r="V344" s="134"/>
      <c r="W344" s="135"/>
      <c r="Y344" s="338">
        <f t="shared" si="17"/>
        <v>0</v>
      </c>
    </row>
    <row r="345" spans="1:25" x14ac:dyDescent="0.2">
      <c r="A345" s="135"/>
      <c r="B345" s="135"/>
      <c r="C345" s="135"/>
      <c r="D345" s="247"/>
      <c r="E345" s="136"/>
      <c r="F345" s="135"/>
      <c r="G345" s="336" t="str">
        <f t="shared" si="15"/>
        <v/>
      </c>
      <c r="H345" s="247"/>
      <c r="I345" s="136"/>
      <c r="K345" s="336" t="str">
        <f t="shared" si="16"/>
        <v/>
      </c>
      <c r="L345" s="247"/>
      <c r="M345" s="136"/>
      <c r="O345" s="247"/>
      <c r="P345" s="136"/>
      <c r="Q345" s="135"/>
      <c r="R345" s="247"/>
      <c r="S345" s="337" t="str">
        <f>iStock用!BX345</f>
        <v/>
      </c>
      <c r="T345" s="336" t="str">
        <f>iStock用!BZ345</f>
        <v/>
      </c>
      <c r="V345" s="134"/>
      <c r="W345" s="135"/>
      <c r="Y345" s="338">
        <f t="shared" si="17"/>
        <v>0</v>
      </c>
    </row>
    <row r="346" spans="1:25" x14ac:dyDescent="0.2">
      <c r="A346" s="135"/>
      <c r="B346" s="135"/>
      <c r="C346" s="135"/>
      <c r="D346" s="247"/>
      <c r="E346" s="136"/>
      <c r="F346" s="135"/>
      <c r="G346" s="336" t="str">
        <f t="shared" si="15"/>
        <v/>
      </c>
      <c r="H346" s="247"/>
      <c r="I346" s="136"/>
      <c r="K346" s="336" t="str">
        <f t="shared" si="16"/>
        <v/>
      </c>
      <c r="L346" s="247"/>
      <c r="M346" s="136"/>
      <c r="O346" s="247"/>
      <c r="P346" s="136"/>
      <c r="Q346" s="135"/>
      <c r="R346" s="247"/>
      <c r="S346" s="337" t="str">
        <f>iStock用!BX346</f>
        <v/>
      </c>
      <c r="T346" s="336" t="str">
        <f>iStock用!BZ346</f>
        <v/>
      </c>
      <c r="V346" s="134"/>
      <c r="W346" s="135"/>
      <c r="Y346" s="338">
        <f t="shared" si="17"/>
        <v>0</v>
      </c>
    </row>
    <row r="347" spans="1:25" x14ac:dyDescent="0.2">
      <c r="A347" s="135"/>
      <c r="B347" s="135"/>
      <c r="C347" s="135"/>
      <c r="D347" s="247"/>
      <c r="E347" s="136"/>
      <c r="F347" s="135"/>
      <c r="G347" s="336" t="str">
        <f t="shared" si="15"/>
        <v/>
      </c>
      <c r="H347" s="247"/>
      <c r="I347" s="136"/>
      <c r="K347" s="336" t="str">
        <f t="shared" si="16"/>
        <v/>
      </c>
      <c r="L347" s="247"/>
      <c r="M347" s="136"/>
      <c r="O347" s="247"/>
      <c r="P347" s="136"/>
      <c r="Q347" s="135"/>
      <c r="R347" s="247"/>
      <c r="S347" s="337" t="str">
        <f>iStock用!BX347</f>
        <v/>
      </c>
      <c r="T347" s="336" t="str">
        <f>iStock用!BZ347</f>
        <v/>
      </c>
      <c r="V347" s="134"/>
      <c r="W347" s="135"/>
      <c r="Y347" s="338">
        <f t="shared" si="17"/>
        <v>0</v>
      </c>
    </row>
    <row r="348" spans="1:25" x14ac:dyDescent="0.2">
      <c r="A348" s="135"/>
      <c r="B348" s="135"/>
      <c r="C348" s="135"/>
      <c r="D348" s="247"/>
      <c r="E348" s="136"/>
      <c r="F348" s="135"/>
      <c r="G348" s="336" t="str">
        <f t="shared" si="15"/>
        <v/>
      </c>
      <c r="H348" s="247"/>
      <c r="I348" s="136"/>
      <c r="K348" s="336" t="str">
        <f t="shared" si="16"/>
        <v/>
      </c>
      <c r="L348" s="247"/>
      <c r="M348" s="136"/>
      <c r="O348" s="247"/>
      <c r="P348" s="136"/>
      <c r="Q348" s="135"/>
      <c r="R348" s="247"/>
      <c r="S348" s="337" t="str">
        <f>iStock用!BX348</f>
        <v/>
      </c>
      <c r="T348" s="336" t="str">
        <f>iStock用!BZ348</f>
        <v/>
      </c>
      <c r="V348" s="134"/>
      <c r="W348" s="135"/>
      <c r="Y348" s="338">
        <f t="shared" si="17"/>
        <v>0</v>
      </c>
    </row>
    <row r="349" spans="1:25" x14ac:dyDescent="0.2">
      <c r="A349" s="135"/>
      <c r="B349" s="135"/>
      <c r="C349" s="135"/>
      <c r="D349" s="247"/>
      <c r="E349" s="136"/>
      <c r="F349" s="135"/>
      <c r="G349" s="336" t="str">
        <f t="shared" si="15"/>
        <v/>
      </c>
      <c r="H349" s="247"/>
      <c r="I349" s="136"/>
      <c r="K349" s="336" t="str">
        <f t="shared" si="16"/>
        <v/>
      </c>
      <c r="L349" s="247"/>
      <c r="M349" s="136"/>
      <c r="O349" s="247"/>
      <c r="P349" s="136"/>
      <c r="Q349" s="135"/>
      <c r="R349" s="247"/>
      <c r="S349" s="337" t="str">
        <f>iStock用!BX349</f>
        <v/>
      </c>
      <c r="T349" s="336" t="str">
        <f>iStock用!BZ349</f>
        <v/>
      </c>
      <c r="V349" s="134"/>
      <c r="W349" s="135"/>
      <c r="Y349" s="338">
        <f t="shared" si="17"/>
        <v>0</v>
      </c>
    </row>
    <row r="350" spans="1:25" x14ac:dyDescent="0.2">
      <c r="A350" s="135"/>
      <c r="B350" s="135"/>
      <c r="C350" s="135"/>
      <c r="D350" s="247"/>
      <c r="E350" s="136"/>
      <c r="F350" s="135"/>
      <c r="G350" s="336" t="str">
        <f t="shared" si="15"/>
        <v/>
      </c>
      <c r="H350" s="247"/>
      <c r="I350" s="136"/>
      <c r="K350" s="336" t="str">
        <f t="shared" si="16"/>
        <v/>
      </c>
      <c r="L350" s="247"/>
      <c r="M350" s="136"/>
      <c r="O350" s="247"/>
      <c r="P350" s="136"/>
      <c r="Q350" s="135"/>
      <c r="R350" s="247"/>
      <c r="S350" s="337" t="str">
        <f>iStock用!BX350</f>
        <v/>
      </c>
      <c r="T350" s="336" t="str">
        <f>iStock用!BZ350</f>
        <v/>
      </c>
      <c r="V350" s="134"/>
      <c r="W350" s="135"/>
      <c r="Y350" s="338">
        <f t="shared" si="17"/>
        <v>0</v>
      </c>
    </row>
    <row r="351" spans="1:25" x14ac:dyDescent="0.2">
      <c r="A351" s="135"/>
      <c r="B351" s="135"/>
      <c r="C351" s="135"/>
      <c r="D351" s="247"/>
      <c r="E351" s="136"/>
      <c r="F351" s="135"/>
      <c r="G351" s="336" t="str">
        <f t="shared" si="15"/>
        <v/>
      </c>
      <c r="H351" s="247"/>
      <c r="I351" s="136"/>
      <c r="K351" s="336" t="str">
        <f t="shared" si="16"/>
        <v/>
      </c>
      <c r="L351" s="247"/>
      <c r="M351" s="136"/>
      <c r="O351" s="247"/>
      <c r="P351" s="136"/>
      <c r="Q351" s="135"/>
      <c r="R351" s="247"/>
      <c r="S351" s="337" t="str">
        <f>iStock用!BX351</f>
        <v/>
      </c>
      <c r="T351" s="336" t="str">
        <f>iStock用!BZ351</f>
        <v/>
      </c>
      <c r="V351" s="134"/>
      <c r="W351" s="135"/>
      <c r="Y351" s="338">
        <f t="shared" si="17"/>
        <v>0</v>
      </c>
    </row>
    <row r="352" spans="1:25" x14ac:dyDescent="0.2">
      <c r="A352" s="135"/>
      <c r="B352" s="135"/>
      <c r="C352" s="135"/>
      <c r="D352" s="247"/>
      <c r="E352" s="136"/>
      <c r="F352" s="135"/>
      <c r="G352" s="336" t="str">
        <f t="shared" si="15"/>
        <v/>
      </c>
      <c r="H352" s="247"/>
      <c r="I352" s="136"/>
      <c r="K352" s="336" t="str">
        <f t="shared" si="16"/>
        <v/>
      </c>
      <c r="L352" s="247"/>
      <c r="M352" s="136"/>
      <c r="O352" s="247"/>
      <c r="P352" s="136"/>
      <c r="Q352" s="135"/>
      <c r="R352" s="247"/>
      <c r="S352" s="337" t="str">
        <f>iStock用!BX352</f>
        <v/>
      </c>
      <c r="T352" s="336" t="str">
        <f>iStock用!BZ352</f>
        <v/>
      </c>
      <c r="V352" s="134"/>
      <c r="W352" s="135"/>
      <c r="Y352" s="338">
        <f t="shared" si="17"/>
        <v>0</v>
      </c>
    </row>
    <row r="353" spans="1:25" x14ac:dyDescent="0.2">
      <c r="A353" s="135"/>
      <c r="B353" s="135"/>
      <c r="C353" s="135"/>
      <c r="D353" s="247"/>
      <c r="E353" s="136"/>
      <c r="F353" s="135"/>
      <c r="G353" s="336" t="str">
        <f t="shared" si="15"/>
        <v/>
      </c>
      <c r="H353" s="247"/>
      <c r="I353" s="136"/>
      <c r="K353" s="336" t="str">
        <f t="shared" si="16"/>
        <v/>
      </c>
      <c r="L353" s="247"/>
      <c r="M353" s="136"/>
      <c r="O353" s="247"/>
      <c r="P353" s="136"/>
      <c r="Q353" s="135"/>
      <c r="R353" s="247"/>
      <c r="S353" s="337" t="str">
        <f>iStock用!BX353</f>
        <v/>
      </c>
      <c r="T353" s="336" t="str">
        <f>iStock用!BZ353</f>
        <v/>
      </c>
      <c r="V353" s="134"/>
      <c r="W353" s="135"/>
      <c r="Y353" s="338">
        <f t="shared" si="17"/>
        <v>0</v>
      </c>
    </row>
    <row r="354" spans="1:25" x14ac:dyDescent="0.2">
      <c r="A354" s="135"/>
      <c r="B354" s="135"/>
      <c r="C354" s="135"/>
      <c r="D354" s="247"/>
      <c r="E354" s="136"/>
      <c r="F354" s="135"/>
      <c r="G354" s="336" t="str">
        <f t="shared" si="15"/>
        <v/>
      </c>
      <c r="H354" s="247"/>
      <c r="I354" s="136"/>
      <c r="K354" s="336" t="str">
        <f t="shared" si="16"/>
        <v/>
      </c>
      <c r="L354" s="247"/>
      <c r="M354" s="136"/>
      <c r="O354" s="247"/>
      <c r="P354" s="136"/>
      <c r="Q354" s="135"/>
      <c r="R354" s="247"/>
      <c r="S354" s="337" t="str">
        <f>iStock用!BX354</f>
        <v/>
      </c>
      <c r="T354" s="336" t="str">
        <f>iStock用!BZ354</f>
        <v/>
      </c>
      <c r="V354" s="134"/>
      <c r="W354" s="135"/>
      <c r="Y354" s="338">
        <f t="shared" si="17"/>
        <v>0</v>
      </c>
    </row>
    <row r="355" spans="1:25" x14ac:dyDescent="0.2">
      <c r="A355" s="135"/>
      <c r="B355" s="135"/>
      <c r="C355" s="135"/>
      <c r="D355" s="247"/>
      <c r="E355" s="136"/>
      <c r="F355" s="135"/>
      <c r="G355" s="336" t="str">
        <f t="shared" si="15"/>
        <v/>
      </c>
      <c r="H355" s="247"/>
      <c r="I355" s="136"/>
      <c r="K355" s="336" t="str">
        <f t="shared" si="16"/>
        <v/>
      </c>
      <c r="L355" s="247"/>
      <c r="M355" s="136"/>
      <c r="O355" s="247"/>
      <c r="P355" s="136"/>
      <c r="Q355" s="135"/>
      <c r="R355" s="247"/>
      <c r="S355" s="337" t="str">
        <f>iStock用!BX355</f>
        <v/>
      </c>
      <c r="T355" s="336" t="str">
        <f>iStock用!BZ355</f>
        <v/>
      </c>
      <c r="V355" s="134"/>
      <c r="W355" s="135"/>
      <c r="Y355" s="338">
        <f t="shared" si="17"/>
        <v>0</v>
      </c>
    </row>
    <row r="356" spans="1:25" x14ac:dyDescent="0.2">
      <c r="A356" s="135"/>
      <c r="B356" s="135"/>
      <c r="C356" s="135"/>
      <c r="D356" s="247"/>
      <c r="E356" s="136"/>
      <c r="F356" s="135"/>
      <c r="G356" s="336" t="str">
        <f t="shared" si="15"/>
        <v/>
      </c>
      <c r="H356" s="247"/>
      <c r="I356" s="136"/>
      <c r="K356" s="336" t="str">
        <f t="shared" si="16"/>
        <v/>
      </c>
      <c r="L356" s="247"/>
      <c r="M356" s="136"/>
      <c r="O356" s="247"/>
      <c r="P356" s="136"/>
      <c r="Q356" s="135"/>
      <c r="R356" s="247"/>
      <c r="S356" s="337" t="str">
        <f>iStock用!BX356</f>
        <v/>
      </c>
      <c r="T356" s="336" t="str">
        <f>iStock用!BZ356</f>
        <v/>
      </c>
      <c r="V356" s="134"/>
      <c r="W356" s="135"/>
      <c r="Y356" s="338">
        <f t="shared" si="17"/>
        <v>0</v>
      </c>
    </row>
    <row r="357" spans="1:25" x14ac:dyDescent="0.2">
      <c r="A357" s="135"/>
      <c r="B357" s="135"/>
      <c r="C357" s="135"/>
      <c r="D357" s="247"/>
      <c r="E357" s="136"/>
      <c r="F357" s="135"/>
      <c r="G357" s="336" t="str">
        <f t="shared" si="15"/>
        <v/>
      </c>
      <c r="H357" s="247"/>
      <c r="I357" s="136"/>
      <c r="K357" s="336" t="str">
        <f t="shared" si="16"/>
        <v/>
      </c>
      <c r="L357" s="247"/>
      <c r="M357" s="136"/>
      <c r="O357" s="247"/>
      <c r="P357" s="136"/>
      <c r="Q357" s="135"/>
      <c r="R357" s="247"/>
      <c r="S357" s="337" t="str">
        <f>iStock用!BX357</f>
        <v/>
      </c>
      <c r="T357" s="336" t="str">
        <f>iStock用!BZ357</f>
        <v/>
      </c>
      <c r="V357" s="134"/>
      <c r="W357" s="135"/>
      <c r="Y357" s="338">
        <f t="shared" si="17"/>
        <v>0</v>
      </c>
    </row>
    <row r="358" spans="1:25" x14ac:dyDescent="0.2">
      <c r="A358" s="135"/>
      <c r="B358" s="135"/>
      <c r="C358" s="135"/>
      <c r="D358" s="247"/>
      <c r="E358" s="136"/>
      <c r="F358" s="135"/>
      <c r="G358" s="336" t="str">
        <f t="shared" si="15"/>
        <v/>
      </c>
      <c r="H358" s="247"/>
      <c r="I358" s="136"/>
      <c r="K358" s="336" t="str">
        <f t="shared" si="16"/>
        <v/>
      </c>
      <c r="L358" s="247"/>
      <c r="M358" s="136"/>
      <c r="O358" s="247"/>
      <c r="P358" s="136"/>
      <c r="Q358" s="135"/>
      <c r="R358" s="247"/>
      <c r="S358" s="337" t="str">
        <f>iStock用!BX358</f>
        <v/>
      </c>
      <c r="T358" s="336" t="str">
        <f>iStock用!BZ358</f>
        <v/>
      </c>
      <c r="V358" s="134"/>
      <c r="W358" s="135"/>
      <c r="Y358" s="338">
        <f t="shared" si="17"/>
        <v>0</v>
      </c>
    </row>
    <row r="359" spans="1:25" x14ac:dyDescent="0.2">
      <c r="A359" s="135"/>
      <c r="B359" s="135"/>
      <c r="C359" s="135"/>
      <c r="D359" s="247"/>
      <c r="E359" s="136"/>
      <c r="F359" s="135"/>
      <c r="G359" s="336" t="str">
        <f t="shared" si="15"/>
        <v/>
      </c>
      <c r="H359" s="247"/>
      <c r="I359" s="136"/>
      <c r="K359" s="336" t="str">
        <f t="shared" si="16"/>
        <v/>
      </c>
      <c r="L359" s="247"/>
      <c r="M359" s="136"/>
      <c r="O359" s="247"/>
      <c r="P359" s="136"/>
      <c r="Q359" s="135"/>
      <c r="R359" s="247"/>
      <c r="S359" s="337" t="str">
        <f>iStock用!BX359</f>
        <v/>
      </c>
      <c r="T359" s="336" t="str">
        <f>iStock用!BZ359</f>
        <v/>
      </c>
      <c r="V359" s="134"/>
      <c r="W359" s="135"/>
      <c r="Y359" s="338">
        <f t="shared" si="17"/>
        <v>0</v>
      </c>
    </row>
    <row r="360" spans="1:25" x14ac:dyDescent="0.2">
      <c r="A360" s="135"/>
      <c r="B360" s="135"/>
      <c r="C360" s="135"/>
      <c r="D360" s="247"/>
      <c r="E360" s="136"/>
      <c r="F360" s="135"/>
      <c r="G360" s="336" t="str">
        <f t="shared" si="15"/>
        <v/>
      </c>
      <c r="H360" s="247"/>
      <c r="I360" s="136"/>
      <c r="K360" s="336" t="str">
        <f t="shared" si="16"/>
        <v/>
      </c>
      <c r="L360" s="247"/>
      <c r="M360" s="136"/>
      <c r="O360" s="247"/>
      <c r="P360" s="136"/>
      <c r="Q360" s="135"/>
      <c r="R360" s="247"/>
      <c r="S360" s="337" t="str">
        <f>iStock用!BX360</f>
        <v/>
      </c>
      <c r="T360" s="336" t="str">
        <f>iStock用!BZ360</f>
        <v/>
      </c>
      <c r="V360" s="134"/>
      <c r="W360" s="135"/>
      <c r="Y360" s="338">
        <f t="shared" si="17"/>
        <v>0</v>
      </c>
    </row>
    <row r="361" spans="1:25" x14ac:dyDescent="0.2">
      <c r="A361" s="135"/>
      <c r="B361" s="135"/>
      <c r="C361" s="135"/>
      <c r="D361" s="247"/>
      <c r="E361" s="136"/>
      <c r="F361" s="135"/>
      <c r="G361" s="336" t="str">
        <f t="shared" si="15"/>
        <v/>
      </c>
      <c r="H361" s="247"/>
      <c r="I361" s="136"/>
      <c r="K361" s="336" t="str">
        <f t="shared" si="16"/>
        <v/>
      </c>
      <c r="L361" s="247"/>
      <c r="M361" s="136"/>
      <c r="O361" s="247"/>
      <c r="P361" s="136"/>
      <c r="Q361" s="135"/>
      <c r="R361" s="247"/>
      <c r="S361" s="337" t="str">
        <f>iStock用!BX361</f>
        <v/>
      </c>
      <c r="T361" s="336" t="str">
        <f>iStock用!BZ361</f>
        <v/>
      </c>
      <c r="V361" s="134"/>
      <c r="W361" s="135"/>
      <c r="Y361" s="338">
        <f t="shared" si="17"/>
        <v>0</v>
      </c>
    </row>
    <row r="362" spans="1:25" x14ac:dyDescent="0.2">
      <c r="A362" s="135"/>
      <c r="B362" s="135"/>
      <c r="C362" s="135"/>
      <c r="D362" s="247"/>
      <c r="E362" s="136"/>
      <c r="F362" s="135"/>
      <c r="G362" s="336" t="str">
        <f t="shared" si="15"/>
        <v/>
      </c>
      <c r="H362" s="247"/>
      <c r="I362" s="136"/>
      <c r="K362" s="336" t="str">
        <f t="shared" si="16"/>
        <v/>
      </c>
      <c r="L362" s="247"/>
      <c r="M362" s="136"/>
      <c r="O362" s="247"/>
      <c r="P362" s="136"/>
      <c r="Q362" s="135"/>
      <c r="R362" s="247"/>
      <c r="S362" s="337" t="str">
        <f>iStock用!BX362</f>
        <v/>
      </c>
      <c r="T362" s="336" t="str">
        <f>iStock用!BZ362</f>
        <v/>
      </c>
      <c r="V362" s="134"/>
      <c r="W362" s="135"/>
      <c r="Y362" s="338">
        <f t="shared" si="17"/>
        <v>0</v>
      </c>
    </row>
    <row r="363" spans="1:25" x14ac:dyDescent="0.2">
      <c r="A363" s="135"/>
      <c r="B363" s="135"/>
      <c r="C363" s="135"/>
      <c r="D363" s="247"/>
      <c r="E363" s="136"/>
      <c r="F363" s="135"/>
      <c r="G363" s="336" t="str">
        <f t="shared" si="15"/>
        <v/>
      </c>
      <c r="H363" s="247"/>
      <c r="I363" s="136"/>
      <c r="K363" s="336" t="str">
        <f t="shared" si="16"/>
        <v/>
      </c>
      <c r="L363" s="247"/>
      <c r="M363" s="136"/>
      <c r="O363" s="247"/>
      <c r="P363" s="136"/>
      <c r="Q363" s="135"/>
      <c r="R363" s="247"/>
      <c r="S363" s="337" t="str">
        <f>iStock用!BX363</f>
        <v/>
      </c>
      <c r="T363" s="336" t="str">
        <f>iStock用!BZ363</f>
        <v/>
      </c>
      <c r="V363" s="134"/>
      <c r="W363" s="135"/>
      <c r="Y363" s="338">
        <f t="shared" si="17"/>
        <v>0</v>
      </c>
    </row>
    <row r="364" spans="1:25" x14ac:dyDescent="0.2">
      <c r="A364" s="135"/>
      <c r="B364" s="135"/>
      <c r="C364" s="135"/>
      <c r="D364" s="247"/>
      <c r="E364" s="136"/>
      <c r="F364" s="135"/>
      <c r="G364" s="336" t="str">
        <f t="shared" si="15"/>
        <v/>
      </c>
      <c r="H364" s="247"/>
      <c r="I364" s="136"/>
      <c r="K364" s="336" t="str">
        <f t="shared" si="16"/>
        <v/>
      </c>
      <c r="L364" s="247"/>
      <c r="M364" s="136"/>
      <c r="O364" s="247"/>
      <c r="P364" s="136"/>
      <c r="Q364" s="135"/>
      <c r="R364" s="247"/>
      <c r="S364" s="337" t="str">
        <f>iStock用!BX364</f>
        <v/>
      </c>
      <c r="T364" s="336" t="str">
        <f>iStock用!BZ364</f>
        <v/>
      </c>
      <c r="V364" s="134"/>
      <c r="W364" s="135"/>
      <c r="Y364" s="338">
        <f t="shared" si="17"/>
        <v>0</v>
      </c>
    </row>
    <row r="365" spans="1:25" x14ac:dyDescent="0.2">
      <c r="A365" s="135"/>
      <c r="B365" s="135"/>
      <c r="C365" s="135"/>
      <c r="D365" s="247"/>
      <c r="E365" s="136"/>
      <c r="F365" s="135"/>
      <c r="G365" s="336" t="str">
        <f t="shared" si="15"/>
        <v/>
      </c>
      <c r="H365" s="247"/>
      <c r="I365" s="136"/>
      <c r="K365" s="336" t="str">
        <f t="shared" si="16"/>
        <v/>
      </c>
      <c r="L365" s="247"/>
      <c r="M365" s="136"/>
      <c r="O365" s="247"/>
      <c r="P365" s="136"/>
      <c r="Q365" s="135"/>
      <c r="R365" s="247"/>
      <c r="S365" s="337" t="str">
        <f>iStock用!BX365</f>
        <v/>
      </c>
      <c r="T365" s="336" t="str">
        <f>iStock用!BZ365</f>
        <v/>
      </c>
      <c r="V365" s="134"/>
      <c r="W365" s="135"/>
      <c r="Y365" s="338">
        <f t="shared" si="17"/>
        <v>0</v>
      </c>
    </row>
    <row r="366" spans="1:25" x14ac:dyDescent="0.2">
      <c r="A366" s="135"/>
      <c r="B366" s="135"/>
      <c r="C366" s="135"/>
      <c r="D366" s="247"/>
      <c r="E366" s="136"/>
      <c r="F366" s="135"/>
      <c r="G366" s="336" t="str">
        <f t="shared" si="15"/>
        <v/>
      </c>
      <c r="H366" s="247"/>
      <c r="I366" s="136"/>
      <c r="K366" s="336" t="str">
        <f t="shared" si="16"/>
        <v/>
      </c>
      <c r="L366" s="247"/>
      <c r="M366" s="136"/>
      <c r="O366" s="247"/>
      <c r="P366" s="136"/>
      <c r="Q366" s="135"/>
      <c r="R366" s="247"/>
      <c r="S366" s="337" t="str">
        <f>iStock用!BX366</f>
        <v/>
      </c>
      <c r="T366" s="336" t="str">
        <f>iStock用!BZ366</f>
        <v/>
      </c>
      <c r="V366" s="134"/>
      <c r="W366" s="135"/>
      <c r="Y366" s="338">
        <f t="shared" si="17"/>
        <v>0</v>
      </c>
    </row>
    <row r="367" spans="1:25" x14ac:dyDescent="0.2">
      <c r="A367" s="135"/>
      <c r="B367" s="135"/>
      <c r="C367" s="135"/>
      <c r="D367" s="247"/>
      <c r="E367" s="136"/>
      <c r="F367" s="135"/>
      <c r="G367" s="336" t="str">
        <f t="shared" si="15"/>
        <v/>
      </c>
      <c r="H367" s="247"/>
      <c r="I367" s="136"/>
      <c r="K367" s="336" t="str">
        <f t="shared" si="16"/>
        <v/>
      </c>
      <c r="L367" s="247"/>
      <c r="M367" s="136"/>
      <c r="O367" s="247"/>
      <c r="P367" s="136"/>
      <c r="Q367" s="135"/>
      <c r="R367" s="247"/>
      <c r="S367" s="337" t="str">
        <f>iStock用!BX367</f>
        <v/>
      </c>
      <c r="T367" s="336" t="str">
        <f>iStock用!BZ367</f>
        <v/>
      </c>
      <c r="V367" s="134"/>
      <c r="W367" s="135"/>
      <c r="Y367" s="338">
        <f t="shared" si="17"/>
        <v>0</v>
      </c>
    </row>
    <row r="368" spans="1:25" x14ac:dyDescent="0.2">
      <c r="A368" s="135"/>
      <c r="B368" s="135"/>
      <c r="C368" s="135"/>
      <c r="D368" s="247"/>
      <c r="E368" s="136"/>
      <c r="F368" s="135"/>
      <c r="G368" s="336" t="str">
        <f t="shared" si="15"/>
        <v/>
      </c>
      <c r="H368" s="247"/>
      <c r="I368" s="136"/>
      <c r="K368" s="336" t="str">
        <f t="shared" si="16"/>
        <v/>
      </c>
      <c r="L368" s="247"/>
      <c r="M368" s="136"/>
      <c r="O368" s="247"/>
      <c r="P368" s="136"/>
      <c r="Q368" s="135"/>
      <c r="R368" s="247"/>
      <c r="S368" s="337" t="str">
        <f>iStock用!BX368</f>
        <v/>
      </c>
      <c r="T368" s="336" t="str">
        <f>iStock用!BZ368</f>
        <v/>
      </c>
      <c r="V368" s="134"/>
      <c r="W368" s="135"/>
      <c r="Y368" s="338">
        <f t="shared" si="17"/>
        <v>0</v>
      </c>
    </row>
    <row r="369" spans="1:20" x14ac:dyDescent="0.2">
      <c r="A369" s="135"/>
      <c r="B369" s="135"/>
      <c r="C369" s="135"/>
      <c r="D369" s="247"/>
      <c r="E369" s="136"/>
      <c r="F369" s="135"/>
      <c r="G369" s="336" t="str">
        <f t="shared" si="15"/>
        <v/>
      </c>
      <c r="H369" s="247"/>
      <c r="I369" s="136"/>
      <c r="K369" s="336" t="str">
        <f t="shared" si="16"/>
        <v/>
      </c>
      <c r="L369" s="247"/>
      <c r="M369" s="136"/>
      <c r="O369" s="247"/>
      <c r="P369" s="136"/>
      <c r="Q369" s="135"/>
      <c r="R369" s="247"/>
      <c r="S369" s="337" t="str">
        <f>iStock用!BX369</f>
        <v/>
      </c>
      <c r="T369" s="336" t="str">
        <f>iStock用!BZ369</f>
        <v/>
      </c>
    </row>
    <row r="370" spans="1:20" x14ac:dyDescent="0.2">
      <c r="A370" s="135"/>
      <c r="B370" s="135"/>
      <c r="C370" s="135"/>
      <c r="D370" s="247"/>
      <c r="E370" s="136"/>
      <c r="F370" s="135"/>
      <c r="G370" s="336" t="str">
        <f t="shared" si="15"/>
        <v/>
      </c>
      <c r="H370" s="247"/>
      <c r="I370" s="136"/>
      <c r="K370" s="336" t="str">
        <f t="shared" si="16"/>
        <v/>
      </c>
      <c r="L370" s="247"/>
      <c r="M370" s="136"/>
      <c r="O370" s="247"/>
      <c r="P370" s="136"/>
      <c r="Q370" s="135"/>
      <c r="R370" s="247"/>
      <c r="S370" s="337" t="str">
        <f>iStock用!BX370</f>
        <v/>
      </c>
      <c r="T370" s="336" t="str">
        <f>iStock用!BZ370</f>
        <v/>
      </c>
    </row>
    <row r="371" spans="1:20" x14ac:dyDescent="0.2">
      <c r="A371" s="135"/>
      <c r="B371" s="135"/>
      <c r="C371" s="135"/>
      <c r="D371" s="247"/>
      <c r="E371" s="136"/>
      <c r="F371" s="135"/>
      <c r="G371" s="336" t="str">
        <f t="shared" si="15"/>
        <v/>
      </c>
      <c r="H371" s="247"/>
      <c r="I371" s="136"/>
      <c r="K371" s="336" t="str">
        <f t="shared" si="16"/>
        <v/>
      </c>
      <c r="L371" s="247"/>
      <c r="M371" s="136"/>
      <c r="O371" s="247"/>
      <c r="P371" s="136"/>
      <c r="Q371" s="135"/>
      <c r="R371" s="247"/>
      <c r="S371" s="337" t="str">
        <f>iStock用!BX371</f>
        <v/>
      </c>
      <c r="T371" s="336" t="str">
        <f>iStock用!BZ371</f>
        <v/>
      </c>
    </row>
    <row r="372" spans="1:20" x14ac:dyDescent="0.2">
      <c r="A372" s="135"/>
      <c r="B372" s="135"/>
      <c r="C372" s="135"/>
      <c r="D372" s="247"/>
      <c r="E372" s="136"/>
      <c r="F372" s="135"/>
      <c r="G372" s="336" t="str">
        <f t="shared" si="15"/>
        <v/>
      </c>
      <c r="H372" s="247"/>
      <c r="I372" s="136"/>
      <c r="K372" s="336" t="str">
        <f t="shared" si="16"/>
        <v/>
      </c>
      <c r="L372" s="247"/>
      <c r="M372" s="136"/>
      <c r="O372" s="247"/>
      <c r="P372" s="136"/>
      <c r="Q372" s="135"/>
      <c r="R372" s="247"/>
      <c r="S372" s="337" t="str">
        <f>iStock用!BX372</f>
        <v/>
      </c>
      <c r="T372" s="336" t="str">
        <f>iStock用!BZ372</f>
        <v/>
      </c>
    </row>
    <row r="373" spans="1:20" x14ac:dyDescent="0.2">
      <c r="A373" s="135"/>
      <c r="B373" s="135"/>
      <c r="C373" s="135"/>
      <c r="D373" s="247"/>
      <c r="E373" s="136"/>
      <c r="F373" s="135"/>
      <c r="G373" s="336" t="str">
        <f t="shared" si="15"/>
        <v/>
      </c>
      <c r="H373" s="247"/>
      <c r="I373" s="136"/>
      <c r="K373" s="336" t="str">
        <f t="shared" si="16"/>
        <v/>
      </c>
      <c r="L373" s="247"/>
      <c r="M373" s="136"/>
      <c r="O373" s="247"/>
      <c r="P373" s="136"/>
      <c r="Q373" s="135"/>
      <c r="R373" s="247"/>
      <c r="S373" s="337" t="str">
        <f>iStock用!BX373</f>
        <v/>
      </c>
      <c r="T373" s="336" t="str">
        <f>iStock用!BZ373</f>
        <v/>
      </c>
    </row>
    <row r="374" spans="1:20" x14ac:dyDescent="0.2">
      <c r="A374" s="135"/>
      <c r="B374" s="135"/>
      <c r="C374" s="135"/>
      <c r="D374" s="247"/>
      <c r="E374" s="136"/>
      <c r="F374" s="135"/>
      <c r="G374" s="336" t="str">
        <f t="shared" si="15"/>
        <v/>
      </c>
      <c r="H374" s="247"/>
      <c r="I374" s="136"/>
      <c r="K374" s="336" t="str">
        <f t="shared" si="16"/>
        <v/>
      </c>
      <c r="L374" s="247"/>
      <c r="M374" s="136"/>
      <c r="O374" s="247"/>
      <c r="P374" s="136"/>
      <c r="Q374" s="135"/>
      <c r="R374" s="247"/>
      <c r="S374" s="337" t="str">
        <f>iStock用!BX374</f>
        <v/>
      </c>
      <c r="T374" s="336" t="str">
        <f>iStock用!BZ374</f>
        <v/>
      </c>
    </row>
    <row r="375" spans="1:20" x14ac:dyDescent="0.2">
      <c r="A375" s="135"/>
      <c r="B375" s="135"/>
      <c r="C375" s="135"/>
      <c r="D375" s="247"/>
      <c r="E375" s="136"/>
      <c r="F375" s="135"/>
      <c r="G375" s="336" t="str">
        <f t="shared" si="15"/>
        <v/>
      </c>
      <c r="H375" s="247"/>
      <c r="I375" s="136"/>
      <c r="K375" s="336" t="str">
        <f t="shared" si="16"/>
        <v/>
      </c>
      <c r="L375" s="247"/>
      <c r="M375" s="136"/>
      <c r="O375" s="247"/>
      <c r="P375" s="136"/>
      <c r="Q375" s="135"/>
      <c r="R375" s="247"/>
      <c r="S375" s="337" t="str">
        <f>iStock用!BX375</f>
        <v/>
      </c>
      <c r="T375" s="336" t="str">
        <f>iStock用!BZ375</f>
        <v/>
      </c>
    </row>
    <row r="376" spans="1:20" x14ac:dyDescent="0.2">
      <c r="A376" s="135"/>
      <c r="B376" s="135"/>
      <c r="C376" s="135"/>
      <c r="D376" s="247"/>
      <c r="E376" s="136"/>
      <c r="F376" s="135"/>
      <c r="G376" s="336" t="str">
        <f t="shared" si="15"/>
        <v/>
      </c>
      <c r="H376" s="247"/>
      <c r="I376" s="136"/>
      <c r="K376" s="336" t="str">
        <f t="shared" si="16"/>
        <v/>
      </c>
      <c r="L376" s="247"/>
      <c r="M376" s="136"/>
      <c r="O376" s="247"/>
      <c r="P376" s="136"/>
      <c r="Q376" s="135"/>
      <c r="R376" s="247"/>
      <c r="S376" s="337" t="str">
        <f>iStock用!BX376</f>
        <v/>
      </c>
      <c r="T376" s="336" t="str">
        <f>iStock用!BZ376</f>
        <v/>
      </c>
    </row>
    <row r="377" spans="1:20" x14ac:dyDescent="0.2">
      <c r="A377" s="135"/>
      <c r="B377" s="135"/>
      <c r="C377" s="135"/>
      <c r="D377" s="247"/>
      <c r="E377" s="136"/>
      <c r="F377" s="135"/>
      <c r="G377" s="336" t="str">
        <f t="shared" si="15"/>
        <v/>
      </c>
      <c r="H377" s="247"/>
      <c r="I377" s="136"/>
      <c r="K377" s="336" t="str">
        <f t="shared" si="16"/>
        <v/>
      </c>
      <c r="L377" s="247"/>
      <c r="M377" s="136"/>
      <c r="O377" s="247"/>
      <c r="P377" s="136"/>
      <c r="Q377" s="135"/>
      <c r="R377" s="247"/>
      <c r="S377" s="337" t="str">
        <f>iStock用!BX377</f>
        <v/>
      </c>
      <c r="T377" s="336" t="str">
        <f>iStock用!BZ377</f>
        <v/>
      </c>
    </row>
    <row r="378" spans="1:20" x14ac:dyDescent="0.2">
      <c r="A378" s="135"/>
      <c r="B378" s="135"/>
      <c r="C378" s="135"/>
      <c r="D378" s="247"/>
      <c r="E378" s="136"/>
      <c r="F378" s="135"/>
      <c r="G378" s="336" t="str">
        <f t="shared" si="15"/>
        <v/>
      </c>
      <c r="H378" s="247"/>
      <c r="I378" s="136"/>
      <c r="K378" s="336" t="str">
        <f t="shared" si="16"/>
        <v/>
      </c>
      <c r="L378" s="247"/>
      <c r="M378" s="136"/>
      <c r="O378" s="247"/>
      <c r="P378" s="136"/>
      <c r="Q378" s="135"/>
      <c r="R378" s="247"/>
      <c r="S378" s="337" t="str">
        <f>iStock用!BX378</f>
        <v/>
      </c>
      <c r="T378" s="336" t="str">
        <f>iStock用!BZ378</f>
        <v/>
      </c>
    </row>
    <row r="379" spans="1:20" x14ac:dyDescent="0.2">
      <c r="A379" s="135"/>
      <c r="B379" s="135"/>
      <c r="C379" s="135"/>
      <c r="D379" s="247"/>
      <c r="E379" s="136"/>
      <c r="F379" s="135"/>
      <c r="G379" s="336" t="str">
        <f t="shared" si="15"/>
        <v/>
      </c>
      <c r="H379" s="247"/>
      <c r="I379" s="136"/>
      <c r="K379" s="336" t="str">
        <f t="shared" si="16"/>
        <v/>
      </c>
      <c r="L379" s="247"/>
      <c r="M379" s="136"/>
      <c r="O379" s="247"/>
      <c r="P379" s="136"/>
      <c r="Q379" s="135"/>
      <c r="R379" s="247"/>
      <c r="S379" s="337" t="str">
        <f>iStock用!BX379</f>
        <v/>
      </c>
      <c r="T379" s="336" t="str">
        <f>iStock用!BZ379</f>
        <v/>
      </c>
    </row>
    <row r="380" spans="1:20" x14ac:dyDescent="0.2">
      <c r="A380" s="135"/>
      <c r="B380" s="135"/>
      <c r="C380" s="135"/>
      <c r="D380" s="247"/>
      <c r="E380" s="136"/>
      <c r="F380" s="135"/>
      <c r="G380" s="336" t="str">
        <f t="shared" si="15"/>
        <v/>
      </c>
      <c r="H380" s="247"/>
      <c r="I380" s="136"/>
      <c r="K380" s="336" t="str">
        <f t="shared" si="16"/>
        <v/>
      </c>
      <c r="L380" s="247"/>
      <c r="M380" s="136"/>
      <c r="O380" s="247"/>
      <c r="P380" s="136"/>
      <c r="Q380" s="135"/>
      <c r="R380" s="247"/>
      <c r="S380" s="337" t="str">
        <f>iStock用!BX380</f>
        <v/>
      </c>
      <c r="T380" s="336" t="str">
        <f>iStock用!BZ380</f>
        <v/>
      </c>
    </row>
    <row r="381" spans="1:20" x14ac:dyDescent="0.2">
      <c r="A381" s="135"/>
      <c r="B381" s="135"/>
      <c r="C381" s="135"/>
      <c r="D381" s="247"/>
      <c r="E381" s="136"/>
      <c r="F381" s="135"/>
      <c r="G381" s="336" t="str">
        <f t="shared" si="15"/>
        <v/>
      </c>
      <c r="H381" s="247"/>
      <c r="I381" s="136"/>
      <c r="K381" s="336" t="str">
        <f t="shared" si="16"/>
        <v/>
      </c>
      <c r="L381" s="247"/>
      <c r="M381" s="136"/>
      <c r="O381" s="247"/>
      <c r="P381" s="136"/>
      <c r="Q381" s="135"/>
      <c r="R381" s="247"/>
      <c r="S381" s="337" t="str">
        <f>iStock用!BX381</f>
        <v/>
      </c>
      <c r="T381" s="336" t="str">
        <f>iStock用!BZ381</f>
        <v/>
      </c>
    </row>
    <row r="382" spans="1:20" x14ac:dyDescent="0.2">
      <c r="A382" s="135"/>
      <c r="B382" s="135"/>
      <c r="C382" s="135"/>
      <c r="D382" s="247"/>
      <c r="E382" s="136"/>
      <c r="F382" s="135"/>
      <c r="G382" s="336" t="str">
        <f t="shared" si="15"/>
        <v/>
      </c>
      <c r="H382" s="247"/>
      <c r="I382" s="136"/>
      <c r="K382" s="336" t="str">
        <f t="shared" si="16"/>
        <v/>
      </c>
      <c r="L382" s="247"/>
      <c r="M382" s="136"/>
      <c r="O382" s="247"/>
      <c r="P382" s="136"/>
      <c r="Q382" s="135"/>
      <c r="R382" s="247"/>
      <c r="S382" s="337" t="str">
        <f>iStock用!BX382</f>
        <v/>
      </c>
      <c r="T382" s="336" t="str">
        <f>iStock用!BZ382</f>
        <v/>
      </c>
    </row>
    <row r="383" spans="1:20" x14ac:dyDescent="0.2">
      <c r="A383" s="135"/>
      <c r="B383" s="135"/>
      <c r="C383" s="135"/>
      <c r="D383" s="247"/>
      <c r="E383" s="136"/>
      <c r="F383" s="135"/>
      <c r="G383" s="336" t="str">
        <f t="shared" si="15"/>
        <v/>
      </c>
      <c r="H383" s="247"/>
      <c r="I383" s="136"/>
      <c r="K383" s="336" t="str">
        <f t="shared" si="16"/>
        <v/>
      </c>
      <c r="L383" s="247"/>
      <c r="M383" s="136"/>
      <c r="O383" s="247"/>
      <c r="P383" s="136"/>
      <c r="Q383" s="135"/>
      <c r="R383" s="247"/>
      <c r="S383" s="337" t="str">
        <f>iStock用!BX383</f>
        <v/>
      </c>
      <c r="T383" s="336" t="str">
        <f>iStock用!BZ383</f>
        <v/>
      </c>
    </row>
    <row r="384" spans="1:20" x14ac:dyDescent="0.2">
      <c r="A384" s="135"/>
      <c r="B384" s="135"/>
      <c r="C384" s="135"/>
      <c r="D384" s="247"/>
      <c r="E384" s="136"/>
      <c r="F384" s="135"/>
      <c r="G384" s="336" t="str">
        <f t="shared" si="15"/>
        <v/>
      </c>
      <c r="H384" s="247"/>
      <c r="I384" s="136"/>
      <c r="K384" s="336" t="str">
        <f t="shared" si="16"/>
        <v/>
      </c>
      <c r="L384" s="247"/>
      <c r="M384" s="136"/>
      <c r="O384" s="247"/>
      <c r="P384" s="136"/>
      <c r="Q384" s="135"/>
      <c r="R384" s="247"/>
      <c r="S384" s="337" t="str">
        <f>iStock用!BX384</f>
        <v/>
      </c>
      <c r="T384" s="336" t="str">
        <f>iStock用!BZ384</f>
        <v/>
      </c>
    </row>
    <row r="385" spans="1:20" x14ac:dyDescent="0.2">
      <c r="A385" s="135"/>
      <c r="B385" s="135"/>
      <c r="C385" s="135"/>
      <c r="D385" s="247"/>
      <c r="E385" s="136"/>
      <c r="F385" s="135"/>
      <c r="G385" s="336" t="str">
        <f t="shared" si="15"/>
        <v/>
      </c>
      <c r="H385" s="247"/>
      <c r="I385" s="136"/>
      <c r="K385" s="336" t="str">
        <f t="shared" si="16"/>
        <v/>
      </c>
      <c r="L385" s="247"/>
      <c r="M385" s="136"/>
      <c r="O385" s="247"/>
      <c r="P385" s="136"/>
      <c r="Q385" s="135"/>
      <c r="R385" s="247"/>
      <c r="S385" s="337" t="str">
        <f>iStock用!BX385</f>
        <v/>
      </c>
      <c r="T385" s="336" t="str">
        <f>iStock用!BZ385</f>
        <v/>
      </c>
    </row>
    <row r="386" spans="1:20" x14ac:dyDescent="0.2">
      <c r="A386" s="135"/>
      <c r="B386" s="135"/>
      <c r="C386" s="135"/>
      <c r="D386" s="247"/>
      <c r="E386" s="136"/>
      <c r="F386" s="135"/>
      <c r="G386" s="336" t="str">
        <f t="shared" si="15"/>
        <v/>
      </c>
      <c r="H386" s="247"/>
      <c r="I386" s="136"/>
      <c r="K386" s="336" t="str">
        <f t="shared" si="16"/>
        <v/>
      </c>
      <c r="L386" s="247"/>
      <c r="M386" s="136"/>
      <c r="O386" s="247"/>
      <c r="P386" s="136"/>
      <c r="Q386" s="135"/>
      <c r="R386" s="247"/>
      <c r="S386" s="337" t="str">
        <f>iStock用!BX386</f>
        <v/>
      </c>
      <c r="T386" s="336" t="str">
        <f>iStock用!BZ386</f>
        <v/>
      </c>
    </row>
    <row r="387" spans="1:20" x14ac:dyDescent="0.2">
      <c r="A387" s="135"/>
      <c r="B387" s="135"/>
      <c r="C387" s="135"/>
      <c r="D387" s="247"/>
      <c r="E387" s="136"/>
      <c r="F387" s="135"/>
      <c r="G387" s="336" t="str">
        <f t="shared" si="15"/>
        <v/>
      </c>
      <c r="H387" s="247"/>
      <c r="I387" s="136"/>
      <c r="K387" s="336" t="str">
        <f t="shared" si="16"/>
        <v/>
      </c>
      <c r="L387" s="247"/>
      <c r="M387" s="136"/>
      <c r="O387" s="247"/>
      <c r="P387" s="136"/>
      <c r="Q387" s="135"/>
      <c r="R387" s="247"/>
      <c r="S387" s="337" t="str">
        <f>iStock用!BX387</f>
        <v/>
      </c>
      <c r="T387" s="336" t="str">
        <f>iStock用!BZ387</f>
        <v/>
      </c>
    </row>
    <row r="388" spans="1:20" x14ac:dyDescent="0.2">
      <c r="A388" s="135"/>
      <c r="B388" s="135"/>
      <c r="C388" s="135"/>
      <c r="D388" s="247"/>
      <c r="E388" s="136"/>
      <c r="F388" s="135"/>
      <c r="G388" s="336" t="str">
        <f t="shared" ref="G388:G451" si="18">IF(F388="","",(F388*108))</f>
        <v/>
      </c>
      <c r="H388" s="247"/>
      <c r="I388" s="136"/>
      <c r="K388" s="336" t="str">
        <f t="shared" ref="K388:K451" si="19">IF(J388="","",(J388*108))</f>
        <v/>
      </c>
      <c r="L388" s="247"/>
      <c r="M388" s="136"/>
      <c r="O388" s="247"/>
      <c r="P388" s="136"/>
      <c r="Q388" s="135"/>
      <c r="R388" s="247"/>
      <c r="S388" s="337" t="str">
        <f>iStock用!BX388</f>
        <v/>
      </c>
      <c r="T388" s="336" t="str">
        <f>iStock用!BZ388</f>
        <v/>
      </c>
    </row>
    <row r="389" spans="1:20" x14ac:dyDescent="0.2">
      <c r="A389" s="135"/>
      <c r="B389" s="135"/>
      <c r="C389" s="135"/>
      <c r="D389" s="247"/>
      <c r="E389" s="136"/>
      <c r="F389" s="135"/>
      <c r="G389" s="336" t="str">
        <f t="shared" si="18"/>
        <v/>
      </c>
      <c r="H389" s="247"/>
      <c r="I389" s="136"/>
      <c r="K389" s="336" t="str">
        <f t="shared" si="19"/>
        <v/>
      </c>
      <c r="L389" s="247"/>
      <c r="M389" s="136"/>
      <c r="O389" s="247"/>
      <c r="P389" s="136"/>
      <c r="Q389" s="135"/>
      <c r="R389" s="247"/>
      <c r="S389" s="337" t="str">
        <f>iStock用!BX389</f>
        <v/>
      </c>
      <c r="T389" s="336" t="str">
        <f>iStock用!BZ389</f>
        <v/>
      </c>
    </row>
    <row r="390" spans="1:20" x14ac:dyDescent="0.2">
      <c r="A390" s="135"/>
      <c r="B390" s="135"/>
      <c r="C390" s="135"/>
      <c r="D390" s="247"/>
      <c r="E390" s="136"/>
      <c r="F390" s="135"/>
      <c r="G390" s="336" t="str">
        <f t="shared" si="18"/>
        <v/>
      </c>
      <c r="H390" s="247"/>
      <c r="I390" s="136"/>
      <c r="K390" s="336" t="str">
        <f t="shared" si="19"/>
        <v/>
      </c>
      <c r="L390" s="247"/>
      <c r="M390" s="136"/>
      <c r="O390" s="247"/>
      <c r="P390" s="136"/>
      <c r="Q390" s="135"/>
      <c r="R390" s="247"/>
      <c r="S390" s="337" t="str">
        <f>iStock用!BX390</f>
        <v/>
      </c>
      <c r="T390" s="336" t="str">
        <f>iStock用!BZ390</f>
        <v/>
      </c>
    </row>
    <row r="391" spans="1:20" x14ac:dyDescent="0.2">
      <c r="A391" s="135"/>
      <c r="B391" s="135"/>
      <c r="C391" s="135"/>
      <c r="D391" s="247"/>
      <c r="E391" s="136"/>
      <c r="F391" s="135"/>
      <c r="G391" s="336" t="str">
        <f t="shared" si="18"/>
        <v/>
      </c>
      <c r="H391" s="247"/>
      <c r="I391" s="136"/>
      <c r="K391" s="336" t="str">
        <f t="shared" si="19"/>
        <v/>
      </c>
      <c r="L391" s="247"/>
      <c r="M391" s="136"/>
      <c r="O391" s="247"/>
      <c r="P391" s="136"/>
      <c r="Q391" s="135"/>
      <c r="R391" s="247"/>
      <c r="S391" s="337" t="str">
        <f>iStock用!BX391</f>
        <v/>
      </c>
      <c r="T391" s="336" t="str">
        <f>iStock用!BZ391</f>
        <v/>
      </c>
    </row>
    <row r="392" spans="1:20" x14ac:dyDescent="0.2">
      <c r="A392" s="135"/>
      <c r="B392" s="135"/>
      <c r="C392" s="135"/>
      <c r="D392" s="247"/>
      <c r="E392" s="136"/>
      <c r="F392" s="135"/>
      <c r="G392" s="336" t="str">
        <f t="shared" si="18"/>
        <v/>
      </c>
      <c r="H392" s="247"/>
      <c r="I392" s="136"/>
      <c r="K392" s="336" t="str">
        <f t="shared" si="19"/>
        <v/>
      </c>
      <c r="L392" s="247"/>
      <c r="M392" s="136"/>
      <c r="O392" s="247"/>
      <c r="P392" s="136"/>
      <c r="Q392" s="135"/>
      <c r="R392" s="247"/>
      <c r="S392" s="337" t="str">
        <f>iStock用!BX392</f>
        <v/>
      </c>
      <c r="T392" s="336" t="str">
        <f>iStock用!BZ392</f>
        <v/>
      </c>
    </row>
    <row r="393" spans="1:20" x14ac:dyDescent="0.2">
      <c r="A393" s="135"/>
      <c r="B393" s="135"/>
      <c r="C393" s="135"/>
      <c r="D393" s="247"/>
      <c r="E393" s="136"/>
      <c r="F393" s="135"/>
      <c r="G393" s="336" t="str">
        <f t="shared" si="18"/>
        <v/>
      </c>
      <c r="H393" s="247"/>
      <c r="I393" s="136"/>
      <c r="K393" s="336" t="str">
        <f t="shared" si="19"/>
        <v/>
      </c>
      <c r="L393" s="247"/>
      <c r="M393" s="136"/>
      <c r="O393" s="247"/>
      <c r="P393" s="136"/>
      <c r="Q393" s="135"/>
      <c r="R393" s="247"/>
      <c r="S393" s="337" t="str">
        <f>iStock用!BX393</f>
        <v/>
      </c>
      <c r="T393" s="336" t="str">
        <f>iStock用!BZ393</f>
        <v/>
      </c>
    </row>
    <row r="394" spans="1:20" x14ac:dyDescent="0.2">
      <c r="A394" s="135"/>
      <c r="B394" s="135"/>
      <c r="C394" s="135"/>
      <c r="D394" s="247"/>
      <c r="E394" s="136"/>
      <c r="F394" s="135"/>
      <c r="G394" s="336" t="str">
        <f t="shared" si="18"/>
        <v/>
      </c>
      <c r="H394" s="247"/>
      <c r="I394" s="136"/>
      <c r="K394" s="336" t="str">
        <f t="shared" si="19"/>
        <v/>
      </c>
      <c r="L394" s="247"/>
      <c r="M394" s="136"/>
      <c r="O394" s="247"/>
      <c r="P394" s="136"/>
      <c r="Q394" s="135"/>
      <c r="R394" s="247"/>
      <c r="S394" s="337" t="str">
        <f>iStock用!BX394</f>
        <v/>
      </c>
      <c r="T394" s="336" t="str">
        <f>iStock用!BZ394</f>
        <v/>
      </c>
    </row>
    <row r="395" spans="1:20" x14ac:dyDescent="0.2">
      <c r="A395" s="135"/>
      <c r="B395" s="135"/>
      <c r="C395" s="135"/>
      <c r="D395" s="247"/>
      <c r="E395" s="136"/>
      <c r="F395" s="135"/>
      <c r="G395" s="336" t="str">
        <f t="shared" si="18"/>
        <v/>
      </c>
      <c r="H395" s="247"/>
      <c r="I395" s="136"/>
      <c r="K395" s="336" t="str">
        <f t="shared" si="19"/>
        <v/>
      </c>
      <c r="L395" s="247"/>
      <c r="M395" s="136"/>
      <c r="O395" s="247"/>
      <c r="P395" s="136"/>
      <c r="Q395" s="135"/>
      <c r="R395" s="247"/>
      <c r="S395" s="337" t="str">
        <f>iStock用!BX395</f>
        <v/>
      </c>
      <c r="T395" s="336" t="str">
        <f>iStock用!BZ395</f>
        <v/>
      </c>
    </row>
    <row r="396" spans="1:20" x14ac:dyDescent="0.2">
      <c r="A396" s="135"/>
      <c r="B396" s="135"/>
      <c r="C396" s="135"/>
      <c r="D396" s="247"/>
      <c r="E396" s="136"/>
      <c r="F396" s="135"/>
      <c r="G396" s="336" t="str">
        <f t="shared" si="18"/>
        <v/>
      </c>
      <c r="H396" s="247"/>
      <c r="I396" s="136"/>
      <c r="K396" s="336" t="str">
        <f t="shared" si="19"/>
        <v/>
      </c>
      <c r="L396" s="247"/>
      <c r="M396" s="136"/>
      <c r="O396" s="247"/>
      <c r="P396" s="136"/>
      <c r="Q396" s="135"/>
      <c r="R396" s="247"/>
      <c r="S396" s="337" t="str">
        <f>iStock用!BX396</f>
        <v/>
      </c>
      <c r="T396" s="336" t="str">
        <f>iStock用!BZ396</f>
        <v/>
      </c>
    </row>
    <row r="397" spans="1:20" x14ac:dyDescent="0.2">
      <c r="A397" s="135"/>
      <c r="B397" s="135"/>
      <c r="C397" s="135"/>
      <c r="D397" s="247"/>
      <c r="E397" s="136"/>
      <c r="F397" s="135"/>
      <c r="G397" s="336" t="str">
        <f t="shared" si="18"/>
        <v/>
      </c>
      <c r="H397" s="247"/>
      <c r="I397" s="136"/>
      <c r="K397" s="336" t="str">
        <f t="shared" si="19"/>
        <v/>
      </c>
      <c r="L397" s="247"/>
      <c r="M397" s="136"/>
      <c r="O397" s="247"/>
      <c r="P397" s="136"/>
      <c r="Q397" s="135"/>
      <c r="R397" s="247"/>
      <c r="S397" s="337" t="str">
        <f>iStock用!BX397</f>
        <v/>
      </c>
      <c r="T397" s="336" t="str">
        <f>iStock用!BZ397</f>
        <v/>
      </c>
    </row>
    <row r="398" spans="1:20" x14ac:dyDescent="0.2">
      <c r="A398" s="135"/>
      <c r="B398" s="135"/>
      <c r="C398" s="135"/>
      <c r="D398" s="247"/>
      <c r="E398" s="136"/>
      <c r="F398" s="135"/>
      <c r="G398" s="336" t="str">
        <f t="shared" si="18"/>
        <v/>
      </c>
      <c r="H398" s="247"/>
      <c r="I398" s="136"/>
      <c r="K398" s="336" t="str">
        <f t="shared" si="19"/>
        <v/>
      </c>
      <c r="L398" s="247"/>
      <c r="M398" s="136"/>
      <c r="O398" s="247"/>
      <c r="P398" s="136"/>
      <c r="Q398" s="135"/>
      <c r="R398" s="247"/>
      <c r="S398" s="337" t="str">
        <f>iStock用!BX398</f>
        <v/>
      </c>
      <c r="T398" s="336" t="str">
        <f>iStock用!BZ398</f>
        <v/>
      </c>
    </row>
    <row r="399" spans="1:20" x14ac:dyDescent="0.2">
      <c r="A399" s="135"/>
      <c r="B399" s="135"/>
      <c r="C399" s="135"/>
      <c r="D399" s="247"/>
      <c r="E399" s="136"/>
      <c r="F399" s="135"/>
      <c r="G399" s="336" t="str">
        <f t="shared" si="18"/>
        <v/>
      </c>
      <c r="H399" s="247"/>
      <c r="I399" s="136"/>
      <c r="K399" s="336" t="str">
        <f t="shared" si="19"/>
        <v/>
      </c>
      <c r="L399" s="247"/>
      <c r="M399" s="136"/>
      <c r="O399" s="247"/>
      <c r="P399" s="136"/>
      <c r="Q399" s="135"/>
      <c r="R399" s="247"/>
      <c r="S399" s="337" t="str">
        <f>iStock用!BX399</f>
        <v/>
      </c>
      <c r="T399" s="336" t="str">
        <f>iStock用!BZ399</f>
        <v/>
      </c>
    </row>
    <row r="400" spans="1:20" x14ac:dyDescent="0.2">
      <c r="A400" s="135"/>
      <c r="B400" s="135"/>
      <c r="C400" s="135"/>
      <c r="D400" s="247"/>
      <c r="E400" s="136"/>
      <c r="F400" s="135"/>
      <c r="G400" s="336" t="str">
        <f t="shared" si="18"/>
        <v/>
      </c>
      <c r="H400" s="247"/>
      <c r="I400" s="136"/>
      <c r="K400" s="336" t="str">
        <f t="shared" si="19"/>
        <v/>
      </c>
      <c r="L400" s="247"/>
      <c r="M400" s="136"/>
      <c r="O400" s="247"/>
      <c r="P400" s="136"/>
      <c r="Q400" s="135"/>
      <c r="R400" s="247"/>
      <c r="S400" s="337" t="str">
        <f>iStock用!BX400</f>
        <v/>
      </c>
      <c r="T400" s="336" t="str">
        <f>iStock用!BZ400</f>
        <v/>
      </c>
    </row>
    <row r="401" spans="1:20" x14ac:dyDescent="0.2">
      <c r="A401" s="135"/>
      <c r="B401" s="135"/>
      <c r="C401" s="135"/>
      <c r="D401" s="247"/>
      <c r="E401" s="136"/>
      <c r="F401" s="135"/>
      <c r="G401" s="336" t="str">
        <f t="shared" si="18"/>
        <v/>
      </c>
      <c r="H401" s="247"/>
      <c r="I401" s="136"/>
      <c r="K401" s="336" t="str">
        <f t="shared" si="19"/>
        <v/>
      </c>
      <c r="L401" s="247"/>
      <c r="M401" s="136"/>
      <c r="O401" s="247"/>
      <c r="P401" s="136"/>
      <c r="Q401" s="135"/>
      <c r="R401" s="247"/>
      <c r="S401" s="337" t="str">
        <f>iStock用!BX401</f>
        <v/>
      </c>
      <c r="T401" s="336" t="str">
        <f>iStock用!BZ401</f>
        <v/>
      </c>
    </row>
    <row r="402" spans="1:20" x14ac:dyDescent="0.2">
      <c r="A402" s="135"/>
      <c r="B402" s="135"/>
      <c r="C402" s="135"/>
      <c r="D402" s="247"/>
      <c r="E402" s="136"/>
      <c r="F402" s="135"/>
      <c r="G402" s="336" t="str">
        <f t="shared" si="18"/>
        <v/>
      </c>
      <c r="H402" s="247"/>
      <c r="I402" s="136"/>
      <c r="K402" s="336" t="str">
        <f t="shared" si="19"/>
        <v/>
      </c>
      <c r="L402" s="247"/>
      <c r="M402" s="136"/>
      <c r="O402" s="247"/>
      <c r="P402" s="136"/>
      <c r="Q402" s="135"/>
      <c r="R402" s="247"/>
      <c r="S402" s="337" t="str">
        <f>iStock用!BX402</f>
        <v/>
      </c>
      <c r="T402" s="336" t="str">
        <f>iStock用!BZ402</f>
        <v/>
      </c>
    </row>
    <row r="403" spans="1:20" x14ac:dyDescent="0.2">
      <c r="A403" s="135"/>
      <c r="B403" s="135"/>
      <c r="C403" s="135"/>
      <c r="D403" s="247"/>
      <c r="E403" s="136"/>
      <c r="F403" s="135"/>
      <c r="G403" s="336" t="str">
        <f t="shared" si="18"/>
        <v/>
      </c>
      <c r="H403" s="247"/>
      <c r="I403" s="136"/>
      <c r="K403" s="336" t="str">
        <f t="shared" si="19"/>
        <v/>
      </c>
      <c r="L403" s="247"/>
      <c r="M403" s="136"/>
      <c r="O403" s="247"/>
      <c r="P403" s="136"/>
      <c r="Q403" s="135"/>
      <c r="R403" s="247"/>
      <c r="S403" s="337" t="str">
        <f>iStock用!BX403</f>
        <v/>
      </c>
      <c r="T403" s="336" t="str">
        <f>iStock用!BZ403</f>
        <v/>
      </c>
    </row>
    <row r="404" spans="1:20" x14ac:dyDescent="0.2">
      <c r="A404" s="135"/>
      <c r="B404" s="135"/>
      <c r="C404" s="135"/>
      <c r="D404" s="247"/>
      <c r="E404" s="136"/>
      <c r="F404" s="135"/>
      <c r="G404" s="336" t="str">
        <f t="shared" si="18"/>
        <v/>
      </c>
      <c r="H404" s="247"/>
      <c r="I404" s="136"/>
      <c r="K404" s="336" t="str">
        <f t="shared" si="19"/>
        <v/>
      </c>
      <c r="L404" s="247"/>
      <c r="M404" s="136"/>
      <c r="O404" s="247"/>
      <c r="P404" s="136"/>
      <c r="Q404" s="135"/>
      <c r="R404" s="247"/>
      <c r="S404" s="337" t="str">
        <f>iStock用!BX404</f>
        <v/>
      </c>
      <c r="T404" s="336" t="str">
        <f>iStock用!BZ404</f>
        <v/>
      </c>
    </row>
    <row r="405" spans="1:20" x14ac:dyDescent="0.2">
      <c r="A405" s="135"/>
      <c r="B405" s="135"/>
      <c r="C405" s="135"/>
      <c r="D405" s="247"/>
      <c r="E405" s="136"/>
      <c r="F405" s="135"/>
      <c r="G405" s="336" t="str">
        <f t="shared" si="18"/>
        <v/>
      </c>
      <c r="H405" s="247"/>
      <c r="I405" s="136"/>
      <c r="K405" s="336" t="str">
        <f t="shared" si="19"/>
        <v/>
      </c>
      <c r="L405" s="247"/>
      <c r="M405" s="136"/>
      <c r="O405" s="247"/>
      <c r="P405" s="136"/>
      <c r="Q405" s="135"/>
      <c r="R405" s="247"/>
      <c r="S405" s="337" t="str">
        <f>iStock用!BX405</f>
        <v/>
      </c>
      <c r="T405" s="336" t="str">
        <f>iStock用!BZ405</f>
        <v/>
      </c>
    </row>
    <row r="406" spans="1:20" x14ac:dyDescent="0.2">
      <c r="A406" s="135"/>
      <c r="B406" s="135"/>
      <c r="C406" s="135"/>
      <c r="D406" s="247"/>
      <c r="E406" s="136"/>
      <c r="F406" s="135"/>
      <c r="G406" s="336" t="str">
        <f t="shared" si="18"/>
        <v/>
      </c>
      <c r="H406" s="247"/>
      <c r="I406" s="136"/>
      <c r="K406" s="336" t="str">
        <f t="shared" si="19"/>
        <v/>
      </c>
      <c r="L406" s="247"/>
      <c r="M406" s="136"/>
      <c r="O406" s="247"/>
      <c r="P406" s="136"/>
      <c r="Q406" s="135"/>
      <c r="R406" s="247"/>
      <c r="S406" s="337" t="str">
        <f>iStock用!BX406</f>
        <v/>
      </c>
      <c r="T406" s="336" t="str">
        <f>iStock用!BZ406</f>
        <v/>
      </c>
    </row>
    <row r="407" spans="1:20" x14ac:dyDescent="0.2">
      <c r="A407" s="135"/>
      <c r="B407" s="135"/>
      <c r="C407" s="135"/>
      <c r="D407" s="247"/>
      <c r="E407" s="136"/>
      <c r="F407" s="135"/>
      <c r="G407" s="336" t="str">
        <f t="shared" si="18"/>
        <v/>
      </c>
      <c r="H407" s="247"/>
      <c r="I407" s="136"/>
      <c r="K407" s="336" t="str">
        <f t="shared" si="19"/>
        <v/>
      </c>
      <c r="L407" s="247"/>
      <c r="M407" s="136"/>
      <c r="O407" s="247"/>
      <c r="P407" s="136"/>
      <c r="Q407" s="135"/>
      <c r="R407" s="247"/>
      <c r="S407" s="337" t="str">
        <f>iStock用!BX407</f>
        <v/>
      </c>
      <c r="T407" s="336" t="str">
        <f>iStock用!BZ407</f>
        <v/>
      </c>
    </row>
    <row r="408" spans="1:20" x14ac:dyDescent="0.2">
      <c r="A408" s="135"/>
      <c r="B408" s="135"/>
      <c r="C408" s="135"/>
      <c r="D408" s="247"/>
      <c r="E408" s="136"/>
      <c r="F408" s="135"/>
      <c r="G408" s="336" t="str">
        <f t="shared" si="18"/>
        <v/>
      </c>
      <c r="H408" s="247"/>
      <c r="I408" s="136"/>
      <c r="K408" s="336" t="str">
        <f t="shared" si="19"/>
        <v/>
      </c>
      <c r="L408" s="247"/>
      <c r="M408" s="136"/>
      <c r="O408" s="247"/>
      <c r="P408" s="136"/>
      <c r="Q408" s="135"/>
      <c r="R408" s="247"/>
      <c r="S408" s="337" t="str">
        <f>iStock用!BX408</f>
        <v/>
      </c>
      <c r="T408" s="336" t="str">
        <f>iStock用!BZ408</f>
        <v/>
      </c>
    </row>
    <row r="409" spans="1:20" x14ac:dyDescent="0.2">
      <c r="A409" s="135"/>
      <c r="B409" s="135"/>
      <c r="C409" s="135"/>
      <c r="D409" s="247"/>
      <c r="E409" s="136"/>
      <c r="F409" s="135"/>
      <c r="G409" s="336" t="str">
        <f t="shared" si="18"/>
        <v/>
      </c>
      <c r="H409" s="247"/>
      <c r="I409" s="136"/>
      <c r="K409" s="336" t="str">
        <f t="shared" si="19"/>
        <v/>
      </c>
      <c r="L409" s="247"/>
      <c r="M409" s="136"/>
      <c r="O409" s="247"/>
      <c r="P409" s="136"/>
      <c r="Q409" s="135"/>
      <c r="R409" s="247"/>
      <c r="S409" s="337" t="str">
        <f>iStock用!BX409</f>
        <v/>
      </c>
      <c r="T409" s="336" t="str">
        <f>iStock用!BZ409</f>
        <v/>
      </c>
    </row>
    <row r="410" spans="1:20" x14ac:dyDescent="0.2">
      <c r="A410" s="135"/>
      <c r="B410" s="135"/>
      <c r="C410" s="135"/>
      <c r="D410" s="247"/>
      <c r="E410" s="136"/>
      <c r="F410" s="135"/>
      <c r="G410" s="336" t="str">
        <f t="shared" si="18"/>
        <v/>
      </c>
      <c r="H410" s="247"/>
      <c r="I410" s="136"/>
      <c r="K410" s="336" t="str">
        <f t="shared" si="19"/>
        <v/>
      </c>
      <c r="L410" s="247"/>
      <c r="M410" s="136"/>
      <c r="O410" s="247"/>
      <c r="P410" s="136"/>
      <c r="Q410" s="135"/>
      <c r="R410" s="247"/>
      <c r="S410" s="337" t="str">
        <f>iStock用!BX410</f>
        <v/>
      </c>
      <c r="T410" s="336" t="str">
        <f>iStock用!BZ410</f>
        <v/>
      </c>
    </row>
    <row r="411" spans="1:20" x14ac:dyDescent="0.2">
      <c r="A411" s="135"/>
      <c r="B411" s="135"/>
      <c r="C411" s="135"/>
      <c r="D411" s="247"/>
      <c r="E411" s="136"/>
      <c r="F411" s="135"/>
      <c r="G411" s="336" t="str">
        <f t="shared" si="18"/>
        <v/>
      </c>
      <c r="H411" s="247"/>
      <c r="I411" s="136"/>
      <c r="K411" s="336" t="str">
        <f t="shared" si="19"/>
        <v/>
      </c>
      <c r="L411" s="247"/>
      <c r="M411" s="136"/>
      <c r="O411" s="247"/>
      <c r="P411" s="136"/>
      <c r="Q411" s="135"/>
      <c r="R411" s="247"/>
      <c r="S411" s="337" t="str">
        <f>iStock用!BX411</f>
        <v/>
      </c>
      <c r="T411" s="336" t="str">
        <f>iStock用!BZ411</f>
        <v/>
      </c>
    </row>
    <row r="412" spans="1:20" x14ac:dyDescent="0.2">
      <c r="A412" s="135"/>
      <c r="B412" s="135"/>
      <c r="C412" s="135"/>
      <c r="D412" s="247"/>
      <c r="E412" s="136"/>
      <c r="F412" s="135"/>
      <c r="G412" s="336" t="str">
        <f t="shared" si="18"/>
        <v/>
      </c>
      <c r="H412" s="247"/>
      <c r="I412" s="136"/>
      <c r="K412" s="336" t="str">
        <f t="shared" si="19"/>
        <v/>
      </c>
      <c r="L412" s="247"/>
      <c r="M412" s="136"/>
      <c r="O412" s="247"/>
      <c r="P412" s="136"/>
      <c r="Q412" s="135"/>
      <c r="R412" s="247"/>
      <c r="S412" s="337" t="str">
        <f>iStock用!BX412</f>
        <v/>
      </c>
      <c r="T412" s="336" t="str">
        <f>iStock用!BZ412</f>
        <v/>
      </c>
    </row>
    <row r="413" spans="1:20" x14ac:dyDescent="0.2">
      <c r="A413" s="135"/>
      <c r="B413" s="135"/>
      <c r="C413" s="135"/>
      <c r="D413" s="247"/>
      <c r="E413" s="136"/>
      <c r="F413" s="135"/>
      <c r="G413" s="336" t="str">
        <f t="shared" si="18"/>
        <v/>
      </c>
      <c r="H413" s="247"/>
      <c r="I413" s="136"/>
      <c r="K413" s="336" t="str">
        <f t="shared" si="19"/>
        <v/>
      </c>
      <c r="L413" s="247"/>
      <c r="M413" s="136"/>
      <c r="O413" s="247"/>
      <c r="P413" s="136"/>
      <c r="Q413" s="135"/>
      <c r="R413" s="247"/>
      <c r="S413" s="337" t="str">
        <f>iStock用!BX413</f>
        <v/>
      </c>
      <c r="T413" s="336" t="str">
        <f>iStock用!BZ413</f>
        <v/>
      </c>
    </row>
    <row r="414" spans="1:20" x14ac:dyDescent="0.2">
      <c r="A414" s="135"/>
      <c r="B414" s="135"/>
      <c r="C414" s="135"/>
      <c r="D414" s="247"/>
      <c r="E414" s="136"/>
      <c r="F414" s="135"/>
      <c r="G414" s="336" t="str">
        <f t="shared" si="18"/>
        <v/>
      </c>
      <c r="H414" s="247"/>
      <c r="I414" s="136"/>
      <c r="K414" s="336" t="str">
        <f t="shared" si="19"/>
        <v/>
      </c>
      <c r="L414" s="247"/>
      <c r="M414" s="136"/>
      <c r="O414" s="247"/>
      <c r="P414" s="136"/>
      <c r="Q414" s="135"/>
      <c r="R414" s="247"/>
      <c r="S414" s="337" t="str">
        <f>iStock用!BX414</f>
        <v/>
      </c>
      <c r="T414" s="336" t="str">
        <f>iStock用!BZ414</f>
        <v/>
      </c>
    </row>
    <row r="415" spans="1:20" x14ac:dyDescent="0.2">
      <c r="A415" s="135"/>
      <c r="B415" s="135"/>
      <c r="C415" s="135"/>
      <c r="D415" s="247"/>
      <c r="E415" s="136"/>
      <c r="F415" s="135"/>
      <c r="G415" s="336" t="str">
        <f t="shared" si="18"/>
        <v/>
      </c>
      <c r="H415" s="247"/>
      <c r="I415" s="136"/>
      <c r="K415" s="336" t="str">
        <f t="shared" si="19"/>
        <v/>
      </c>
      <c r="L415" s="247"/>
      <c r="M415" s="136"/>
      <c r="O415" s="247"/>
      <c r="P415" s="136"/>
      <c r="Q415" s="135"/>
      <c r="R415" s="247"/>
      <c r="S415" s="337" t="str">
        <f>iStock用!BX415</f>
        <v/>
      </c>
      <c r="T415" s="336" t="str">
        <f>iStock用!BZ415</f>
        <v/>
      </c>
    </row>
    <row r="416" spans="1:20" x14ac:dyDescent="0.2">
      <c r="A416" s="135"/>
      <c r="B416" s="135"/>
      <c r="C416" s="135"/>
      <c r="D416" s="247"/>
      <c r="E416" s="136"/>
      <c r="F416" s="135"/>
      <c r="G416" s="336" t="str">
        <f t="shared" si="18"/>
        <v/>
      </c>
      <c r="H416" s="247"/>
      <c r="I416" s="136"/>
      <c r="K416" s="336" t="str">
        <f t="shared" si="19"/>
        <v/>
      </c>
      <c r="L416" s="247"/>
      <c r="M416" s="136"/>
      <c r="O416" s="247"/>
      <c r="P416" s="136"/>
      <c r="Q416" s="135"/>
      <c r="R416" s="247"/>
      <c r="S416" s="337" t="str">
        <f>iStock用!BX416</f>
        <v/>
      </c>
      <c r="T416" s="336" t="str">
        <f>iStock用!BZ416</f>
        <v/>
      </c>
    </row>
    <row r="417" spans="1:20" x14ac:dyDescent="0.2">
      <c r="A417" s="135"/>
      <c r="B417" s="135"/>
      <c r="C417" s="135"/>
      <c r="D417" s="247"/>
      <c r="E417" s="136"/>
      <c r="F417" s="135"/>
      <c r="G417" s="336" t="str">
        <f t="shared" si="18"/>
        <v/>
      </c>
      <c r="H417" s="247"/>
      <c r="I417" s="136"/>
      <c r="K417" s="336" t="str">
        <f t="shared" si="19"/>
        <v/>
      </c>
      <c r="L417" s="247"/>
      <c r="M417" s="136"/>
      <c r="O417" s="247"/>
      <c r="P417" s="136"/>
      <c r="Q417" s="135"/>
      <c r="R417" s="247"/>
      <c r="S417" s="337" t="str">
        <f>iStock用!BX417</f>
        <v/>
      </c>
      <c r="T417" s="336" t="str">
        <f>iStock用!BZ417</f>
        <v/>
      </c>
    </row>
    <row r="418" spans="1:20" x14ac:dyDescent="0.2">
      <c r="A418" s="135"/>
      <c r="B418" s="135"/>
      <c r="C418" s="135"/>
      <c r="D418" s="247"/>
      <c r="E418" s="136"/>
      <c r="F418" s="135"/>
      <c r="G418" s="336" t="str">
        <f t="shared" si="18"/>
        <v/>
      </c>
      <c r="H418" s="247"/>
      <c r="I418" s="136"/>
      <c r="K418" s="336" t="str">
        <f t="shared" si="19"/>
        <v/>
      </c>
      <c r="L418" s="247"/>
      <c r="M418" s="136"/>
      <c r="O418" s="247"/>
      <c r="P418" s="136"/>
      <c r="Q418" s="135"/>
      <c r="R418" s="247"/>
      <c r="S418" s="337" t="str">
        <f>iStock用!BX418</f>
        <v/>
      </c>
      <c r="T418" s="336" t="str">
        <f>iStock用!BZ418</f>
        <v/>
      </c>
    </row>
    <row r="419" spans="1:20" x14ac:dyDescent="0.2">
      <c r="A419" s="135"/>
      <c r="B419" s="135"/>
      <c r="C419" s="135"/>
      <c r="D419" s="247"/>
      <c r="E419" s="136"/>
      <c r="F419" s="135"/>
      <c r="G419" s="336" t="str">
        <f t="shared" si="18"/>
        <v/>
      </c>
      <c r="H419" s="247"/>
      <c r="I419" s="136"/>
      <c r="K419" s="336" t="str">
        <f t="shared" si="19"/>
        <v/>
      </c>
      <c r="L419" s="247"/>
      <c r="M419" s="136"/>
      <c r="O419" s="247"/>
      <c r="P419" s="136"/>
      <c r="Q419" s="135"/>
      <c r="R419" s="247"/>
      <c r="S419" s="337" t="str">
        <f>iStock用!BX419</f>
        <v/>
      </c>
      <c r="T419" s="336" t="str">
        <f>iStock用!BZ419</f>
        <v/>
      </c>
    </row>
    <row r="420" spans="1:20" x14ac:dyDescent="0.2">
      <c r="A420" s="135"/>
      <c r="B420" s="135"/>
      <c r="C420" s="135"/>
      <c r="D420" s="247"/>
      <c r="E420" s="136"/>
      <c r="F420" s="135"/>
      <c r="G420" s="336" t="str">
        <f t="shared" si="18"/>
        <v/>
      </c>
      <c r="H420" s="247"/>
      <c r="I420" s="136"/>
      <c r="K420" s="336" t="str">
        <f t="shared" si="19"/>
        <v/>
      </c>
      <c r="L420" s="247"/>
      <c r="M420" s="136"/>
      <c r="O420" s="247"/>
      <c r="P420" s="136"/>
      <c r="Q420" s="135"/>
      <c r="R420" s="247"/>
      <c r="S420" s="337" t="str">
        <f>iStock用!BX420</f>
        <v/>
      </c>
      <c r="T420" s="336" t="str">
        <f>iStock用!BZ420</f>
        <v/>
      </c>
    </row>
    <row r="421" spans="1:20" x14ac:dyDescent="0.2">
      <c r="A421" s="135"/>
      <c r="B421" s="135"/>
      <c r="C421" s="135"/>
      <c r="D421" s="247"/>
      <c r="E421" s="136"/>
      <c r="F421" s="135"/>
      <c r="G421" s="336" t="str">
        <f t="shared" si="18"/>
        <v/>
      </c>
      <c r="H421" s="247"/>
      <c r="I421" s="136"/>
      <c r="K421" s="336" t="str">
        <f t="shared" si="19"/>
        <v/>
      </c>
      <c r="L421" s="247"/>
      <c r="M421" s="136"/>
      <c r="O421" s="247"/>
      <c r="P421" s="136"/>
      <c r="Q421" s="135"/>
      <c r="R421" s="247"/>
      <c r="S421" s="337" t="str">
        <f>iStock用!BX421</f>
        <v/>
      </c>
      <c r="T421" s="336" t="str">
        <f>iStock用!BZ421</f>
        <v/>
      </c>
    </row>
    <row r="422" spans="1:20" x14ac:dyDescent="0.2">
      <c r="A422" s="135"/>
      <c r="B422" s="135"/>
      <c r="C422" s="135"/>
      <c r="D422" s="247"/>
      <c r="E422" s="136"/>
      <c r="F422" s="135"/>
      <c r="G422" s="336" t="str">
        <f t="shared" si="18"/>
        <v/>
      </c>
      <c r="H422" s="247"/>
      <c r="I422" s="136"/>
      <c r="K422" s="336" t="str">
        <f t="shared" si="19"/>
        <v/>
      </c>
      <c r="L422" s="247"/>
      <c r="M422" s="136"/>
      <c r="O422" s="247"/>
      <c r="P422" s="136"/>
      <c r="Q422" s="135"/>
      <c r="R422" s="247"/>
      <c r="S422" s="337" t="str">
        <f>iStock用!BX422</f>
        <v/>
      </c>
      <c r="T422" s="336" t="str">
        <f>iStock用!BZ422</f>
        <v/>
      </c>
    </row>
    <row r="423" spans="1:20" x14ac:dyDescent="0.2">
      <c r="A423" s="135"/>
      <c r="B423" s="135"/>
      <c r="C423" s="135"/>
      <c r="D423" s="247"/>
      <c r="E423" s="136"/>
      <c r="F423" s="135"/>
      <c r="G423" s="336" t="str">
        <f t="shared" si="18"/>
        <v/>
      </c>
      <c r="H423" s="247"/>
      <c r="I423" s="136"/>
      <c r="K423" s="336" t="str">
        <f t="shared" si="19"/>
        <v/>
      </c>
      <c r="L423" s="247"/>
      <c r="M423" s="136"/>
      <c r="O423" s="247"/>
      <c r="P423" s="136"/>
      <c r="Q423" s="135"/>
      <c r="R423" s="247"/>
      <c r="S423" s="337" t="str">
        <f>iStock用!BX423</f>
        <v/>
      </c>
      <c r="T423" s="336" t="str">
        <f>iStock用!BZ423</f>
        <v/>
      </c>
    </row>
    <row r="424" spans="1:20" x14ac:dyDescent="0.2">
      <c r="A424" s="135"/>
      <c r="B424" s="135"/>
      <c r="C424" s="135"/>
      <c r="D424" s="247"/>
      <c r="E424" s="136"/>
      <c r="F424" s="135"/>
      <c r="G424" s="336" t="str">
        <f t="shared" si="18"/>
        <v/>
      </c>
      <c r="H424" s="247"/>
      <c r="I424" s="136"/>
      <c r="K424" s="336" t="str">
        <f t="shared" si="19"/>
        <v/>
      </c>
      <c r="L424" s="247"/>
      <c r="M424" s="136"/>
      <c r="O424" s="247"/>
      <c r="P424" s="136"/>
      <c r="Q424" s="135"/>
      <c r="R424" s="247"/>
      <c r="S424" s="337" t="str">
        <f>iStock用!BX424</f>
        <v/>
      </c>
      <c r="T424" s="336" t="str">
        <f>iStock用!BZ424</f>
        <v/>
      </c>
    </row>
    <row r="425" spans="1:20" x14ac:dyDescent="0.2">
      <c r="A425" s="135"/>
      <c r="B425" s="135"/>
      <c r="C425" s="135"/>
      <c r="D425" s="247"/>
      <c r="E425" s="136"/>
      <c r="F425" s="135"/>
      <c r="G425" s="336" t="str">
        <f t="shared" si="18"/>
        <v/>
      </c>
      <c r="H425" s="247"/>
      <c r="I425" s="136"/>
      <c r="K425" s="336" t="str">
        <f t="shared" si="19"/>
        <v/>
      </c>
      <c r="L425" s="247"/>
      <c r="M425" s="136"/>
      <c r="O425" s="247"/>
      <c r="P425" s="136"/>
      <c r="Q425" s="135"/>
      <c r="R425" s="247"/>
      <c r="S425" s="337" t="str">
        <f>iStock用!BX425</f>
        <v/>
      </c>
      <c r="T425" s="336" t="str">
        <f>iStock用!BZ425</f>
        <v/>
      </c>
    </row>
    <row r="426" spans="1:20" x14ac:dyDescent="0.2">
      <c r="A426" s="135"/>
      <c r="B426" s="135"/>
      <c r="C426" s="135"/>
      <c r="D426" s="247"/>
      <c r="E426" s="136"/>
      <c r="F426" s="135"/>
      <c r="G426" s="336" t="str">
        <f t="shared" si="18"/>
        <v/>
      </c>
      <c r="H426" s="247"/>
      <c r="I426" s="136"/>
      <c r="K426" s="336" t="str">
        <f t="shared" si="19"/>
        <v/>
      </c>
      <c r="L426" s="247"/>
      <c r="M426" s="136"/>
      <c r="O426" s="247"/>
      <c r="P426" s="136"/>
      <c r="Q426" s="135"/>
      <c r="R426" s="247"/>
      <c r="S426" s="337" t="str">
        <f>iStock用!BX426</f>
        <v/>
      </c>
      <c r="T426" s="336" t="str">
        <f>iStock用!BZ426</f>
        <v/>
      </c>
    </row>
    <row r="427" spans="1:20" x14ac:dyDescent="0.2">
      <c r="A427" s="135"/>
      <c r="B427" s="135"/>
      <c r="C427" s="135"/>
      <c r="D427" s="247"/>
      <c r="E427" s="136"/>
      <c r="F427" s="135"/>
      <c r="G427" s="336" t="str">
        <f t="shared" si="18"/>
        <v/>
      </c>
      <c r="H427" s="247"/>
      <c r="I427" s="136"/>
      <c r="K427" s="336" t="str">
        <f t="shared" si="19"/>
        <v/>
      </c>
      <c r="L427" s="247"/>
      <c r="M427" s="136"/>
      <c r="O427" s="247"/>
      <c r="P427" s="136"/>
      <c r="Q427" s="135"/>
      <c r="R427" s="247"/>
      <c r="S427" s="337" t="str">
        <f>iStock用!BX427</f>
        <v/>
      </c>
      <c r="T427" s="336" t="str">
        <f>iStock用!BZ427</f>
        <v/>
      </c>
    </row>
    <row r="428" spans="1:20" x14ac:dyDescent="0.2">
      <c r="A428" s="135"/>
      <c r="B428" s="135"/>
      <c r="C428" s="135"/>
      <c r="D428" s="247"/>
      <c r="E428" s="136"/>
      <c r="F428" s="135"/>
      <c r="G428" s="336" t="str">
        <f t="shared" si="18"/>
        <v/>
      </c>
      <c r="H428" s="247"/>
      <c r="I428" s="136"/>
      <c r="K428" s="336" t="str">
        <f t="shared" si="19"/>
        <v/>
      </c>
      <c r="L428" s="247"/>
      <c r="M428" s="136"/>
      <c r="O428" s="247"/>
      <c r="P428" s="136"/>
      <c r="Q428" s="135"/>
      <c r="R428" s="247"/>
      <c r="S428" s="337" t="str">
        <f>iStock用!BX428</f>
        <v/>
      </c>
      <c r="T428" s="336" t="str">
        <f>iStock用!BZ428</f>
        <v/>
      </c>
    </row>
    <row r="429" spans="1:20" x14ac:dyDescent="0.2">
      <c r="A429" s="135"/>
      <c r="B429" s="135"/>
      <c r="C429" s="135"/>
      <c r="D429" s="247"/>
      <c r="E429" s="136"/>
      <c r="F429" s="135"/>
      <c r="G429" s="336" t="str">
        <f t="shared" si="18"/>
        <v/>
      </c>
      <c r="H429" s="247"/>
      <c r="I429" s="136"/>
      <c r="K429" s="336" t="str">
        <f t="shared" si="19"/>
        <v/>
      </c>
      <c r="L429" s="247"/>
      <c r="M429" s="136"/>
      <c r="O429" s="247"/>
      <c r="P429" s="136"/>
      <c r="Q429" s="135"/>
      <c r="R429" s="247"/>
      <c r="S429" s="337" t="str">
        <f>iStock用!BX429</f>
        <v/>
      </c>
      <c r="T429" s="336" t="str">
        <f>iStock用!BZ429</f>
        <v/>
      </c>
    </row>
    <row r="430" spans="1:20" x14ac:dyDescent="0.2">
      <c r="A430" s="135"/>
      <c r="B430" s="135"/>
      <c r="C430" s="135"/>
      <c r="D430" s="247"/>
      <c r="E430" s="136"/>
      <c r="F430" s="135"/>
      <c r="G430" s="336" t="str">
        <f t="shared" si="18"/>
        <v/>
      </c>
      <c r="H430" s="247"/>
      <c r="I430" s="136"/>
      <c r="K430" s="336" t="str">
        <f t="shared" si="19"/>
        <v/>
      </c>
      <c r="L430" s="247"/>
      <c r="M430" s="136"/>
      <c r="O430" s="247"/>
      <c r="P430" s="136"/>
      <c r="Q430" s="135"/>
      <c r="R430" s="247"/>
      <c r="S430" s="337" t="str">
        <f>iStock用!BX430</f>
        <v/>
      </c>
      <c r="T430" s="336" t="str">
        <f>iStock用!BZ430</f>
        <v/>
      </c>
    </row>
    <row r="431" spans="1:20" x14ac:dyDescent="0.2">
      <c r="A431" s="135"/>
      <c r="B431" s="135"/>
      <c r="C431" s="135"/>
      <c r="D431" s="247"/>
      <c r="E431" s="136"/>
      <c r="F431" s="135"/>
      <c r="G431" s="336" t="str">
        <f t="shared" si="18"/>
        <v/>
      </c>
      <c r="H431" s="247"/>
      <c r="I431" s="136"/>
      <c r="K431" s="336" t="str">
        <f t="shared" si="19"/>
        <v/>
      </c>
      <c r="L431" s="247"/>
      <c r="M431" s="136"/>
      <c r="O431" s="247"/>
      <c r="P431" s="136"/>
      <c r="Q431" s="135"/>
      <c r="R431" s="247"/>
      <c r="S431" s="337" t="str">
        <f>iStock用!BX431</f>
        <v/>
      </c>
      <c r="T431" s="336" t="str">
        <f>iStock用!BZ431</f>
        <v/>
      </c>
    </row>
    <row r="432" spans="1:20" x14ac:dyDescent="0.2">
      <c r="A432" s="135"/>
      <c r="B432" s="135"/>
      <c r="C432" s="135"/>
      <c r="D432" s="247"/>
      <c r="E432" s="136"/>
      <c r="F432" s="135"/>
      <c r="G432" s="336" t="str">
        <f t="shared" si="18"/>
        <v/>
      </c>
      <c r="H432" s="247"/>
      <c r="I432" s="136"/>
      <c r="K432" s="336" t="str">
        <f t="shared" si="19"/>
        <v/>
      </c>
      <c r="L432" s="247"/>
      <c r="M432" s="136"/>
      <c r="O432" s="247"/>
      <c r="P432" s="136"/>
      <c r="Q432" s="135"/>
      <c r="R432" s="247"/>
      <c r="S432" s="337" t="str">
        <f>iStock用!BX432</f>
        <v/>
      </c>
      <c r="T432" s="336" t="str">
        <f>iStock用!BZ432</f>
        <v/>
      </c>
    </row>
    <row r="433" spans="1:20" x14ac:dyDescent="0.2">
      <c r="A433" s="135"/>
      <c r="B433" s="135"/>
      <c r="C433" s="135"/>
      <c r="D433" s="247"/>
      <c r="E433" s="136"/>
      <c r="F433" s="135"/>
      <c r="G433" s="336" t="str">
        <f t="shared" si="18"/>
        <v/>
      </c>
      <c r="H433" s="247"/>
      <c r="I433" s="136"/>
      <c r="K433" s="336" t="str">
        <f t="shared" si="19"/>
        <v/>
      </c>
      <c r="L433" s="247"/>
      <c r="M433" s="136"/>
      <c r="O433" s="247"/>
      <c r="P433" s="136"/>
      <c r="Q433" s="135"/>
      <c r="R433" s="247"/>
      <c r="S433" s="337" t="str">
        <f>iStock用!BX433</f>
        <v/>
      </c>
      <c r="T433" s="336" t="str">
        <f>iStock用!BZ433</f>
        <v/>
      </c>
    </row>
    <row r="434" spans="1:20" x14ac:dyDescent="0.2">
      <c r="A434" s="135"/>
      <c r="B434" s="135"/>
      <c r="C434" s="135"/>
      <c r="D434" s="247"/>
      <c r="E434" s="136"/>
      <c r="F434" s="135"/>
      <c r="G434" s="336" t="str">
        <f t="shared" si="18"/>
        <v/>
      </c>
      <c r="H434" s="247"/>
      <c r="I434" s="136"/>
      <c r="K434" s="336" t="str">
        <f t="shared" si="19"/>
        <v/>
      </c>
      <c r="L434" s="247"/>
      <c r="M434" s="136"/>
      <c r="O434" s="247"/>
      <c r="P434" s="136"/>
      <c r="Q434" s="135"/>
      <c r="R434" s="247"/>
      <c r="S434" s="337" t="str">
        <f>iStock用!BX434</f>
        <v/>
      </c>
      <c r="T434" s="336" t="str">
        <f>iStock用!BZ434</f>
        <v/>
      </c>
    </row>
    <row r="435" spans="1:20" x14ac:dyDescent="0.2">
      <c r="A435" s="135"/>
      <c r="B435" s="135"/>
      <c r="C435" s="135"/>
      <c r="D435" s="247"/>
      <c r="E435" s="136"/>
      <c r="F435" s="135"/>
      <c r="G435" s="336" t="str">
        <f t="shared" si="18"/>
        <v/>
      </c>
      <c r="H435" s="247"/>
      <c r="I435" s="136"/>
      <c r="K435" s="336" t="str">
        <f t="shared" si="19"/>
        <v/>
      </c>
      <c r="L435" s="247"/>
      <c r="M435" s="136"/>
      <c r="O435" s="247"/>
      <c r="P435" s="136"/>
      <c r="Q435" s="135"/>
      <c r="R435" s="247"/>
      <c r="S435" s="337" t="str">
        <f>iStock用!BX435</f>
        <v/>
      </c>
      <c r="T435" s="336" t="str">
        <f>iStock用!BZ435</f>
        <v/>
      </c>
    </row>
    <row r="436" spans="1:20" x14ac:dyDescent="0.2">
      <c r="A436" s="135"/>
      <c r="B436" s="135"/>
      <c r="C436" s="135"/>
      <c r="D436" s="247"/>
      <c r="E436" s="136"/>
      <c r="F436" s="135"/>
      <c r="G436" s="336" t="str">
        <f t="shared" si="18"/>
        <v/>
      </c>
      <c r="H436" s="247"/>
      <c r="I436" s="136"/>
      <c r="K436" s="336" t="str">
        <f t="shared" si="19"/>
        <v/>
      </c>
      <c r="L436" s="247"/>
      <c r="M436" s="136"/>
      <c r="O436" s="247"/>
      <c r="P436" s="136"/>
      <c r="Q436" s="135"/>
      <c r="R436" s="247"/>
      <c r="S436" s="337" t="str">
        <f>iStock用!BX436</f>
        <v/>
      </c>
      <c r="T436" s="336" t="str">
        <f>iStock用!BZ436</f>
        <v/>
      </c>
    </row>
    <row r="437" spans="1:20" x14ac:dyDescent="0.2">
      <c r="A437" s="135"/>
      <c r="B437" s="135"/>
      <c r="C437" s="135"/>
      <c r="D437" s="247"/>
      <c r="E437" s="136"/>
      <c r="F437" s="135"/>
      <c r="G437" s="336" t="str">
        <f t="shared" si="18"/>
        <v/>
      </c>
      <c r="H437" s="247"/>
      <c r="I437" s="136"/>
      <c r="K437" s="336" t="str">
        <f t="shared" si="19"/>
        <v/>
      </c>
      <c r="L437" s="247"/>
      <c r="M437" s="136"/>
      <c r="O437" s="247"/>
      <c r="P437" s="136"/>
      <c r="Q437" s="135"/>
      <c r="R437" s="247"/>
      <c r="S437" s="337" t="str">
        <f>iStock用!BX437</f>
        <v/>
      </c>
      <c r="T437" s="336" t="str">
        <f>iStock用!BZ437</f>
        <v/>
      </c>
    </row>
    <row r="438" spans="1:20" x14ac:dyDescent="0.2">
      <c r="A438" s="135"/>
      <c r="B438" s="135"/>
      <c r="C438" s="135"/>
      <c r="D438" s="247"/>
      <c r="E438" s="136"/>
      <c r="F438" s="135"/>
      <c r="G438" s="336" t="str">
        <f t="shared" si="18"/>
        <v/>
      </c>
      <c r="H438" s="247"/>
      <c r="I438" s="136"/>
      <c r="K438" s="336" t="str">
        <f t="shared" si="19"/>
        <v/>
      </c>
      <c r="L438" s="247"/>
      <c r="M438" s="136"/>
      <c r="O438" s="247"/>
      <c r="P438" s="136"/>
      <c r="Q438" s="135"/>
      <c r="R438" s="247"/>
      <c r="S438" s="337" t="str">
        <f>iStock用!BX438</f>
        <v/>
      </c>
      <c r="T438" s="336" t="str">
        <f>iStock用!BZ438</f>
        <v/>
      </c>
    </row>
    <row r="439" spans="1:20" x14ac:dyDescent="0.2">
      <c r="A439" s="135"/>
      <c r="B439" s="135"/>
      <c r="C439" s="135"/>
      <c r="D439" s="247"/>
      <c r="E439" s="136"/>
      <c r="F439" s="135"/>
      <c r="G439" s="336" t="str">
        <f t="shared" si="18"/>
        <v/>
      </c>
      <c r="H439" s="247"/>
      <c r="I439" s="136"/>
      <c r="K439" s="336" t="str">
        <f t="shared" si="19"/>
        <v/>
      </c>
      <c r="L439" s="247"/>
      <c r="M439" s="136"/>
      <c r="O439" s="247"/>
      <c r="P439" s="136"/>
      <c r="Q439" s="135"/>
      <c r="R439" s="247"/>
      <c r="S439" s="337" t="str">
        <f>iStock用!BX439</f>
        <v/>
      </c>
      <c r="T439" s="336" t="str">
        <f>iStock用!BZ439</f>
        <v/>
      </c>
    </row>
    <row r="440" spans="1:20" x14ac:dyDescent="0.2">
      <c r="A440" s="135"/>
      <c r="B440" s="135"/>
      <c r="C440" s="135"/>
      <c r="D440" s="247"/>
      <c r="E440" s="136"/>
      <c r="F440" s="135"/>
      <c r="G440" s="336" t="str">
        <f t="shared" si="18"/>
        <v/>
      </c>
      <c r="H440" s="247"/>
      <c r="I440" s="136"/>
      <c r="K440" s="336" t="str">
        <f t="shared" si="19"/>
        <v/>
      </c>
      <c r="L440" s="247"/>
      <c r="M440" s="136"/>
      <c r="O440" s="247"/>
      <c r="P440" s="136"/>
      <c r="Q440" s="135"/>
      <c r="R440" s="247"/>
      <c r="S440" s="337" t="str">
        <f>iStock用!BX440</f>
        <v/>
      </c>
      <c r="T440" s="336" t="str">
        <f>iStock用!BZ440</f>
        <v/>
      </c>
    </row>
    <row r="441" spans="1:20" x14ac:dyDescent="0.2">
      <c r="A441" s="135"/>
      <c r="B441" s="135"/>
      <c r="C441" s="135"/>
      <c r="D441" s="247"/>
      <c r="E441" s="136"/>
      <c r="F441" s="135"/>
      <c r="G441" s="336" t="str">
        <f t="shared" si="18"/>
        <v/>
      </c>
      <c r="H441" s="247"/>
      <c r="I441" s="136"/>
      <c r="K441" s="336" t="str">
        <f t="shared" si="19"/>
        <v/>
      </c>
      <c r="L441" s="247"/>
      <c r="M441" s="136"/>
      <c r="O441" s="247"/>
      <c r="P441" s="136"/>
      <c r="Q441" s="135"/>
      <c r="R441" s="247"/>
      <c r="S441" s="337" t="str">
        <f>iStock用!BX441</f>
        <v/>
      </c>
      <c r="T441" s="336" t="str">
        <f>iStock用!BZ441</f>
        <v/>
      </c>
    </row>
    <row r="442" spans="1:20" x14ac:dyDescent="0.2">
      <c r="A442" s="135"/>
      <c r="B442" s="135"/>
      <c r="C442" s="135"/>
      <c r="D442" s="247"/>
      <c r="E442" s="136"/>
      <c r="F442" s="135"/>
      <c r="G442" s="336" t="str">
        <f t="shared" si="18"/>
        <v/>
      </c>
      <c r="H442" s="247"/>
      <c r="I442" s="136"/>
      <c r="K442" s="336" t="str">
        <f t="shared" si="19"/>
        <v/>
      </c>
      <c r="L442" s="247"/>
      <c r="M442" s="136"/>
      <c r="O442" s="247"/>
      <c r="P442" s="136"/>
      <c r="Q442" s="135"/>
      <c r="R442" s="247"/>
      <c r="S442" s="337" t="str">
        <f>iStock用!BX442</f>
        <v/>
      </c>
      <c r="T442" s="336" t="str">
        <f>iStock用!BZ442</f>
        <v/>
      </c>
    </row>
    <row r="443" spans="1:20" x14ac:dyDescent="0.2">
      <c r="A443" s="135"/>
      <c r="B443" s="135"/>
      <c r="C443" s="135"/>
      <c r="D443" s="247"/>
      <c r="E443" s="136"/>
      <c r="F443" s="135"/>
      <c r="G443" s="336" t="str">
        <f t="shared" si="18"/>
        <v/>
      </c>
      <c r="H443" s="247"/>
      <c r="I443" s="136"/>
      <c r="K443" s="336" t="str">
        <f t="shared" si="19"/>
        <v/>
      </c>
      <c r="L443" s="247"/>
      <c r="M443" s="136"/>
      <c r="O443" s="247"/>
      <c r="P443" s="136"/>
      <c r="Q443" s="135"/>
      <c r="R443" s="247"/>
      <c r="S443" s="337" t="str">
        <f>iStock用!BX443</f>
        <v/>
      </c>
      <c r="T443" s="336" t="str">
        <f>iStock用!BZ443</f>
        <v/>
      </c>
    </row>
    <row r="444" spans="1:20" x14ac:dyDescent="0.2">
      <c r="A444" s="135"/>
      <c r="B444" s="135"/>
      <c r="C444" s="135"/>
      <c r="D444" s="247"/>
      <c r="E444" s="136"/>
      <c r="F444" s="135"/>
      <c r="G444" s="336" t="str">
        <f t="shared" si="18"/>
        <v/>
      </c>
      <c r="H444" s="247"/>
      <c r="I444" s="136"/>
      <c r="K444" s="336" t="str">
        <f t="shared" si="19"/>
        <v/>
      </c>
      <c r="L444" s="247"/>
      <c r="M444" s="136"/>
      <c r="O444" s="247"/>
      <c r="P444" s="136"/>
      <c r="Q444" s="135"/>
      <c r="R444" s="247"/>
      <c r="S444" s="337" t="str">
        <f>iStock用!BX444</f>
        <v/>
      </c>
      <c r="T444" s="336" t="str">
        <f>iStock用!BZ444</f>
        <v/>
      </c>
    </row>
    <row r="445" spans="1:20" x14ac:dyDescent="0.2">
      <c r="A445" s="135"/>
      <c r="B445" s="135"/>
      <c r="C445" s="135"/>
      <c r="D445" s="247"/>
      <c r="E445" s="136"/>
      <c r="F445" s="135"/>
      <c r="G445" s="336" t="str">
        <f t="shared" si="18"/>
        <v/>
      </c>
      <c r="H445" s="247"/>
      <c r="I445" s="136"/>
      <c r="K445" s="336" t="str">
        <f t="shared" si="19"/>
        <v/>
      </c>
      <c r="L445" s="247"/>
      <c r="M445" s="136"/>
      <c r="O445" s="247"/>
      <c r="P445" s="136"/>
      <c r="Q445" s="135"/>
      <c r="R445" s="247"/>
      <c r="S445" s="337" t="str">
        <f>iStock用!BX445</f>
        <v/>
      </c>
      <c r="T445" s="336" t="str">
        <f>iStock用!BZ445</f>
        <v/>
      </c>
    </row>
    <row r="446" spans="1:20" x14ac:dyDescent="0.2">
      <c r="A446" s="135"/>
      <c r="B446" s="135"/>
      <c r="C446" s="135"/>
      <c r="D446" s="247"/>
      <c r="E446" s="136"/>
      <c r="F446" s="135"/>
      <c r="G446" s="336" t="str">
        <f t="shared" si="18"/>
        <v/>
      </c>
      <c r="H446" s="247"/>
      <c r="I446" s="136"/>
      <c r="K446" s="336" t="str">
        <f t="shared" si="19"/>
        <v/>
      </c>
      <c r="L446" s="247"/>
      <c r="M446" s="136"/>
      <c r="O446" s="247"/>
      <c r="P446" s="136"/>
      <c r="Q446" s="135"/>
      <c r="R446" s="247"/>
      <c r="S446" s="337" t="str">
        <f>iStock用!BX446</f>
        <v/>
      </c>
      <c r="T446" s="336" t="str">
        <f>iStock用!BZ446</f>
        <v/>
      </c>
    </row>
    <row r="447" spans="1:20" x14ac:dyDescent="0.2">
      <c r="A447" s="135"/>
      <c r="B447" s="135"/>
      <c r="C447" s="135"/>
      <c r="D447" s="247"/>
      <c r="E447" s="136"/>
      <c r="F447" s="135"/>
      <c r="G447" s="336" t="str">
        <f t="shared" si="18"/>
        <v/>
      </c>
      <c r="H447" s="247"/>
      <c r="I447" s="136"/>
      <c r="K447" s="336" t="str">
        <f t="shared" si="19"/>
        <v/>
      </c>
      <c r="L447" s="247"/>
      <c r="M447" s="136"/>
      <c r="O447" s="247"/>
      <c r="P447" s="136"/>
      <c r="Q447" s="135"/>
      <c r="R447" s="247"/>
      <c r="S447" s="337" t="str">
        <f>iStock用!BX447</f>
        <v/>
      </c>
      <c r="T447" s="336" t="str">
        <f>iStock用!BZ447</f>
        <v/>
      </c>
    </row>
    <row r="448" spans="1:20" x14ac:dyDescent="0.2">
      <c r="A448" s="135"/>
      <c r="B448" s="135"/>
      <c r="C448" s="135"/>
      <c r="D448" s="247"/>
      <c r="E448" s="136"/>
      <c r="F448" s="135"/>
      <c r="G448" s="336" t="str">
        <f t="shared" si="18"/>
        <v/>
      </c>
      <c r="H448" s="247"/>
      <c r="I448" s="136"/>
      <c r="K448" s="336" t="str">
        <f t="shared" si="19"/>
        <v/>
      </c>
      <c r="L448" s="247"/>
      <c r="M448" s="136"/>
      <c r="O448" s="247"/>
      <c r="P448" s="136"/>
      <c r="Q448" s="135"/>
      <c r="R448" s="247"/>
      <c r="S448" s="337" t="str">
        <f>iStock用!BX448</f>
        <v/>
      </c>
      <c r="T448" s="336" t="str">
        <f>iStock用!BZ448</f>
        <v/>
      </c>
    </row>
    <row r="449" spans="1:20" x14ac:dyDescent="0.2">
      <c r="A449" s="135"/>
      <c r="B449" s="135"/>
      <c r="C449" s="135"/>
      <c r="D449" s="247"/>
      <c r="E449" s="136"/>
      <c r="F449" s="135"/>
      <c r="G449" s="336" t="str">
        <f t="shared" si="18"/>
        <v/>
      </c>
      <c r="H449" s="247"/>
      <c r="I449" s="136"/>
      <c r="K449" s="336" t="str">
        <f t="shared" si="19"/>
        <v/>
      </c>
      <c r="L449" s="247"/>
      <c r="M449" s="136"/>
      <c r="O449" s="247"/>
      <c r="P449" s="136"/>
      <c r="Q449" s="135"/>
      <c r="R449" s="247"/>
      <c r="S449" s="337" t="str">
        <f>iStock用!BX449</f>
        <v/>
      </c>
      <c r="T449" s="336" t="str">
        <f>iStock用!BZ449</f>
        <v/>
      </c>
    </row>
    <row r="450" spans="1:20" x14ac:dyDescent="0.2">
      <c r="A450" s="135"/>
      <c r="B450" s="135"/>
      <c r="C450" s="135"/>
      <c r="D450" s="247"/>
      <c r="E450" s="136"/>
      <c r="F450" s="135"/>
      <c r="G450" s="336" t="str">
        <f t="shared" si="18"/>
        <v/>
      </c>
      <c r="H450" s="247"/>
      <c r="I450" s="136"/>
      <c r="K450" s="336" t="str">
        <f t="shared" si="19"/>
        <v/>
      </c>
      <c r="L450" s="247"/>
      <c r="M450" s="136"/>
      <c r="O450" s="247"/>
      <c r="P450" s="136"/>
      <c r="Q450" s="135"/>
      <c r="R450" s="247"/>
      <c r="S450" s="337" t="str">
        <f>iStock用!BX450</f>
        <v/>
      </c>
      <c r="T450" s="336" t="str">
        <f>iStock用!BZ450</f>
        <v/>
      </c>
    </row>
    <row r="451" spans="1:20" x14ac:dyDescent="0.2">
      <c r="A451" s="135"/>
      <c r="B451" s="135"/>
      <c r="C451" s="135"/>
      <c r="D451" s="247"/>
      <c r="E451" s="136"/>
      <c r="F451" s="135"/>
      <c r="G451" s="336" t="str">
        <f t="shared" si="18"/>
        <v/>
      </c>
      <c r="H451" s="247"/>
      <c r="I451" s="136"/>
      <c r="K451" s="336" t="str">
        <f t="shared" si="19"/>
        <v/>
      </c>
      <c r="L451" s="247"/>
      <c r="M451" s="136"/>
      <c r="O451" s="247"/>
      <c r="P451" s="136"/>
      <c r="Q451" s="135"/>
      <c r="R451" s="247"/>
      <c r="S451" s="337" t="str">
        <f>iStock用!BX451</f>
        <v/>
      </c>
      <c r="T451" s="336" t="str">
        <f>iStock用!BZ451</f>
        <v/>
      </c>
    </row>
    <row r="452" spans="1:20" x14ac:dyDescent="0.2">
      <c r="A452" s="135"/>
      <c r="B452" s="135"/>
      <c r="C452" s="135"/>
      <c r="D452" s="247"/>
      <c r="E452" s="136"/>
      <c r="F452" s="135"/>
      <c r="G452" s="336" t="str">
        <f t="shared" ref="G452:G502" si="20">IF(F452="","",(F452*108))</f>
        <v/>
      </c>
      <c r="H452" s="247"/>
      <c r="I452" s="136"/>
      <c r="K452" s="336" t="str">
        <f t="shared" ref="K452:K515" si="21">IF(J452="","",(J452*108))</f>
        <v/>
      </c>
      <c r="L452" s="247"/>
      <c r="M452" s="136"/>
      <c r="O452" s="247"/>
      <c r="P452" s="136"/>
      <c r="Q452" s="135"/>
      <c r="R452" s="247"/>
      <c r="S452" s="337" t="str">
        <f>iStock用!BX452</f>
        <v/>
      </c>
      <c r="T452" s="336" t="str">
        <f>iStock用!BZ452</f>
        <v/>
      </c>
    </row>
    <row r="453" spans="1:20" x14ac:dyDescent="0.2">
      <c r="A453" s="135"/>
      <c r="B453" s="135"/>
      <c r="C453" s="135"/>
      <c r="D453" s="247"/>
      <c r="E453" s="136"/>
      <c r="F453" s="135"/>
      <c r="G453" s="336" t="str">
        <f t="shared" si="20"/>
        <v/>
      </c>
      <c r="H453" s="247"/>
      <c r="I453" s="136"/>
      <c r="K453" s="336" t="str">
        <f t="shared" si="21"/>
        <v/>
      </c>
      <c r="L453" s="247"/>
      <c r="M453" s="136"/>
      <c r="O453" s="247"/>
      <c r="P453" s="136"/>
      <c r="Q453" s="135"/>
      <c r="R453" s="247"/>
      <c r="S453" s="337" t="str">
        <f>iStock用!BX453</f>
        <v/>
      </c>
      <c r="T453" s="336" t="str">
        <f>iStock用!BZ453</f>
        <v/>
      </c>
    </row>
    <row r="454" spans="1:20" x14ac:dyDescent="0.2">
      <c r="A454" s="135"/>
      <c r="B454" s="135"/>
      <c r="C454" s="135"/>
      <c r="D454" s="247"/>
      <c r="E454" s="136"/>
      <c r="F454" s="135"/>
      <c r="G454" s="336" t="str">
        <f t="shared" si="20"/>
        <v/>
      </c>
      <c r="H454" s="247"/>
      <c r="I454" s="136"/>
      <c r="K454" s="336" t="str">
        <f t="shared" si="21"/>
        <v/>
      </c>
      <c r="L454" s="247"/>
      <c r="M454" s="136"/>
      <c r="O454" s="247"/>
      <c r="P454" s="136"/>
      <c r="Q454" s="135"/>
      <c r="R454" s="247"/>
      <c r="S454" s="337" t="str">
        <f>iStock用!BX454</f>
        <v/>
      </c>
      <c r="T454" s="336" t="str">
        <f>iStock用!BZ454</f>
        <v/>
      </c>
    </row>
    <row r="455" spans="1:20" x14ac:dyDescent="0.2">
      <c r="A455" s="135"/>
      <c r="B455" s="135"/>
      <c r="C455" s="135"/>
      <c r="D455" s="247"/>
      <c r="E455" s="136"/>
      <c r="F455" s="135"/>
      <c r="G455" s="336" t="str">
        <f t="shared" si="20"/>
        <v/>
      </c>
      <c r="H455" s="247"/>
      <c r="I455" s="136"/>
      <c r="K455" s="336" t="str">
        <f t="shared" si="21"/>
        <v/>
      </c>
      <c r="L455" s="247"/>
      <c r="M455" s="136"/>
      <c r="O455" s="247"/>
      <c r="P455" s="136"/>
      <c r="Q455" s="135"/>
      <c r="R455" s="247"/>
      <c r="S455" s="337" t="str">
        <f>iStock用!BX455</f>
        <v/>
      </c>
      <c r="T455" s="336" t="str">
        <f>iStock用!BZ455</f>
        <v/>
      </c>
    </row>
    <row r="456" spans="1:20" x14ac:dyDescent="0.2">
      <c r="A456" s="135"/>
      <c r="B456" s="135"/>
      <c r="C456" s="135"/>
      <c r="D456" s="247"/>
      <c r="E456" s="136"/>
      <c r="F456" s="135"/>
      <c r="G456" s="336" t="str">
        <f t="shared" si="20"/>
        <v/>
      </c>
      <c r="H456" s="247"/>
      <c r="I456" s="136"/>
      <c r="K456" s="336" t="str">
        <f t="shared" si="21"/>
        <v/>
      </c>
      <c r="L456" s="247"/>
      <c r="M456" s="136"/>
      <c r="O456" s="247"/>
      <c r="P456" s="136"/>
      <c r="Q456" s="135"/>
      <c r="R456" s="247"/>
      <c r="S456" s="337" t="str">
        <f>iStock用!BX456</f>
        <v/>
      </c>
      <c r="T456" s="336" t="str">
        <f>iStock用!BZ456</f>
        <v/>
      </c>
    </row>
    <row r="457" spans="1:20" x14ac:dyDescent="0.2">
      <c r="A457" s="135"/>
      <c r="B457" s="135"/>
      <c r="C457" s="135"/>
      <c r="D457" s="247"/>
      <c r="E457" s="136"/>
      <c r="F457" s="135"/>
      <c r="G457" s="336" t="str">
        <f t="shared" si="20"/>
        <v/>
      </c>
      <c r="H457" s="247"/>
      <c r="I457" s="136"/>
      <c r="K457" s="336" t="str">
        <f t="shared" si="21"/>
        <v/>
      </c>
      <c r="L457" s="247"/>
      <c r="M457" s="136"/>
      <c r="O457" s="247"/>
      <c r="P457" s="136"/>
      <c r="Q457" s="135"/>
      <c r="R457" s="247"/>
      <c r="S457" s="337" t="str">
        <f>iStock用!BX457</f>
        <v/>
      </c>
      <c r="T457" s="336" t="str">
        <f>iStock用!BZ457</f>
        <v/>
      </c>
    </row>
    <row r="458" spans="1:20" x14ac:dyDescent="0.2">
      <c r="A458" s="135"/>
      <c r="B458" s="135"/>
      <c r="C458" s="135"/>
      <c r="D458" s="247"/>
      <c r="E458" s="136"/>
      <c r="F458" s="135"/>
      <c r="G458" s="336" t="str">
        <f t="shared" si="20"/>
        <v/>
      </c>
      <c r="H458" s="247"/>
      <c r="I458" s="136"/>
      <c r="K458" s="336" t="str">
        <f t="shared" si="21"/>
        <v/>
      </c>
      <c r="L458" s="247"/>
      <c r="M458" s="136"/>
      <c r="O458" s="247"/>
      <c r="P458" s="136"/>
      <c r="Q458" s="135"/>
      <c r="R458" s="247"/>
      <c r="S458" s="337" t="str">
        <f>iStock用!BX458</f>
        <v/>
      </c>
      <c r="T458" s="336" t="str">
        <f>iStock用!BZ458</f>
        <v/>
      </c>
    </row>
    <row r="459" spans="1:20" x14ac:dyDescent="0.2">
      <c r="A459" s="135"/>
      <c r="B459" s="135"/>
      <c r="C459" s="135"/>
      <c r="D459" s="247"/>
      <c r="E459" s="136"/>
      <c r="F459" s="135"/>
      <c r="G459" s="336" t="str">
        <f t="shared" si="20"/>
        <v/>
      </c>
      <c r="H459" s="247"/>
      <c r="I459" s="136"/>
      <c r="K459" s="336" t="str">
        <f t="shared" si="21"/>
        <v/>
      </c>
      <c r="L459" s="247"/>
      <c r="M459" s="136"/>
      <c r="O459" s="247"/>
      <c r="P459" s="136"/>
      <c r="Q459" s="135"/>
      <c r="R459" s="247"/>
      <c r="S459" s="337" t="str">
        <f>iStock用!BX459</f>
        <v/>
      </c>
      <c r="T459" s="336" t="str">
        <f>iStock用!BZ459</f>
        <v/>
      </c>
    </row>
    <row r="460" spans="1:20" x14ac:dyDescent="0.2">
      <c r="A460" s="135"/>
      <c r="B460" s="135"/>
      <c r="C460" s="135"/>
      <c r="D460" s="247"/>
      <c r="E460" s="136"/>
      <c r="F460" s="135"/>
      <c r="G460" s="336" t="str">
        <f t="shared" si="20"/>
        <v/>
      </c>
      <c r="H460" s="247"/>
      <c r="I460" s="136"/>
      <c r="K460" s="336" t="str">
        <f t="shared" si="21"/>
        <v/>
      </c>
      <c r="L460" s="247"/>
      <c r="M460" s="136"/>
      <c r="O460" s="247"/>
      <c r="P460" s="136"/>
      <c r="Q460" s="135"/>
      <c r="R460" s="247"/>
      <c r="S460" s="337" t="str">
        <f>iStock用!BX460</f>
        <v/>
      </c>
      <c r="T460" s="336" t="str">
        <f>iStock用!BZ460</f>
        <v/>
      </c>
    </row>
    <row r="461" spans="1:20" x14ac:dyDescent="0.2">
      <c r="A461" s="135"/>
      <c r="B461" s="135"/>
      <c r="C461" s="135"/>
      <c r="D461" s="247"/>
      <c r="E461" s="136"/>
      <c r="F461" s="135"/>
      <c r="G461" s="336" t="str">
        <f t="shared" si="20"/>
        <v/>
      </c>
      <c r="H461" s="247"/>
      <c r="I461" s="136"/>
      <c r="K461" s="336" t="str">
        <f t="shared" si="21"/>
        <v/>
      </c>
      <c r="L461" s="247"/>
      <c r="M461" s="136"/>
      <c r="O461" s="247"/>
      <c r="P461" s="136"/>
      <c r="Q461" s="135"/>
      <c r="R461" s="247"/>
      <c r="S461" s="337" t="str">
        <f>iStock用!BX461</f>
        <v/>
      </c>
      <c r="T461" s="336" t="str">
        <f>iStock用!BZ461</f>
        <v/>
      </c>
    </row>
    <row r="462" spans="1:20" x14ac:dyDescent="0.2">
      <c r="A462" s="135"/>
      <c r="B462" s="135"/>
      <c r="C462" s="135"/>
      <c r="D462" s="247"/>
      <c r="E462" s="136"/>
      <c r="F462" s="135"/>
      <c r="G462" s="336" t="str">
        <f t="shared" si="20"/>
        <v/>
      </c>
      <c r="H462" s="247"/>
      <c r="I462" s="136"/>
      <c r="K462" s="336" t="str">
        <f t="shared" si="21"/>
        <v/>
      </c>
      <c r="L462" s="247"/>
      <c r="M462" s="136"/>
      <c r="O462" s="247"/>
      <c r="P462" s="136"/>
      <c r="Q462" s="135"/>
      <c r="R462" s="247"/>
      <c r="S462" s="337" t="str">
        <f>iStock用!BX462</f>
        <v/>
      </c>
      <c r="T462" s="336" t="str">
        <f>iStock用!BZ462</f>
        <v/>
      </c>
    </row>
    <row r="463" spans="1:20" x14ac:dyDescent="0.2">
      <c r="A463" s="135"/>
      <c r="B463" s="135"/>
      <c r="C463" s="135"/>
      <c r="D463" s="247"/>
      <c r="E463" s="136"/>
      <c r="F463" s="135"/>
      <c r="G463" s="336" t="str">
        <f t="shared" si="20"/>
        <v/>
      </c>
      <c r="H463" s="247"/>
      <c r="I463" s="136"/>
      <c r="K463" s="336" t="str">
        <f t="shared" si="21"/>
        <v/>
      </c>
      <c r="L463" s="247"/>
      <c r="M463" s="136"/>
      <c r="O463" s="247"/>
      <c r="P463" s="136"/>
      <c r="Q463" s="135"/>
      <c r="R463" s="247"/>
      <c r="S463" s="337" t="str">
        <f>iStock用!BX463</f>
        <v/>
      </c>
      <c r="T463" s="336" t="str">
        <f>iStock用!BZ463</f>
        <v/>
      </c>
    </row>
    <row r="464" spans="1:20" x14ac:dyDescent="0.2">
      <c r="A464" s="135"/>
      <c r="B464" s="135"/>
      <c r="C464" s="135"/>
      <c r="D464" s="247"/>
      <c r="E464" s="136"/>
      <c r="F464" s="135"/>
      <c r="G464" s="336" t="str">
        <f t="shared" si="20"/>
        <v/>
      </c>
      <c r="H464" s="247"/>
      <c r="I464" s="136"/>
      <c r="K464" s="336" t="str">
        <f t="shared" si="21"/>
        <v/>
      </c>
      <c r="L464" s="247"/>
      <c r="M464" s="136"/>
      <c r="O464" s="247"/>
      <c r="P464" s="136"/>
      <c r="Q464" s="135"/>
      <c r="R464" s="247"/>
      <c r="S464" s="337" t="str">
        <f>iStock用!BX464</f>
        <v/>
      </c>
      <c r="T464" s="336" t="str">
        <f>iStock用!BZ464</f>
        <v/>
      </c>
    </row>
    <row r="465" spans="1:20" x14ac:dyDescent="0.2">
      <c r="A465" s="135"/>
      <c r="B465" s="135"/>
      <c r="C465" s="135"/>
      <c r="D465" s="247"/>
      <c r="E465" s="136"/>
      <c r="F465" s="135"/>
      <c r="G465" s="336" t="str">
        <f t="shared" si="20"/>
        <v/>
      </c>
      <c r="H465" s="247"/>
      <c r="I465" s="136"/>
      <c r="K465" s="336" t="str">
        <f t="shared" si="21"/>
        <v/>
      </c>
      <c r="L465" s="247"/>
      <c r="M465" s="136"/>
      <c r="O465" s="247"/>
      <c r="P465" s="136"/>
      <c r="Q465" s="135"/>
      <c r="R465" s="247"/>
      <c r="S465" s="337" t="str">
        <f>iStock用!BX465</f>
        <v/>
      </c>
      <c r="T465" s="336" t="str">
        <f>iStock用!BZ465</f>
        <v/>
      </c>
    </row>
    <row r="466" spans="1:20" x14ac:dyDescent="0.2">
      <c r="A466" s="135"/>
      <c r="B466" s="135"/>
      <c r="C466" s="135"/>
      <c r="D466" s="247"/>
      <c r="E466" s="136"/>
      <c r="F466" s="135"/>
      <c r="G466" s="336" t="str">
        <f t="shared" si="20"/>
        <v/>
      </c>
      <c r="H466" s="247"/>
      <c r="I466" s="136"/>
      <c r="K466" s="336" t="str">
        <f t="shared" si="21"/>
        <v/>
      </c>
      <c r="L466" s="247"/>
      <c r="M466" s="136"/>
      <c r="O466" s="247"/>
      <c r="P466" s="136"/>
      <c r="Q466" s="135"/>
      <c r="R466" s="247"/>
      <c r="S466" s="337" t="str">
        <f>iStock用!BX466</f>
        <v/>
      </c>
      <c r="T466" s="336" t="str">
        <f>iStock用!BZ466</f>
        <v/>
      </c>
    </row>
    <row r="467" spans="1:20" x14ac:dyDescent="0.2">
      <c r="A467" s="135"/>
      <c r="B467" s="135"/>
      <c r="C467" s="135"/>
      <c r="D467" s="247"/>
      <c r="E467" s="136"/>
      <c r="F467" s="135"/>
      <c r="G467" s="336" t="str">
        <f t="shared" si="20"/>
        <v/>
      </c>
      <c r="H467" s="247"/>
      <c r="I467" s="136"/>
      <c r="K467" s="336" t="str">
        <f t="shared" si="21"/>
        <v/>
      </c>
      <c r="L467" s="247"/>
      <c r="M467" s="136"/>
      <c r="O467" s="247"/>
      <c r="P467" s="136"/>
      <c r="Q467" s="135"/>
      <c r="R467" s="247"/>
      <c r="S467" s="337" t="str">
        <f>iStock用!BX467</f>
        <v/>
      </c>
      <c r="T467" s="336" t="str">
        <f>iStock用!BZ467</f>
        <v/>
      </c>
    </row>
    <row r="468" spans="1:20" x14ac:dyDescent="0.2">
      <c r="A468" s="135"/>
      <c r="B468" s="135"/>
      <c r="C468" s="135"/>
      <c r="D468" s="247"/>
      <c r="E468" s="136"/>
      <c r="F468" s="135"/>
      <c r="G468" s="336" t="str">
        <f t="shared" si="20"/>
        <v/>
      </c>
      <c r="H468" s="247"/>
      <c r="I468" s="136"/>
      <c r="K468" s="336" t="str">
        <f t="shared" si="21"/>
        <v/>
      </c>
      <c r="L468" s="247"/>
      <c r="M468" s="136"/>
      <c r="O468" s="247"/>
      <c r="P468" s="136"/>
      <c r="Q468" s="135"/>
      <c r="R468" s="247"/>
      <c r="S468" s="337" t="str">
        <f>iStock用!BX468</f>
        <v/>
      </c>
      <c r="T468" s="336" t="str">
        <f>iStock用!BZ468</f>
        <v/>
      </c>
    </row>
    <row r="469" spans="1:20" x14ac:dyDescent="0.2">
      <c r="A469" s="135"/>
      <c r="B469" s="135"/>
      <c r="C469" s="135"/>
      <c r="D469" s="247"/>
      <c r="E469" s="136"/>
      <c r="F469" s="135"/>
      <c r="G469" s="336" t="str">
        <f t="shared" si="20"/>
        <v/>
      </c>
      <c r="H469" s="247"/>
      <c r="I469" s="136"/>
      <c r="K469" s="336" t="str">
        <f t="shared" si="21"/>
        <v/>
      </c>
      <c r="L469" s="247"/>
      <c r="M469" s="136"/>
      <c r="O469" s="247"/>
      <c r="P469" s="136"/>
      <c r="Q469" s="135"/>
      <c r="R469" s="247"/>
      <c r="S469" s="337" t="str">
        <f>iStock用!BX469</f>
        <v/>
      </c>
      <c r="T469" s="336" t="str">
        <f>iStock用!BZ469</f>
        <v/>
      </c>
    </row>
    <row r="470" spans="1:20" x14ac:dyDescent="0.2">
      <c r="A470" s="135"/>
      <c r="B470" s="135"/>
      <c r="C470" s="135"/>
      <c r="D470" s="247"/>
      <c r="E470" s="136"/>
      <c r="F470" s="135"/>
      <c r="G470" s="336" t="str">
        <f t="shared" si="20"/>
        <v/>
      </c>
      <c r="H470" s="247"/>
      <c r="I470" s="136"/>
      <c r="K470" s="336" t="str">
        <f t="shared" si="21"/>
        <v/>
      </c>
      <c r="L470" s="247"/>
      <c r="M470" s="136"/>
      <c r="O470" s="247"/>
      <c r="P470" s="136"/>
      <c r="Q470" s="135"/>
      <c r="R470" s="247"/>
      <c r="S470" s="337" t="str">
        <f>iStock用!BX470</f>
        <v/>
      </c>
      <c r="T470" s="336" t="str">
        <f>iStock用!BZ470</f>
        <v/>
      </c>
    </row>
    <row r="471" spans="1:20" x14ac:dyDescent="0.2">
      <c r="A471" s="135"/>
      <c r="B471" s="135"/>
      <c r="C471" s="135"/>
      <c r="D471" s="247"/>
      <c r="E471" s="136"/>
      <c r="F471" s="135"/>
      <c r="G471" s="336" t="str">
        <f t="shared" si="20"/>
        <v/>
      </c>
      <c r="H471" s="247"/>
      <c r="I471" s="136"/>
      <c r="K471" s="336" t="str">
        <f t="shared" si="21"/>
        <v/>
      </c>
      <c r="L471" s="247"/>
      <c r="M471" s="136"/>
      <c r="O471" s="247"/>
      <c r="P471" s="136"/>
      <c r="Q471" s="135"/>
      <c r="R471" s="247"/>
      <c r="S471" s="337" t="str">
        <f>iStock用!BX471</f>
        <v/>
      </c>
      <c r="T471" s="336" t="str">
        <f>iStock用!BZ471</f>
        <v/>
      </c>
    </row>
    <row r="472" spans="1:20" x14ac:dyDescent="0.2">
      <c r="A472" s="135"/>
      <c r="B472" s="135"/>
      <c r="C472" s="135"/>
      <c r="D472" s="247"/>
      <c r="E472" s="136"/>
      <c r="F472" s="135"/>
      <c r="G472" s="336" t="str">
        <f t="shared" si="20"/>
        <v/>
      </c>
      <c r="H472" s="247"/>
      <c r="I472" s="136"/>
      <c r="K472" s="336" t="str">
        <f t="shared" si="21"/>
        <v/>
      </c>
      <c r="L472" s="247"/>
      <c r="M472" s="136"/>
      <c r="O472" s="247"/>
      <c r="P472" s="136"/>
      <c r="Q472" s="135"/>
      <c r="R472" s="247"/>
      <c r="S472" s="337" t="str">
        <f>iStock用!BX472</f>
        <v/>
      </c>
      <c r="T472" s="336" t="str">
        <f>iStock用!BZ472</f>
        <v/>
      </c>
    </row>
    <row r="473" spans="1:20" x14ac:dyDescent="0.2">
      <c r="A473" s="135"/>
      <c r="B473" s="135"/>
      <c r="C473" s="135"/>
      <c r="D473" s="247"/>
      <c r="E473" s="136"/>
      <c r="F473" s="135"/>
      <c r="G473" s="336" t="str">
        <f t="shared" si="20"/>
        <v/>
      </c>
      <c r="H473" s="247"/>
      <c r="I473" s="136"/>
      <c r="K473" s="336" t="str">
        <f t="shared" si="21"/>
        <v/>
      </c>
      <c r="L473" s="247"/>
      <c r="M473" s="136"/>
      <c r="O473" s="247"/>
      <c r="P473" s="136"/>
      <c r="Q473" s="135"/>
      <c r="R473" s="247"/>
      <c r="S473" s="337" t="str">
        <f>iStock用!BX473</f>
        <v/>
      </c>
      <c r="T473" s="336" t="str">
        <f>iStock用!BZ473</f>
        <v/>
      </c>
    </row>
    <row r="474" spans="1:20" x14ac:dyDescent="0.2">
      <c r="A474" s="135"/>
      <c r="B474" s="135"/>
      <c r="C474" s="135"/>
      <c r="D474" s="247"/>
      <c r="E474" s="136"/>
      <c r="F474" s="135"/>
      <c r="G474" s="336" t="str">
        <f t="shared" si="20"/>
        <v/>
      </c>
      <c r="H474" s="247"/>
      <c r="I474" s="136"/>
      <c r="K474" s="336" t="str">
        <f t="shared" si="21"/>
        <v/>
      </c>
      <c r="L474" s="247"/>
      <c r="M474" s="136"/>
      <c r="O474" s="247"/>
      <c r="P474" s="136"/>
      <c r="Q474" s="135"/>
      <c r="R474" s="247"/>
      <c r="S474" s="337" t="str">
        <f>iStock用!BX474</f>
        <v/>
      </c>
      <c r="T474" s="336" t="str">
        <f>iStock用!BZ474</f>
        <v/>
      </c>
    </row>
    <row r="475" spans="1:20" x14ac:dyDescent="0.2">
      <c r="A475" s="135"/>
      <c r="B475" s="135"/>
      <c r="C475" s="135"/>
      <c r="D475" s="247"/>
      <c r="E475" s="136"/>
      <c r="F475" s="135"/>
      <c r="G475" s="336" t="str">
        <f t="shared" si="20"/>
        <v/>
      </c>
      <c r="H475" s="247"/>
      <c r="I475" s="136"/>
      <c r="K475" s="336" t="str">
        <f t="shared" si="21"/>
        <v/>
      </c>
      <c r="L475" s="247"/>
      <c r="M475" s="136"/>
      <c r="O475" s="247"/>
      <c r="P475" s="136"/>
      <c r="Q475" s="135"/>
      <c r="R475" s="247"/>
      <c r="S475" s="337" t="str">
        <f>iStock用!BX475</f>
        <v/>
      </c>
      <c r="T475" s="336" t="str">
        <f>iStock用!BZ475</f>
        <v/>
      </c>
    </row>
    <row r="476" spans="1:20" x14ac:dyDescent="0.2">
      <c r="A476" s="135"/>
      <c r="B476" s="135"/>
      <c r="C476" s="135"/>
      <c r="D476" s="247"/>
      <c r="E476" s="136"/>
      <c r="F476" s="135"/>
      <c r="G476" s="336" t="str">
        <f t="shared" si="20"/>
        <v/>
      </c>
      <c r="H476" s="247"/>
      <c r="I476" s="136"/>
      <c r="K476" s="336" t="str">
        <f t="shared" si="21"/>
        <v/>
      </c>
      <c r="L476" s="247"/>
      <c r="M476" s="136"/>
      <c r="O476" s="247"/>
      <c r="P476" s="136"/>
      <c r="Q476" s="135"/>
      <c r="R476" s="247"/>
      <c r="S476" s="337" t="str">
        <f>iStock用!BX476</f>
        <v/>
      </c>
      <c r="T476" s="336" t="str">
        <f>iStock用!BZ476</f>
        <v/>
      </c>
    </row>
    <row r="477" spans="1:20" x14ac:dyDescent="0.2">
      <c r="A477" s="135"/>
      <c r="B477" s="135"/>
      <c r="C477" s="135"/>
      <c r="D477" s="247"/>
      <c r="E477" s="136"/>
      <c r="F477" s="135"/>
      <c r="G477" s="336" t="str">
        <f t="shared" si="20"/>
        <v/>
      </c>
      <c r="H477" s="247"/>
      <c r="I477" s="136"/>
      <c r="K477" s="336" t="str">
        <f t="shared" si="21"/>
        <v/>
      </c>
      <c r="L477" s="247"/>
      <c r="M477" s="136"/>
      <c r="O477" s="247"/>
      <c r="P477" s="136"/>
      <c r="Q477" s="135"/>
      <c r="R477" s="247"/>
      <c r="S477" s="337" t="str">
        <f>iStock用!BX477</f>
        <v/>
      </c>
      <c r="T477" s="336" t="str">
        <f>iStock用!BZ477</f>
        <v/>
      </c>
    </row>
    <row r="478" spans="1:20" x14ac:dyDescent="0.2">
      <c r="A478" s="135"/>
      <c r="B478" s="135"/>
      <c r="C478" s="135"/>
      <c r="D478" s="247"/>
      <c r="E478" s="136"/>
      <c r="F478" s="135"/>
      <c r="G478" s="336" t="str">
        <f t="shared" si="20"/>
        <v/>
      </c>
      <c r="H478" s="247"/>
      <c r="I478" s="136"/>
      <c r="K478" s="336" t="str">
        <f t="shared" si="21"/>
        <v/>
      </c>
      <c r="L478" s="247"/>
      <c r="M478" s="136"/>
      <c r="O478" s="247"/>
      <c r="P478" s="136"/>
      <c r="Q478" s="135"/>
      <c r="R478" s="247"/>
      <c r="S478" s="337" t="str">
        <f>iStock用!BX478</f>
        <v/>
      </c>
      <c r="T478" s="336" t="str">
        <f>iStock用!BZ478</f>
        <v/>
      </c>
    </row>
    <row r="479" spans="1:20" x14ac:dyDescent="0.2">
      <c r="A479" s="135"/>
      <c r="B479" s="135"/>
      <c r="C479" s="135"/>
      <c r="D479" s="247"/>
      <c r="E479" s="136"/>
      <c r="F479" s="135"/>
      <c r="G479" s="336" t="str">
        <f t="shared" si="20"/>
        <v/>
      </c>
      <c r="H479" s="247"/>
      <c r="I479" s="136"/>
      <c r="K479" s="336" t="str">
        <f t="shared" si="21"/>
        <v/>
      </c>
      <c r="L479" s="247"/>
      <c r="M479" s="136"/>
      <c r="O479" s="247"/>
      <c r="P479" s="136"/>
      <c r="Q479" s="135"/>
      <c r="R479" s="247"/>
      <c r="S479" s="337" t="str">
        <f>iStock用!BX479</f>
        <v/>
      </c>
      <c r="T479" s="336" t="str">
        <f>iStock用!BZ479</f>
        <v/>
      </c>
    </row>
    <row r="480" spans="1:20" x14ac:dyDescent="0.2">
      <c r="A480" s="135"/>
      <c r="B480" s="135"/>
      <c r="C480" s="135"/>
      <c r="D480" s="247"/>
      <c r="E480" s="136"/>
      <c r="F480" s="135"/>
      <c r="G480" s="336" t="str">
        <f t="shared" si="20"/>
        <v/>
      </c>
      <c r="H480" s="247"/>
      <c r="I480" s="136"/>
      <c r="K480" s="336" t="str">
        <f t="shared" si="21"/>
        <v/>
      </c>
      <c r="L480" s="247"/>
      <c r="M480" s="136"/>
      <c r="O480" s="247"/>
      <c r="P480" s="136"/>
      <c r="Q480" s="135"/>
      <c r="R480" s="247"/>
      <c r="S480" s="337" t="str">
        <f>iStock用!BX480</f>
        <v/>
      </c>
      <c r="T480" s="336" t="str">
        <f>iStock用!BZ480</f>
        <v/>
      </c>
    </row>
    <row r="481" spans="1:20" x14ac:dyDescent="0.2">
      <c r="A481" s="135"/>
      <c r="B481" s="135"/>
      <c r="C481" s="135"/>
      <c r="D481" s="247"/>
      <c r="E481" s="136"/>
      <c r="F481" s="135"/>
      <c r="G481" s="336" t="str">
        <f t="shared" si="20"/>
        <v/>
      </c>
      <c r="H481" s="247"/>
      <c r="I481" s="136"/>
      <c r="K481" s="336" t="str">
        <f t="shared" si="21"/>
        <v/>
      </c>
      <c r="L481" s="247"/>
      <c r="M481" s="136"/>
      <c r="O481" s="247"/>
      <c r="P481" s="136"/>
      <c r="Q481" s="135"/>
      <c r="R481" s="247"/>
      <c r="S481" s="337" t="str">
        <f>iStock用!BX481</f>
        <v/>
      </c>
      <c r="T481" s="336" t="str">
        <f>iStock用!BZ481</f>
        <v/>
      </c>
    </row>
    <row r="482" spans="1:20" x14ac:dyDescent="0.2">
      <c r="A482" s="135"/>
      <c r="B482" s="135"/>
      <c r="C482" s="135"/>
      <c r="D482" s="247"/>
      <c r="E482" s="136"/>
      <c r="F482" s="135"/>
      <c r="G482" s="336" t="str">
        <f t="shared" si="20"/>
        <v/>
      </c>
      <c r="H482" s="247"/>
      <c r="I482" s="136"/>
      <c r="K482" s="336" t="str">
        <f t="shared" si="21"/>
        <v/>
      </c>
      <c r="L482" s="247"/>
      <c r="M482" s="136"/>
      <c r="O482" s="247"/>
      <c r="P482" s="136"/>
      <c r="Q482" s="135"/>
      <c r="R482" s="247"/>
      <c r="S482" s="337" t="str">
        <f>iStock用!BX482</f>
        <v/>
      </c>
      <c r="T482" s="336" t="str">
        <f>iStock用!BZ482</f>
        <v/>
      </c>
    </row>
    <row r="483" spans="1:20" x14ac:dyDescent="0.2">
      <c r="A483" s="135"/>
      <c r="B483" s="135"/>
      <c r="C483" s="135"/>
      <c r="D483" s="247"/>
      <c r="E483" s="136"/>
      <c r="F483" s="135"/>
      <c r="G483" s="336" t="str">
        <f t="shared" si="20"/>
        <v/>
      </c>
      <c r="H483" s="247"/>
      <c r="I483" s="136"/>
      <c r="K483" s="336" t="str">
        <f t="shared" si="21"/>
        <v/>
      </c>
      <c r="L483" s="247"/>
      <c r="M483" s="136"/>
      <c r="O483" s="247"/>
      <c r="P483" s="136"/>
      <c r="Q483" s="135"/>
      <c r="R483" s="247"/>
      <c r="S483" s="337" t="str">
        <f>iStock用!BX483</f>
        <v/>
      </c>
      <c r="T483" s="336" t="str">
        <f>iStock用!BZ483</f>
        <v/>
      </c>
    </row>
    <row r="484" spans="1:20" x14ac:dyDescent="0.2">
      <c r="A484" s="135"/>
      <c r="B484" s="135"/>
      <c r="C484" s="135"/>
      <c r="D484" s="247"/>
      <c r="E484" s="136"/>
      <c r="F484" s="135"/>
      <c r="G484" s="336" t="str">
        <f t="shared" si="20"/>
        <v/>
      </c>
      <c r="H484" s="247"/>
      <c r="I484" s="136"/>
      <c r="K484" s="336" t="str">
        <f t="shared" si="21"/>
        <v/>
      </c>
      <c r="L484" s="247"/>
      <c r="M484" s="136"/>
      <c r="O484" s="247"/>
      <c r="P484" s="136"/>
      <c r="Q484" s="135"/>
      <c r="R484" s="247"/>
      <c r="S484" s="337" t="str">
        <f>iStock用!BX484</f>
        <v/>
      </c>
      <c r="T484" s="336" t="str">
        <f>iStock用!BZ484</f>
        <v/>
      </c>
    </row>
    <row r="485" spans="1:20" x14ac:dyDescent="0.2">
      <c r="A485" s="135"/>
      <c r="B485" s="135"/>
      <c r="C485" s="135"/>
      <c r="D485" s="247"/>
      <c r="E485" s="136"/>
      <c r="F485" s="135"/>
      <c r="G485" s="336" t="str">
        <f t="shared" si="20"/>
        <v/>
      </c>
      <c r="H485" s="247"/>
      <c r="I485" s="136"/>
      <c r="K485" s="336" t="str">
        <f t="shared" si="21"/>
        <v/>
      </c>
      <c r="L485" s="247"/>
      <c r="M485" s="136"/>
      <c r="O485" s="247"/>
      <c r="P485" s="136"/>
      <c r="Q485" s="135"/>
      <c r="R485" s="247"/>
      <c r="S485" s="337" t="str">
        <f>iStock用!BX485</f>
        <v/>
      </c>
      <c r="T485" s="336" t="str">
        <f>iStock用!BZ485</f>
        <v/>
      </c>
    </row>
    <row r="486" spans="1:20" x14ac:dyDescent="0.2">
      <c r="A486" s="135"/>
      <c r="B486" s="135"/>
      <c r="C486" s="135"/>
      <c r="D486" s="247"/>
      <c r="E486" s="136"/>
      <c r="F486" s="135"/>
      <c r="G486" s="336" t="str">
        <f t="shared" si="20"/>
        <v/>
      </c>
      <c r="H486" s="247"/>
      <c r="I486" s="136"/>
      <c r="K486" s="336" t="str">
        <f t="shared" si="21"/>
        <v/>
      </c>
      <c r="L486" s="247"/>
      <c r="M486" s="136"/>
      <c r="O486" s="247"/>
      <c r="P486" s="136"/>
      <c r="Q486" s="135"/>
      <c r="R486" s="247"/>
      <c r="S486" s="337" t="str">
        <f>iStock用!BX486</f>
        <v/>
      </c>
      <c r="T486" s="336" t="str">
        <f>iStock用!BZ486</f>
        <v/>
      </c>
    </row>
    <row r="487" spans="1:20" x14ac:dyDescent="0.2">
      <c r="A487" s="135"/>
      <c r="B487" s="135"/>
      <c r="C487" s="135"/>
      <c r="D487" s="247"/>
      <c r="E487" s="136"/>
      <c r="F487" s="135"/>
      <c r="G487" s="336" t="str">
        <f t="shared" si="20"/>
        <v/>
      </c>
      <c r="H487" s="247"/>
      <c r="I487" s="136"/>
      <c r="K487" s="336" t="str">
        <f t="shared" si="21"/>
        <v/>
      </c>
      <c r="L487" s="247"/>
      <c r="M487" s="136"/>
      <c r="O487" s="247"/>
      <c r="P487" s="136"/>
      <c r="Q487" s="135"/>
      <c r="R487" s="247"/>
      <c r="S487" s="337" t="str">
        <f>iStock用!BX487</f>
        <v/>
      </c>
      <c r="T487" s="336" t="str">
        <f>iStock用!BZ487</f>
        <v/>
      </c>
    </row>
    <row r="488" spans="1:20" x14ac:dyDescent="0.2">
      <c r="A488" s="135"/>
      <c r="B488" s="135"/>
      <c r="C488" s="135"/>
      <c r="D488" s="247"/>
      <c r="E488" s="136"/>
      <c r="F488" s="135"/>
      <c r="G488" s="336" t="str">
        <f t="shared" si="20"/>
        <v/>
      </c>
      <c r="H488" s="247"/>
      <c r="I488" s="136"/>
      <c r="K488" s="336" t="str">
        <f t="shared" si="21"/>
        <v/>
      </c>
      <c r="L488" s="247"/>
      <c r="M488" s="136"/>
      <c r="O488" s="247"/>
      <c r="P488" s="136"/>
      <c r="Q488" s="135"/>
      <c r="R488" s="247"/>
      <c r="S488" s="337" t="str">
        <f>iStock用!BX488</f>
        <v/>
      </c>
      <c r="T488" s="336" t="str">
        <f>iStock用!BZ488</f>
        <v/>
      </c>
    </row>
    <row r="489" spans="1:20" x14ac:dyDescent="0.2">
      <c r="A489" s="135"/>
      <c r="B489" s="135"/>
      <c r="C489" s="135"/>
      <c r="D489" s="247"/>
      <c r="E489" s="136"/>
      <c r="F489" s="135"/>
      <c r="G489" s="336" t="str">
        <f t="shared" si="20"/>
        <v/>
      </c>
      <c r="H489" s="247"/>
      <c r="I489" s="136"/>
      <c r="K489" s="336" t="str">
        <f t="shared" si="21"/>
        <v/>
      </c>
      <c r="L489" s="247"/>
      <c r="M489" s="136"/>
      <c r="O489" s="247"/>
      <c r="P489" s="136"/>
      <c r="Q489" s="135"/>
      <c r="R489" s="247"/>
      <c r="S489" s="337" t="str">
        <f>iStock用!BX489</f>
        <v/>
      </c>
      <c r="T489" s="336" t="str">
        <f>iStock用!BZ489</f>
        <v/>
      </c>
    </row>
    <row r="490" spans="1:20" x14ac:dyDescent="0.2">
      <c r="A490" s="135"/>
      <c r="B490" s="135"/>
      <c r="C490" s="135"/>
      <c r="D490" s="247"/>
      <c r="E490" s="136"/>
      <c r="F490" s="135"/>
      <c r="G490" s="336" t="str">
        <f t="shared" si="20"/>
        <v/>
      </c>
      <c r="H490" s="247"/>
      <c r="I490" s="136"/>
      <c r="K490" s="336" t="str">
        <f t="shared" si="21"/>
        <v/>
      </c>
      <c r="L490" s="247"/>
      <c r="M490" s="136"/>
      <c r="O490" s="247"/>
      <c r="P490" s="136"/>
      <c r="Q490" s="135"/>
      <c r="R490" s="247"/>
      <c r="S490" s="337" t="str">
        <f>iStock用!BX490</f>
        <v/>
      </c>
      <c r="T490" s="336" t="str">
        <f>iStock用!BZ490</f>
        <v/>
      </c>
    </row>
    <row r="491" spans="1:20" x14ac:dyDescent="0.2">
      <c r="A491" s="135"/>
      <c r="B491" s="135"/>
      <c r="C491" s="135"/>
      <c r="D491" s="247"/>
      <c r="E491" s="136"/>
      <c r="F491" s="135"/>
      <c r="G491" s="336" t="str">
        <f t="shared" si="20"/>
        <v/>
      </c>
      <c r="H491" s="247"/>
      <c r="I491" s="136"/>
      <c r="K491" s="336" t="str">
        <f t="shared" si="21"/>
        <v/>
      </c>
      <c r="L491" s="247"/>
      <c r="M491" s="136"/>
      <c r="O491" s="247"/>
      <c r="P491" s="136"/>
      <c r="Q491" s="135"/>
      <c r="R491" s="247"/>
      <c r="S491" s="337" t="str">
        <f>iStock用!BX491</f>
        <v/>
      </c>
      <c r="T491" s="336" t="str">
        <f>iStock用!BZ491</f>
        <v/>
      </c>
    </row>
    <row r="492" spans="1:20" x14ac:dyDescent="0.2">
      <c r="A492" s="135"/>
      <c r="B492" s="135"/>
      <c r="C492" s="135"/>
      <c r="D492" s="247"/>
      <c r="E492" s="136"/>
      <c r="F492" s="135"/>
      <c r="G492" s="336" t="str">
        <f t="shared" si="20"/>
        <v/>
      </c>
      <c r="H492" s="247"/>
      <c r="I492" s="136"/>
      <c r="K492" s="336" t="str">
        <f t="shared" si="21"/>
        <v/>
      </c>
      <c r="L492" s="247"/>
      <c r="M492" s="136"/>
      <c r="O492" s="247"/>
      <c r="P492" s="136"/>
      <c r="Q492" s="135"/>
      <c r="R492" s="247"/>
      <c r="S492" s="337" t="str">
        <f>iStock用!BX492</f>
        <v/>
      </c>
      <c r="T492" s="336" t="str">
        <f>iStock用!BZ492</f>
        <v/>
      </c>
    </row>
    <row r="493" spans="1:20" x14ac:dyDescent="0.2">
      <c r="A493" s="135"/>
      <c r="B493" s="135"/>
      <c r="C493" s="135"/>
      <c r="D493" s="247"/>
      <c r="E493" s="136"/>
      <c r="F493" s="135"/>
      <c r="G493" s="336" t="str">
        <f t="shared" si="20"/>
        <v/>
      </c>
      <c r="H493" s="247"/>
      <c r="I493" s="136"/>
      <c r="K493" s="336" t="str">
        <f t="shared" si="21"/>
        <v/>
      </c>
      <c r="L493" s="247"/>
      <c r="M493" s="136"/>
      <c r="O493" s="247"/>
      <c r="P493" s="136"/>
      <c r="Q493" s="135"/>
      <c r="R493" s="247"/>
      <c r="S493" s="337" t="str">
        <f>iStock用!BX493</f>
        <v/>
      </c>
      <c r="T493" s="336" t="str">
        <f>iStock用!BZ493</f>
        <v/>
      </c>
    </row>
    <row r="494" spans="1:20" x14ac:dyDescent="0.2">
      <c r="A494" s="135"/>
      <c r="B494" s="135"/>
      <c r="C494" s="135"/>
      <c r="D494" s="247"/>
      <c r="E494" s="136"/>
      <c r="F494" s="135"/>
      <c r="G494" s="336" t="str">
        <f t="shared" si="20"/>
        <v/>
      </c>
      <c r="H494" s="247"/>
      <c r="I494" s="136"/>
      <c r="K494" s="336" t="str">
        <f t="shared" si="21"/>
        <v/>
      </c>
      <c r="L494" s="247"/>
      <c r="M494" s="136"/>
      <c r="O494" s="247"/>
      <c r="P494" s="136"/>
      <c r="Q494" s="135"/>
      <c r="R494" s="247"/>
      <c r="S494" s="337" t="str">
        <f>iStock用!BX494</f>
        <v/>
      </c>
      <c r="T494" s="336" t="str">
        <f>iStock用!BZ494</f>
        <v/>
      </c>
    </row>
    <row r="495" spans="1:20" x14ac:dyDescent="0.2">
      <c r="A495" s="135"/>
      <c r="B495" s="135"/>
      <c r="C495" s="135"/>
      <c r="D495" s="247"/>
      <c r="E495" s="136"/>
      <c r="F495" s="135"/>
      <c r="G495" s="336" t="str">
        <f t="shared" si="20"/>
        <v/>
      </c>
      <c r="H495" s="247"/>
      <c r="I495" s="136"/>
      <c r="K495" s="336" t="str">
        <f t="shared" si="21"/>
        <v/>
      </c>
      <c r="L495" s="247"/>
      <c r="M495" s="136"/>
      <c r="O495" s="247"/>
      <c r="P495" s="136"/>
      <c r="Q495" s="135"/>
      <c r="R495" s="247"/>
      <c r="S495" s="337" t="str">
        <f>iStock用!BX495</f>
        <v/>
      </c>
      <c r="T495" s="336" t="str">
        <f>iStock用!BZ495</f>
        <v/>
      </c>
    </row>
    <row r="496" spans="1:20" x14ac:dyDescent="0.2">
      <c r="A496" s="135"/>
      <c r="B496" s="135"/>
      <c r="C496" s="135"/>
      <c r="D496" s="247"/>
      <c r="E496" s="136"/>
      <c r="F496" s="135"/>
      <c r="G496" s="336" t="str">
        <f t="shared" si="20"/>
        <v/>
      </c>
      <c r="H496" s="247"/>
      <c r="I496" s="136"/>
      <c r="K496" s="336" t="str">
        <f t="shared" si="21"/>
        <v/>
      </c>
      <c r="L496" s="247"/>
      <c r="M496" s="136"/>
      <c r="O496" s="247"/>
      <c r="P496" s="136"/>
      <c r="Q496" s="135"/>
      <c r="R496" s="247"/>
      <c r="S496" s="337" t="str">
        <f>iStock用!BX496</f>
        <v/>
      </c>
      <c r="T496" s="336" t="str">
        <f>iStock用!BZ496</f>
        <v/>
      </c>
    </row>
    <row r="497" spans="1:20" x14ac:dyDescent="0.2">
      <c r="A497" s="135"/>
      <c r="B497" s="135"/>
      <c r="C497" s="135"/>
      <c r="D497" s="247"/>
      <c r="E497" s="136"/>
      <c r="F497" s="135"/>
      <c r="G497" s="336" t="str">
        <f t="shared" si="20"/>
        <v/>
      </c>
      <c r="H497" s="247"/>
      <c r="I497" s="136"/>
      <c r="K497" s="336" t="str">
        <f t="shared" si="21"/>
        <v/>
      </c>
      <c r="L497" s="247"/>
      <c r="M497" s="136"/>
      <c r="O497" s="247"/>
      <c r="P497" s="136"/>
      <c r="Q497" s="135"/>
      <c r="R497" s="247"/>
      <c r="S497" s="337" t="str">
        <f>iStock用!BX497</f>
        <v/>
      </c>
      <c r="T497" s="336" t="str">
        <f>iStock用!BZ497</f>
        <v/>
      </c>
    </row>
    <row r="498" spans="1:20" x14ac:dyDescent="0.2">
      <c r="A498" s="135"/>
      <c r="B498" s="135"/>
      <c r="C498" s="135"/>
      <c r="D498" s="247"/>
      <c r="E498" s="136"/>
      <c r="F498" s="135"/>
      <c r="G498" s="336" t="str">
        <f t="shared" si="20"/>
        <v/>
      </c>
      <c r="H498" s="247"/>
      <c r="I498" s="136"/>
      <c r="K498" s="336" t="str">
        <f t="shared" si="21"/>
        <v/>
      </c>
      <c r="L498" s="247"/>
      <c r="M498" s="136"/>
      <c r="O498" s="247"/>
      <c r="P498" s="136"/>
      <c r="Q498" s="135"/>
      <c r="R498" s="247"/>
      <c r="S498" s="337" t="str">
        <f>iStock用!BX498</f>
        <v/>
      </c>
      <c r="T498" s="336" t="str">
        <f>iStock用!BZ498</f>
        <v/>
      </c>
    </row>
    <row r="499" spans="1:20" x14ac:dyDescent="0.2">
      <c r="A499" s="135"/>
      <c r="B499" s="135"/>
      <c r="C499" s="135"/>
      <c r="D499" s="247"/>
      <c r="E499" s="136"/>
      <c r="F499" s="135"/>
      <c r="G499" s="336" t="str">
        <f t="shared" si="20"/>
        <v/>
      </c>
      <c r="H499" s="247"/>
      <c r="I499" s="136"/>
      <c r="K499" s="336" t="str">
        <f t="shared" si="21"/>
        <v/>
      </c>
      <c r="L499" s="247"/>
      <c r="M499" s="136"/>
      <c r="O499" s="247"/>
      <c r="P499" s="136"/>
      <c r="Q499" s="135"/>
      <c r="R499" s="247"/>
      <c r="S499" s="337" t="str">
        <f>iStock用!BX499</f>
        <v/>
      </c>
      <c r="T499" s="336" t="str">
        <f>iStock用!BZ499</f>
        <v/>
      </c>
    </row>
    <row r="500" spans="1:20" x14ac:dyDescent="0.2">
      <c r="A500" s="135"/>
      <c r="B500" s="135"/>
      <c r="C500" s="135"/>
      <c r="D500" s="247"/>
      <c r="E500" s="136"/>
      <c r="F500" s="135"/>
      <c r="G500" s="336" t="str">
        <f t="shared" si="20"/>
        <v/>
      </c>
      <c r="H500" s="247"/>
      <c r="I500" s="136"/>
      <c r="K500" s="336" t="str">
        <f t="shared" si="21"/>
        <v/>
      </c>
      <c r="L500" s="247"/>
      <c r="M500" s="136"/>
      <c r="O500" s="247"/>
      <c r="P500" s="136"/>
      <c r="Q500" s="135"/>
      <c r="R500" s="247"/>
      <c r="S500" s="337" t="str">
        <f>iStock用!BX500</f>
        <v/>
      </c>
      <c r="T500" s="336" t="str">
        <f>iStock用!BZ500</f>
        <v/>
      </c>
    </row>
    <row r="501" spans="1:20" x14ac:dyDescent="0.2">
      <c r="A501" s="135"/>
      <c r="B501" s="135"/>
      <c r="C501" s="135"/>
      <c r="D501" s="247"/>
      <c r="E501" s="136"/>
      <c r="F501" s="135"/>
      <c r="G501" s="336" t="str">
        <f t="shared" si="20"/>
        <v/>
      </c>
      <c r="H501" s="247"/>
      <c r="I501" s="136"/>
      <c r="K501" s="336" t="str">
        <f t="shared" si="21"/>
        <v/>
      </c>
      <c r="L501" s="247"/>
      <c r="M501" s="136"/>
      <c r="O501" s="247"/>
      <c r="P501" s="136"/>
      <c r="Q501" s="135"/>
      <c r="R501" s="247"/>
      <c r="S501" s="337" t="str">
        <f>iStock用!BX501</f>
        <v/>
      </c>
      <c r="T501" s="336" t="str">
        <f>iStock用!BZ501</f>
        <v/>
      </c>
    </row>
    <row r="502" spans="1:20" x14ac:dyDescent="0.2">
      <c r="A502" s="135"/>
      <c r="B502" s="135"/>
      <c r="C502" s="135"/>
      <c r="D502" s="247"/>
      <c r="E502" s="136"/>
      <c r="F502" s="135"/>
      <c r="G502" s="336" t="str">
        <f t="shared" si="20"/>
        <v/>
      </c>
      <c r="H502" s="247"/>
      <c r="I502" s="136"/>
      <c r="K502" s="336" t="str">
        <f t="shared" si="21"/>
        <v/>
      </c>
      <c r="L502" s="247"/>
      <c r="M502" s="136"/>
      <c r="O502" s="247"/>
      <c r="P502" s="136"/>
      <c r="Q502" s="135"/>
      <c r="R502" s="247"/>
      <c r="S502" s="337" t="str">
        <f>iStock用!BX502</f>
        <v/>
      </c>
      <c r="T502" s="336" t="str">
        <f>iStock用!BZ502</f>
        <v/>
      </c>
    </row>
    <row r="503" spans="1:20" x14ac:dyDescent="0.2">
      <c r="G503" s="137"/>
      <c r="K503" s="336" t="str">
        <f t="shared" si="21"/>
        <v/>
      </c>
      <c r="S503" s="338"/>
      <c r="T503" s="338"/>
    </row>
    <row r="504" spans="1:20" x14ac:dyDescent="0.2">
      <c r="K504" s="336" t="str">
        <f t="shared" si="21"/>
        <v/>
      </c>
      <c r="S504" s="338"/>
      <c r="T504" s="338"/>
    </row>
    <row r="505" spans="1:20" x14ac:dyDescent="0.2">
      <c r="K505" s="336" t="str">
        <f t="shared" si="21"/>
        <v/>
      </c>
      <c r="S505" s="338"/>
      <c r="T505" s="338"/>
    </row>
    <row r="506" spans="1:20" x14ac:dyDescent="0.2">
      <c r="K506" s="336" t="str">
        <f t="shared" si="21"/>
        <v/>
      </c>
      <c r="S506" s="338"/>
      <c r="T506" s="338"/>
    </row>
    <row r="507" spans="1:20" x14ac:dyDescent="0.2">
      <c r="K507" s="336" t="str">
        <f t="shared" si="21"/>
        <v/>
      </c>
      <c r="S507" s="338"/>
      <c r="T507" s="338"/>
    </row>
    <row r="508" spans="1:20" x14ac:dyDescent="0.2">
      <c r="K508" s="336" t="str">
        <f t="shared" si="21"/>
        <v/>
      </c>
      <c r="S508" s="338"/>
      <c r="T508" s="338"/>
    </row>
    <row r="509" spans="1:20" x14ac:dyDescent="0.2">
      <c r="K509" s="336" t="str">
        <f t="shared" si="21"/>
        <v/>
      </c>
      <c r="S509" s="338"/>
      <c r="T509" s="338"/>
    </row>
    <row r="510" spans="1:20" x14ac:dyDescent="0.2">
      <c r="K510" s="336" t="str">
        <f t="shared" si="21"/>
        <v/>
      </c>
      <c r="S510" s="338"/>
      <c r="T510" s="338"/>
    </row>
    <row r="511" spans="1:20" x14ac:dyDescent="0.2">
      <c r="K511" s="336" t="str">
        <f t="shared" si="21"/>
        <v/>
      </c>
      <c r="S511" s="338"/>
      <c r="T511" s="338"/>
    </row>
    <row r="512" spans="1:20" x14ac:dyDescent="0.2">
      <c r="K512" s="336" t="str">
        <f t="shared" si="21"/>
        <v/>
      </c>
      <c r="S512" s="338"/>
      <c r="T512" s="338"/>
    </row>
    <row r="513" spans="11:20" x14ac:dyDescent="0.2">
      <c r="K513" s="336" t="str">
        <f t="shared" si="21"/>
        <v/>
      </c>
      <c r="S513" s="338"/>
      <c r="T513" s="338"/>
    </row>
    <row r="514" spans="11:20" x14ac:dyDescent="0.2">
      <c r="K514" s="336" t="str">
        <f t="shared" si="21"/>
        <v/>
      </c>
      <c r="S514" s="338"/>
      <c r="T514" s="338"/>
    </row>
    <row r="515" spans="11:20" x14ac:dyDescent="0.2">
      <c r="K515" s="336" t="str">
        <f t="shared" si="21"/>
        <v/>
      </c>
      <c r="S515" s="338"/>
      <c r="T515" s="338"/>
    </row>
    <row r="516" spans="11:20" x14ac:dyDescent="0.2">
      <c r="K516" s="336" t="str">
        <f t="shared" ref="K516:K579" si="22">IF(J516="","",(J516*108))</f>
        <v/>
      </c>
      <c r="S516" s="338"/>
      <c r="T516" s="338"/>
    </row>
    <row r="517" spans="11:20" x14ac:dyDescent="0.2">
      <c r="K517" s="336" t="str">
        <f t="shared" si="22"/>
        <v/>
      </c>
      <c r="S517" s="338"/>
      <c r="T517" s="338"/>
    </row>
    <row r="518" spans="11:20" x14ac:dyDescent="0.2">
      <c r="K518" s="336" t="str">
        <f t="shared" si="22"/>
        <v/>
      </c>
      <c r="S518" s="338"/>
      <c r="T518" s="338"/>
    </row>
    <row r="519" spans="11:20" x14ac:dyDescent="0.2">
      <c r="K519" s="336" t="str">
        <f t="shared" si="22"/>
        <v/>
      </c>
      <c r="S519" s="338"/>
      <c r="T519" s="338"/>
    </row>
    <row r="520" spans="11:20" x14ac:dyDescent="0.2">
      <c r="K520" s="336" t="str">
        <f t="shared" si="22"/>
        <v/>
      </c>
      <c r="S520" s="338"/>
      <c r="T520" s="338"/>
    </row>
    <row r="521" spans="11:20" x14ac:dyDescent="0.2">
      <c r="K521" s="336" t="str">
        <f t="shared" si="22"/>
        <v/>
      </c>
      <c r="S521" s="338"/>
      <c r="T521" s="338"/>
    </row>
    <row r="522" spans="11:20" x14ac:dyDescent="0.2">
      <c r="K522" s="336" t="str">
        <f t="shared" si="22"/>
        <v/>
      </c>
      <c r="S522" s="338"/>
      <c r="T522" s="338"/>
    </row>
    <row r="523" spans="11:20" x14ac:dyDescent="0.2">
      <c r="K523" s="336" t="str">
        <f t="shared" si="22"/>
        <v/>
      </c>
      <c r="S523" s="338"/>
      <c r="T523" s="338"/>
    </row>
    <row r="524" spans="11:20" x14ac:dyDescent="0.2">
      <c r="K524" s="336" t="str">
        <f t="shared" si="22"/>
        <v/>
      </c>
      <c r="S524" s="338"/>
      <c r="T524" s="338"/>
    </row>
    <row r="525" spans="11:20" x14ac:dyDescent="0.2">
      <c r="K525" s="336" t="str">
        <f t="shared" si="22"/>
        <v/>
      </c>
      <c r="S525" s="338"/>
      <c r="T525" s="338"/>
    </row>
    <row r="526" spans="11:20" x14ac:dyDescent="0.2">
      <c r="K526" s="336" t="str">
        <f t="shared" si="22"/>
        <v/>
      </c>
      <c r="S526" s="338"/>
      <c r="T526" s="338"/>
    </row>
    <row r="527" spans="11:20" x14ac:dyDescent="0.2">
      <c r="K527" s="336" t="str">
        <f t="shared" si="22"/>
        <v/>
      </c>
      <c r="S527" s="338"/>
      <c r="T527" s="338"/>
    </row>
    <row r="528" spans="11:20" x14ac:dyDescent="0.2">
      <c r="K528" s="336" t="str">
        <f t="shared" si="22"/>
        <v/>
      </c>
      <c r="S528" s="338"/>
      <c r="T528" s="338"/>
    </row>
    <row r="529" spans="11:20" x14ac:dyDescent="0.2">
      <c r="K529" s="336" t="str">
        <f t="shared" si="22"/>
        <v/>
      </c>
      <c r="S529" s="338"/>
      <c r="T529" s="338"/>
    </row>
    <row r="530" spans="11:20" x14ac:dyDescent="0.2">
      <c r="K530" s="336" t="str">
        <f t="shared" si="22"/>
        <v/>
      </c>
      <c r="S530" s="338"/>
      <c r="T530" s="338"/>
    </row>
    <row r="531" spans="11:20" x14ac:dyDescent="0.2">
      <c r="K531" s="336" t="str">
        <f t="shared" si="22"/>
        <v/>
      </c>
      <c r="S531" s="338"/>
      <c r="T531" s="338"/>
    </row>
    <row r="532" spans="11:20" x14ac:dyDescent="0.2">
      <c r="K532" s="336" t="str">
        <f t="shared" si="22"/>
        <v/>
      </c>
      <c r="S532" s="338"/>
      <c r="T532" s="338"/>
    </row>
    <row r="533" spans="11:20" x14ac:dyDescent="0.2">
      <c r="K533" s="336" t="str">
        <f t="shared" si="22"/>
        <v/>
      </c>
      <c r="S533" s="338"/>
      <c r="T533" s="338"/>
    </row>
    <row r="534" spans="11:20" x14ac:dyDescent="0.2">
      <c r="K534" s="336" t="str">
        <f t="shared" si="22"/>
        <v/>
      </c>
      <c r="S534" s="338"/>
      <c r="T534" s="338"/>
    </row>
    <row r="535" spans="11:20" x14ac:dyDescent="0.2">
      <c r="K535" s="336" t="str">
        <f t="shared" si="22"/>
        <v/>
      </c>
      <c r="S535" s="338"/>
      <c r="T535" s="338"/>
    </row>
    <row r="536" spans="11:20" x14ac:dyDescent="0.2">
      <c r="K536" s="336" t="str">
        <f t="shared" si="22"/>
        <v/>
      </c>
      <c r="S536" s="338"/>
      <c r="T536" s="338"/>
    </row>
    <row r="537" spans="11:20" x14ac:dyDescent="0.2">
      <c r="K537" s="336" t="str">
        <f t="shared" si="22"/>
        <v/>
      </c>
      <c r="S537" s="338"/>
      <c r="T537" s="338"/>
    </row>
    <row r="538" spans="11:20" x14ac:dyDescent="0.2">
      <c r="K538" s="336" t="str">
        <f t="shared" si="22"/>
        <v/>
      </c>
      <c r="S538" s="338"/>
      <c r="T538" s="338"/>
    </row>
    <row r="539" spans="11:20" x14ac:dyDescent="0.2">
      <c r="K539" s="336" t="str">
        <f t="shared" si="22"/>
        <v/>
      </c>
      <c r="S539" s="338"/>
      <c r="T539" s="338"/>
    </row>
    <row r="540" spans="11:20" x14ac:dyDescent="0.2">
      <c r="K540" s="336" t="str">
        <f t="shared" si="22"/>
        <v/>
      </c>
      <c r="S540" s="338"/>
      <c r="T540" s="338"/>
    </row>
    <row r="541" spans="11:20" x14ac:dyDescent="0.2">
      <c r="K541" s="336" t="str">
        <f t="shared" si="22"/>
        <v/>
      </c>
      <c r="S541" s="338"/>
      <c r="T541" s="338"/>
    </row>
    <row r="542" spans="11:20" x14ac:dyDescent="0.2">
      <c r="K542" s="336" t="str">
        <f t="shared" si="22"/>
        <v/>
      </c>
      <c r="S542" s="338"/>
      <c r="T542" s="338"/>
    </row>
    <row r="543" spans="11:20" x14ac:dyDescent="0.2">
      <c r="K543" s="336" t="str">
        <f t="shared" si="22"/>
        <v/>
      </c>
      <c r="S543" s="338"/>
      <c r="T543" s="338"/>
    </row>
    <row r="544" spans="11:20" x14ac:dyDescent="0.2">
      <c r="K544" s="336" t="str">
        <f t="shared" si="22"/>
        <v/>
      </c>
      <c r="S544" s="338"/>
      <c r="T544" s="338"/>
    </row>
    <row r="545" spans="11:20" x14ac:dyDescent="0.2">
      <c r="K545" s="336" t="str">
        <f t="shared" si="22"/>
        <v/>
      </c>
      <c r="S545" s="338"/>
      <c r="T545" s="338"/>
    </row>
    <row r="546" spans="11:20" x14ac:dyDescent="0.2">
      <c r="K546" s="336" t="str">
        <f t="shared" si="22"/>
        <v/>
      </c>
      <c r="S546" s="338"/>
      <c r="T546" s="338"/>
    </row>
    <row r="547" spans="11:20" x14ac:dyDescent="0.2">
      <c r="K547" s="336" t="str">
        <f t="shared" si="22"/>
        <v/>
      </c>
      <c r="S547" s="338"/>
      <c r="T547" s="338"/>
    </row>
    <row r="548" spans="11:20" x14ac:dyDescent="0.2">
      <c r="K548" s="336" t="str">
        <f t="shared" si="22"/>
        <v/>
      </c>
      <c r="S548" s="338"/>
      <c r="T548" s="338"/>
    </row>
    <row r="549" spans="11:20" x14ac:dyDescent="0.2">
      <c r="K549" s="336" t="str">
        <f t="shared" si="22"/>
        <v/>
      </c>
      <c r="S549" s="338"/>
      <c r="T549" s="338"/>
    </row>
    <row r="550" spans="11:20" x14ac:dyDescent="0.2">
      <c r="K550" s="336" t="str">
        <f t="shared" si="22"/>
        <v/>
      </c>
      <c r="S550" s="338"/>
      <c r="T550" s="338"/>
    </row>
    <row r="551" spans="11:20" x14ac:dyDescent="0.2">
      <c r="K551" s="336" t="str">
        <f t="shared" si="22"/>
        <v/>
      </c>
      <c r="S551" s="338"/>
      <c r="T551" s="338"/>
    </row>
    <row r="552" spans="11:20" x14ac:dyDescent="0.2">
      <c r="K552" s="336" t="str">
        <f t="shared" si="22"/>
        <v/>
      </c>
      <c r="S552" s="338"/>
      <c r="T552" s="338"/>
    </row>
    <row r="553" spans="11:20" x14ac:dyDescent="0.2">
      <c r="K553" s="336" t="str">
        <f t="shared" si="22"/>
        <v/>
      </c>
      <c r="S553" s="338"/>
      <c r="T553" s="338"/>
    </row>
    <row r="554" spans="11:20" x14ac:dyDescent="0.2">
      <c r="K554" s="336" t="str">
        <f t="shared" si="22"/>
        <v/>
      </c>
      <c r="S554" s="338"/>
      <c r="T554" s="338"/>
    </row>
    <row r="555" spans="11:20" x14ac:dyDescent="0.2">
      <c r="K555" s="336" t="str">
        <f t="shared" si="22"/>
        <v/>
      </c>
      <c r="S555" s="338"/>
      <c r="T555" s="338"/>
    </row>
    <row r="556" spans="11:20" x14ac:dyDescent="0.2">
      <c r="K556" s="336" t="str">
        <f t="shared" si="22"/>
        <v/>
      </c>
      <c r="S556" s="338"/>
      <c r="T556" s="338"/>
    </row>
    <row r="557" spans="11:20" x14ac:dyDescent="0.2">
      <c r="K557" s="336" t="str">
        <f t="shared" si="22"/>
        <v/>
      </c>
      <c r="S557" s="338"/>
      <c r="T557" s="338"/>
    </row>
    <row r="558" spans="11:20" x14ac:dyDescent="0.2">
      <c r="K558" s="336" t="str">
        <f t="shared" si="22"/>
        <v/>
      </c>
      <c r="S558" s="338"/>
      <c r="T558" s="338"/>
    </row>
    <row r="559" spans="11:20" x14ac:dyDescent="0.2">
      <c r="K559" s="336" t="str">
        <f t="shared" si="22"/>
        <v/>
      </c>
      <c r="S559" s="338"/>
      <c r="T559" s="338"/>
    </row>
    <row r="560" spans="11:20" x14ac:dyDescent="0.2">
      <c r="K560" s="336" t="str">
        <f t="shared" si="22"/>
        <v/>
      </c>
      <c r="S560" s="338"/>
      <c r="T560" s="338"/>
    </row>
    <row r="561" spans="11:20" x14ac:dyDescent="0.2">
      <c r="K561" s="336" t="str">
        <f t="shared" si="22"/>
        <v/>
      </c>
      <c r="S561" s="338"/>
      <c r="T561" s="338"/>
    </row>
    <row r="562" spans="11:20" x14ac:dyDescent="0.2">
      <c r="K562" s="336" t="str">
        <f t="shared" si="22"/>
        <v/>
      </c>
      <c r="S562" s="338"/>
      <c r="T562" s="338"/>
    </row>
    <row r="563" spans="11:20" x14ac:dyDescent="0.2">
      <c r="K563" s="336" t="str">
        <f t="shared" si="22"/>
        <v/>
      </c>
      <c r="S563" s="338"/>
      <c r="T563" s="338"/>
    </row>
    <row r="564" spans="11:20" x14ac:dyDescent="0.2">
      <c r="K564" s="336" t="str">
        <f t="shared" si="22"/>
        <v/>
      </c>
      <c r="S564" s="338"/>
      <c r="T564" s="338"/>
    </row>
    <row r="565" spans="11:20" x14ac:dyDescent="0.2">
      <c r="K565" s="336" t="str">
        <f t="shared" si="22"/>
        <v/>
      </c>
      <c r="S565" s="338"/>
      <c r="T565" s="338"/>
    </row>
    <row r="566" spans="11:20" x14ac:dyDescent="0.2">
      <c r="K566" s="336" t="str">
        <f t="shared" si="22"/>
        <v/>
      </c>
      <c r="S566" s="338"/>
      <c r="T566" s="338"/>
    </row>
    <row r="567" spans="11:20" x14ac:dyDescent="0.2">
      <c r="K567" s="336" t="str">
        <f t="shared" si="22"/>
        <v/>
      </c>
      <c r="S567" s="338"/>
      <c r="T567" s="338"/>
    </row>
    <row r="568" spans="11:20" x14ac:dyDescent="0.2">
      <c r="K568" s="336" t="str">
        <f t="shared" si="22"/>
        <v/>
      </c>
      <c r="S568" s="338"/>
      <c r="T568" s="338"/>
    </row>
    <row r="569" spans="11:20" x14ac:dyDescent="0.2">
      <c r="K569" s="336" t="str">
        <f t="shared" si="22"/>
        <v/>
      </c>
      <c r="S569" s="338"/>
      <c r="T569" s="338"/>
    </row>
    <row r="570" spans="11:20" x14ac:dyDescent="0.2">
      <c r="K570" s="336" t="str">
        <f t="shared" si="22"/>
        <v/>
      </c>
      <c r="S570" s="338"/>
      <c r="T570" s="338"/>
    </row>
    <row r="571" spans="11:20" x14ac:dyDescent="0.2">
      <c r="K571" s="336" t="str">
        <f t="shared" si="22"/>
        <v/>
      </c>
      <c r="S571" s="338"/>
      <c r="T571" s="338"/>
    </row>
    <row r="572" spans="11:20" x14ac:dyDescent="0.2">
      <c r="K572" s="336" t="str">
        <f t="shared" si="22"/>
        <v/>
      </c>
      <c r="S572" s="338"/>
      <c r="T572" s="338"/>
    </row>
    <row r="573" spans="11:20" x14ac:dyDescent="0.2">
      <c r="K573" s="336" t="str">
        <f t="shared" si="22"/>
        <v/>
      </c>
      <c r="S573" s="338"/>
      <c r="T573" s="338"/>
    </row>
    <row r="574" spans="11:20" x14ac:dyDescent="0.2">
      <c r="K574" s="336" t="str">
        <f t="shared" si="22"/>
        <v/>
      </c>
      <c r="S574" s="338"/>
      <c r="T574" s="338"/>
    </row>
    <row r="575" spans="11:20" x14ac:dyDescent="0.2">
      <c r="K575" s="336" t="str">
        <f t="shared" si="22"/>
        <v/>
      </c>
      <c r="S575" s="338"/>
      <c r="T575" s="338"/>
    </row>
    <row r="576" spans="11:20" x14ac:dyDescent="0.2">
      <c r="K576" s="336" t="str">
        <f t="shared" si="22"/>
        <v/>
      </c>
      <c r="S576" s="338"/>
      <c r="T576" s="338"/>
    </row>
    <row r="577" spans="11:20" x14ac:dyDescent="0.2">
      <c r="K577" s="336" t="str">
        <f t="shared" si="22"/>
        <v/>
      </c>
      <c r="S577" s="338"/>
      <c r="T577" s="338"/>
    </row>
    <row r="578" spans="11:20" x14ac:dyDescent="0.2">
      <c r="K578" s="336" t="str">
        <f t="shared" si="22"/>
        <v/>
      </c>
      <c r="S578" s="338"/>
      <c r="T578" s="338"/>
    </row>
    <row r="579" spans="11:20" x14ac:dyDescent="0.2">
      <c r="K579" s="336" t="str">
        <f t="shared" si="22"/>
        <v/>
      </c>
      <c r="S579" s="338"/>
      <c r="T579" s="338"/>
    </row>
    <row r="580" spans="11:20" x14ac:dyDescent="0.2">
      <c r="K580" s="336" t="str">
        <f t="shared" ref="K580:K643" si="23">IF(J580="","",(J580*108))</f>
        <v/>
      </c>
      <c r="S580" s="338"/>
      <c r="T580" s="338"/>
    </row>
    <row r="581" spans="11:20" x14ac:dyDescent="0.2">
      <c r="K581" s="336" t="str">
        <f t="shared" si="23"/>
        <v/>
      </c>
      <c r="S581" s="338"/>
      <c r="T581" s="338"/>
    </row>
    <row r="582" spans="11:20" x14ac:dyDescent="0.2">
      <c r="K582" s="336" t="str">
        <f t="shared" si="23"/>
        <v/>
      </c>
      <c r="S582" s="338"/>
      <c r="T582" s="338"/>
    </row>
    <row r="583" spans="11:20" x14ac:dyDescent="0.2">
      <c r="K583" s="336" t="str">
        <f t="shared" si="23"/>
        <v/>
      </c>
      <c r="S583" s="338"/>
      <c r="T583" s="338"/>
    </row>
    <row r="584" spans="11:20" x14ac:dyDescent="0.2">
      <c r="K584" s="336" t="str">
        <f t="shared" si="23"/>
        <v/>
      </c>
      <c r="S584" s="338"/>
      <c r="T584" s="338"/>
    </row>
    <row r="585" spans="11:20" x14ac:dyDescent="0.2">
      <c r="K585" s="336" t="str">
        <f t="shared" si="23"/>
        <v/>
      </c>
      <c r="S585" s="338"/>
      <c r="T585" s="338"/>
    </row>
    <row r="586" spans="11:20" x14ac:dyDescent="0.2">
      <c r="K586" s="336" t="str">
        <f t="shared" si="23"/>
        <v/>
      </c>
      <c r="S586" s="338"/>
      <c r="T586" s="338"/>
    </row>
    <row r="587" spans="11:20" x14ac:dyDescent="0.2">
      <c r="K587" s="336" t="str">
        <f t="shared" si="23"/>
        <v/>
      </c>
      <c r="S587" s="338"/>
      <c r="T587" s="338"/>
    </row>
    <row r="588" spans="11:20" x14ac:dyDescent="0.2">
      <c r="K588" s="336" t="str">
        <f t="shared" si="23"/>
        <v/>
      </c>
      <c r="S588" s="338"/>
      <c r="T588" s="338"/>
    </row>
    <row r="589" spans="11:20" x14ac:dyDescent="0.2">
      <c r="K589" s="336" t="str">
        <f t="shared" si="23"/>
        <v/>
      </c>
      <c r="S589" s="338"/>
      <c r="T589" s="338"/>
    </row>
    <row r="590" spans="11:20" x14ac:dyDescent="0.2">
      <c r="K590" s="336" t="str">
        <f t="shared" si="23"/>
        <v/>
      </c>
      <c r="S590" s="338"/>
      <c r="T590" s="338"/>
    </row>
    <row r="591" spans="11:20" x14ac:dyDescent="0.2">
      <c r="K591" s="336" t="str">
        <f t="shared" si="23"/>
        <v/>
      </c>
      <c r="S591" s="338"/>
      <c r="T591" s="338"/>
    </row>
    <row r="592" spans="11:20" x14ac:dyDescent="0.2">
      <c r="K592" s="336" t="str">
        <f t="shared" si="23"/>
        <v/>
      </c>
      <c r="S592" s="338"/>
      <c r="T592" s="338"/>
    </row>
    <row r="593" spans="11:20" x14ac:dyDescent="0.2">
      <c r="K593" s="336" t="str">
        <f t="shared" si="23"/>
        <v/>
      </c>
      <c r="S593" s="338"/>
      <c r="T593" s="338"/>
    </row>
    <row r="594" spans="11:20" x14ac:dyDescent="0.2">
      <c r="K594" s="336" t="str">
        <f t="shared" si="23"/>
        <v/>
      </c>
      <c r="S594" s="338"/>
      <c r="T594" s="338"/>
    </row>
    <row r="595" spans="11:20" x14ac:dyDescent="0.2">
      <c r="K595" s="336" t="str">
        <f t="shared" si="23"/>
        <v/>
      </c>
      <c r="S595" s="338"/>
      <c r="T595" s="338"/>
    </row>
    <row r="596" spans="11:20" x14ac:dyDescent="0.2">
      <c r="K596" s="336" t="str">
        <f t="shared" si="23"/>
        <v/>
      </c>
      <c r="S596" s="338"/>
      <c r="T596" s="338"/>
    </row>
    <row r="597" spans="11:20" x14ac:dyDescent="0.2">
      <c r="K597" s="336" t="str">
        <f t="shared" si="23"/>
        <v/>
      </c>
      <c r="S597" s="338"/>
      <c r="T597" s="338"/>
    </row>
    <row r="598" spans="11:20" x14ac:dyDescent="0.2">
      <c r="K598" s="336" t="str">
        <f t="shared" si="23"/>
        <v/>
      </c>
      <c r="S598" s="338"/>
      <c r="T598" s="338"/>
    </row>
    <row r="599" spans="11:20" x14ac:dyDescent="0.2">
      <c r="K599" s="336" t="str">
        <f t="shared" si="23"/>
        <v/>
      </c>
      <c r="S599" s="338"/>
      <c r="T599" s="338"/>
    </row>
    <row r="600" spans="11:20" x14ac:dyDescent="0.2">
      <c r="K600" s="336" t="str">
        <f t="shared" si="23"/>
        <v/>
      </c>
      <c r="S600" s="338"/>
      <c r="T600" s="338"/>
    </row>
    <row r="601" spans="11:20" x14ac:dyDescent="0.2">
      <c r="K601" s="336" t="str">
        <f t="shared" si="23"/>
        <v/>
      </c>
      <c r="S601" s="338"/>
      <c r="T601" s="338"/>
    </row>
    <row r="602" spans="11:20" x14ac:dyDescent="0.2">
      <c r="K602" s="336" t="str">
        <f t="shared" si="23"/>
        <v/>
      </c>
      <c r="S602" s="338"/>
      <c r="T602" s="338"/>
    </row>
    <row r="603" spans="11:20" x14ac:dyDescent="0.2">
      <c r="K603" s="336" t="str">
        <f t="shared" si="23"/>
        <v/>
      </c>
      <c r="S603" s="338"/>
      <c r="T603" s="338"/>
    </row>
    <row r="604" spans="11:20" x14ac:dyDescent="0.2">
      <c r="K604" s="336" t="str">
        <f t="shared" si="23"/>
        <v/>
      </c>
      <c r="S604" s="338"/>
      <c r="T604" s="338"/>
    </row>
    <row r="605" spans="11:20" x14ac:dyDescent="0.2">
      <c r="K605" s="336" t="str">
        <f t="shared" si="23"/>
        <v/>
      </c>
      <c r="S605" s="338"/>
      <c r="T605" s="338"/>
    </row>
    <row r="606" spans="11:20" x14ac:dyDescent="0.2">
      <c r="K606" s="336" t="str">
        <f t="shared" si="23"/>
        <v/>
      </c>
      <c r="S606" s="338"/>
      <c r="T606" s="338"/>
    </row>
    <row r="607" spans="11:20" x14ac:dyDescent="0.2">
      <c r="K607" s="336" t="str">
        <f t="shared" si="23"/>
        <v/>
      </c>
      <c r="S607" s="338"/>
      <c r="T607" s="338"/>
    </row>
    <row r="608" spans="11:20" x14ac:dyDescent="0.2">
      <c r="K608" s="336" t="str">
        <f t="shared" si="23"/>
        <v/>
      </c>
      <c r="S608" s="338"/>
      <c r="T608" s="338"/>
    </row>
    <row r="609" spans="11:20" x14ac:dyDescent="0.2">
      <c r="K609" s="336" t="str">
        <f t="shared" si="23"/>
        <v/>
      </c>
      <c r="S609" s="338"/>
      <c r="T609" s="338"/>
    </row>
    <row r="610" spans="11:20" x14ac:dyDescent="0.2">
      <c r="K610" s="336" t="str">
        <f t="shared" si="23"/>
        <v/>
      </c>
      <c r="S610" s="338"/>
      <c r="T610" s="338"/>
    </row>
    <row r="611" spans="11:20" x14ac:dyDescent="0.2">
      <c r="K611" s="336" t="str">
        <f t="shared" si="23"/>
        <v/>
      </c>
      <c r="S611" s="338"/>
      <c r="T611" s="338"/>
    </row>
    <row r="612" spans="11:20" x14ac:dyDescent="0.2">
      <c r="K612" s="336" t="str">
        <f t="shared" si="23"/>
        <v/>
      </c>
      <c r="S612" s="338"/>
      <c r="T612" s="338"/>
    </row>
    <row r="613" spans="11:20" x14ac:dyDescent="0.2">
      <c r="K613" s="336" t="str">
        <f t="shared" si="23"/>
        <v/>
      </c>
      <c r="S613" s="338"/>
      <c r="T613" s="338"/>
    </row>
    <row r="614" spans="11:20" x14ac:dyDescent="0.2">
      <c r="K614" s="336" t="str">
        <f t="shared" si="23"/>
        <v/>
      </c>
      <c r="S614" s="338"/>
      <c r="T614" s="338"/>
    </row>
    <row r="615" spans="11:20" x14ac:dyDescent="0.2">
      <c r="K615" s="336" t="str">
        <f t="shared" si="23"/>
        <v/>
      </c>
      <c r="S615" s="338"/>
      <c r="T615" s="338"/>
    </row>
    <row r="616" spans="11:20" x14ac:dyDescent="0.2">
      <c r="K616" s="336" t="str">
        <f t="shared" si="23"/>
        <v/>
      </c>
      <c r="S616" s="338"/>
      <c r="T616" s="338"/>
    </row>
    <row r="617" spans="11:20" x14ac:dyDescent="0.2">
      <c r="K617" s="336" t="str">
        <f t="shared" si="23"/>
        <v/>
      </c>
      <c r="S617" s="338"/>
      <c r="T617" s="338"/>
    </row>
    <row r="618" spans="11:20" x14ac:dyDescent="0.2">
      <c r="K618" s="336" t="str">
        <f t="shared" si="23"/>
        <v/>
      </c>
      <c r="S618" s="338"/>
      <c r="T618" s="338"/>
    </row>
    <row r="619" spans="11:20" x14ac:dyDescent="0.2">
      <c r="K619" s="336" t="str">
        <f t="shared" si="23"/>
        <v/>
      </c>
      <c r="S619" s="338"/>
      <c r="T619" s="338"/>
    </row>
    <row r="620" spans="11:20" x14ac:dyDescent="0.2">
      <c r="K620" s="336" t="str">
        <f t="shared" si="23"/>
        <v/>
      </c>
      <c r="S620" s="338"/>
      <c r="T620" s="338"/>
    </row>
    <row r="621" spans="11:20" x14ac:dyDescent="0.2">
      <c r="K621" s="336" t="str">
        <f t="shared" si="23"/>
        <v/>
      </c>
      <c r="S621" s="338"/>
      <c r="T621" s="338"/>
    </row>
    <row r="622" spans="11:20" x14ac:dyDescent="0.2">
      <c r="K622" s="336" t="str">
        <f t="shared" si="23"/>
        <v/>
      </c>
      <c r="S622" s="338"/>
      <c r="T622" s="338"/>
    </row>
    <row r="623" spans="11:20" x14ac:dyDescent="0.2">
      <c r="K623" s="336" t="str">
        <f t="shared" si="23"/>
        <v/>
      </c>
      <c r="S623" s="338"/>
      <c r="T623" s="338"/>
    </row>
    <row r="624" spans="11:20" x14ac:dyDescent="0.2">
      <c r="K624" s="336" t="str">
        <f t="shared" si="23"/>
        <v/>
      </c>
      <c r="S624" s="338"/>
      <c r="T624" s="338"/>
    </row>
    <row r="625" spans="11:20" x14ac:dyDescent="0.2">
      <c r="K625" s="336" t="str">
        <f t="shared" si="23"/>
        <v/>
      </c>
      <c r="S625" s="338"/>
      <c r="T625" s="338"/>
    </row>
    <row r="626" spans="11:20" x14ac:dyDescent="0.2">
      <c r="K626" s="336" t="str">
        <f t="shared" si="23"/>
        <v/>
      </c>
      <c r="S626" s="338"/>
      <c r="T626" s="338"/>
    </row>
    <row r="627" spans="11:20" x14ac:dyDescent="0.2">
      <c r="K627" s="336" t="str">
        <f t="shared" si="23"/>
        <v/>
      </c>
      <c r="S627" s="338"/>
      <c r="T627" s="338"/>
    </row>
    <row r="628" spans="11:20" x14ac:dyDescent="0.2">
      <c r="K628" s="336" t="str">
        <f t="shared" si="23"/>
        <v/>
      </c>
      <c r="S628" s="338"/>
      <c r="T628" s="338"/>
    </row>
    <row r="629" spans="11:20" x14ac:dyDescent="0.2">
      <c r="K629" s="336" t="str">
        <f t="shared" si="23"/>
        <v/>
      </c>
      <c r="S629" s="338"/>
      <c r="T629" s="338"/>
    </row>
    <row r="630" spans="11:20" x14ac:dyDescent="0.2">
      <c r="K630" s="336" t="str">
        <f t="shared" si="23"/>
        <v/>
      </c>
      <c r="S630" s="338"/>
      <c r="T630" s="338"/>
    </row>
    <row r="631" spans="11:20" x14ac:dyDescent="0.2">
      <c r="K631" s="336" t="str">
        <f t="shared" si="23"/>
        <v/>
      </c>
      <c r="S631" s="338"/>
      <c r="T631" s="338"/>
    </row>
    <row r="632" spans="11:20" x14ac:dyDescent="0.2">
      <c r="K632" s="336" t="str">
        <f t="shared" si="23"/>
        <v/>
      </c>
      <c r="S632" s="338"/>
      <c r="T632" s="338"/>
    </row>
    <row r="633" spans="11:20" x14ac:dyDescent="0.2">
      <c r="K633" s="336" t="str">
        <f t="shared" si="23"/>
        <v/>
      </c>
      <c r="S633" s="338"/>
      <c r="T633" s="338"/>
    </row>
    <row r="634" spans="11:20" x14ac:dyDescent="0.2">
      <c r="K634" s="336" t="str">
        <f t="shared" si="23"/>
        <v/>
      </c>
      <c r="S634" s="338"/>
      <c r="T634" s="338"/>
    </row>
    <row r="635" spans="11:20" x14ac:dyDescent="0.2">
      <c r="K635" s="336" t="str">
        <f t="shared" si="23"/>
        <v/>
      </c>
      <c r="S635" s="338"/>
      <c r="T635" s="338"/>
    </row>
    <row r="636" spans="11:20" x14ac:dyDescent="0.2">
      <c r="K636" s="336" t="str">
        <f t="shared" si="23"/>
        <v/>
      </c>
      <c r="S636" s="338"/>
      <c r="T636" s="338"/>
    </row>
    <row r="637" spans="11:20" x14ac:dyDescent="0.2">
      <c r="K637" s="336" t="str">
        <f t="shared" si="23"/>
        <v/>
      </c>
      <c r="S637" s="338"/>
      <c r="T637" s="338"/>
    </row>
    <row r="638" spans="11:20" x14ac:dyDescent="0.2">
      <c r="K638" s="336" t="str">
        <f t="shared" si="23"/>
        <v/>
      </c>
      <c r="S638" s="338"/>
      <c r="T638" s="338"/>
    </row>
    <row r="639" spans="11:20" x14ac:dyDescent="0.2">
      <c r="K639" s="336" t="str">
        <f t="shared" si="23"/>
        <v/>
      </c>
      <c r="S639" s="338"/>
      <c r="T639" s="338"/>
    </row>
    <row r="640" spans="11:20" x14ac:dyDescent="0.2">
      <c r="K640" s="336" t="str">
        <f t="shared" si="23"/>
        <v/>
      </c>
      <c r="S640" s="338"/>
      <c r="T640" s="338"/>
    </row>
    <row r="641" spans="11:20" x14ac:dyDescent="0.2">
      <c r="K641" s="336" t="str">
        <f t="shared" si="23"/>
        <v/>
      </c>
      <c r="S641" s="338"/>
      <c r="T641" s="338"/>
    </row>
    <row r="642" spans="11:20" x14ac:dyDescent="0.2">
      <c r="K642" s="336" t="str">
        <f t="shared" si="23"/>
        <v/>
      </c>
      <c r="S642" s="338"/>
      <c r="T642" s="338"/>
    </row>
    <row r="643" spans="11:20" x14ac:dyDescent="0.2">
      <c r="K643" s="336" t="str">
        <f t="shared" si="23"/>
        <v/>
      </c>
      <c r="S643" s="338"/>
      <c r="T643" s="338"/>
    </row>
    <row r="644" spans="11:20" x14ac:dyDescent="0.2">
      <c r="K644" s="336" t="str">
        <f t="shared" ref="K644:K707" si="24">IF(J644="","",(J644*108))</f>
        <v/>
      </c>
      <c r="S644" s="338"/>
      <c r="T644" s="338"/>
    </row>
    <row r="645" spans="11:20" x14ac:dyDescent="0.2">
      <c r="K645" s="336" t="str">
        <f t="shared" si="24"/>
        <v/>
      </c>
      <c r="S645" s="338"/>
      <c r="T645" s="338"/>
    </row>
    <row r="646" spans="11:20" x14ac:dyDescent="0.2">
      <c r="K646" s="336" t="str">
        <f t="shared" si="24"/>
        <v/>
      </c>
      <c r="S646" s="338"/>
      <c r="T646" s="338"/>
    </row>
    <row r="647" spans="11:20" x14ac:dyDescent="0.2">
      <c r="K647" s="336" t="str">
        <f t="shared" si="24"/>
        <v/>
      </c>
      <c r="S647" s="338"/>
      <c r="T647" s="338"/>
    </row>
    <row r="648" spans="11:20" x14ac:dyDescent="0.2">
      <c r="K648" s="336" t="str">
        <f t="shared" si="24"/>
        <v/>
      </c>
      <c r="S648" s="338"/>
      <c r="T648" s="338"/>
    </row>
    <row r="649" spans="11:20" x14ac:dyDescent="0.2">
      <c r="K649" s="336" t="str">
        <f t="shared" si="24"/>
        <v/>
      </c>
      <c r="S649" s="338"/>
      <c r="T649" s="338"/>
    </row>
    <row r="650" spans="11:20" x14ac:dyDescent="0.2">
      <c r="K650" s="336" t="str">
        <f t="shared" si="24"/>
        <v/>
      </c>
      <c r="S650" s="338"/>
      <c r="T650" s="338"/>
    </row>
    <row r="651" spans="11:20" x14ac:dyDescent="0.2">
      <c r="K651" s="336" t="str">
        <f t="shared" si="24"/>
        <v/>
      </c>
      <c r="S651" s="338"/>
      <c r="T651" s="338"/>
    </row>
    <row r="652" spans="11:20" x14ac:dyDescent="0.2">
      <c r="K652" s="336" t="str">
        <f t="shared" si="24"/>
        <v/>
      </c>
      <c r="S652" s="338"/>
      <c r="T652" s="338"/>
    </row>
    <row r="653" spans="11:20" x14ac:dyDescent="0.2">
      <c r="K653" s="336" t="str">
        <f t="shared" si="24"/>
        <v/>
      </c>
      <c r="S653" s="338"/>
      <c r="T653" s="338"/>
    </row>
    <row r="654" spans="11:20" x14ac:dyDescent="0.2">
      <c r="K654" s="336" t="str">
        <f t="shared" si="24"/>
        <v/>
      </c>
      <c r="S654" s="338"/>
      <c r="T654" s="338"/>
    </row>
    <row r="655" spans="11:20" x14ac:dyDescent="0.2">
      <c r="K655" s="336" t="str">
        <f t="shared" si="24"/>
        <v/>
      </c>
      <c r="S655" s="338"/>
      <c r="T655" s="338"/>
    </row>
    <row r="656" spans="11:20" x14ac:dyDescent="0.2">
      <c r="K656" s="336" t="str">
        <f t="shared" si="24"/>
        <v/>
      </c>
      <c r="S656" s="338"/>
      <c r="T656" s="338"/>
    </row>
    <row r="657" spans="11:20" x14ac:dyDescent="0.2">
      <c r="K657" s="336" t="str">
        <f t="shared" si="24"/>
        <v/>
      </c>
      <c r="S657" s="338"/>
      <c r="T657" s="338"/>
    </row>
    <row r="658" spans="11:20" x14ac:dyDescent="0.2">
      <c r="K658" s="336" t="str">
        <f t="shared" si="24"/>
        <v/>
      </c>
      <c r="S658" s="338"/>
      <c r="T658" s="338"/>
    </row>
    <row r="659" spans="11:20" x14ac:dyDescent="0.2">
      <c r="K659" s="336" t="str">
        <f t="shared" si="24"/>
        <v/>
      </c>
      <c r="S659" s="338"/>
      <c r="T659" s="338"/>
    </row>
    <row r="660" spans="11:20" x14ac:dyDescent="0.2">
      <c r="K660" s="336" t="str">
        <f t="shared" si="24"/>
        <v/>
      </c>
      <c r="S660" s="338"/>
      <c r="T660" s="338"/>
    </row>
    <row r="661" spans="11:20" x14ac:dyDescent="0.2">
      <c r="K661" s="336" t="str">
        <f t="shared" si="24"/>
        <v/>
      </c>
      <c r="S661" s="338"/>
      <c r="T661" s="338"/>
    </row>
    <row r="662" spans="11:20" x14ac:dyDescent="0.2">
      <c r="K662" s="336" t="str">
        <f t="shared" si="24"/>
        <v/>
      </c>
      <c r="S662" s="338"/>
      <c r="T662" s="338"/>
    </row>
    <row r="663" spans="11:20" x14ac:dyDescent="0.2">
      <c r="K663" s="336" t="str">
        <f t="shared" si="24"/>
        <v/>
      </c>
      <c r="S663" s="338"/>
      <c r="T663" s="338"/>
    </row>
    <row r="664" spans="11:20" x14ac:dyDescent="0.2">
      <c r="K664" s="336" t="str">
        <f t="shared" si="24"/>
        <v/>
      </c>
      <c r="S664" s="338"/>
      <c r="T664" s="338"/>
    </row>
    <row r="665" spans="11:20" x14ac:dyDescent="0.2">
      <c r="K665" s="336" t="str">
        <f t="shared" si="24"/>
        <v/>
      </c>
      <c r="S665" s="338"/>
      <c r="T665" s="338"/>
    </row>
    <row r="666" spans="11:20" x14ac:dyDescent="0.2">
      <c r="K666" s="336" t="str">
        <f t="shared" si="24"/>
        <v/>
      </c>
      <c r="S666" s="338"/>
      <c r="T666" s="338"/>
    </row>
    <row r="667" spans="11:20" x14ac:dyDescent="0.2">
      <c r="K667" s="336" t="str">
        <f t="shared" si="24"/>
        <v/>
      </c>
      <c r="S667" s="338"/>
      <c r="T667" s="338"/>
    </row>
    <row r="668" spans="11:20" x14ac:dyDescent="0.2">
      <c r="K668" s="336" t="str">
        <f t="shared" si="24"/>
        <v/>
      </c>
      <c r="S668" s="338"/>
      <c r="T668" s="338"/>
    </row>
    <row r="669" spans="11:20" x14ac:dyDescent="0.2">
      <c r="K669" s="336" t="str">
        <f t="shared" si="24"/>
        <v/>
      </c>
      <c r="S669" s="338"/>
      <c r="T669" s="338"/>
    </row>
    <row r="670" spans="11:20" x14ac:dyDescent="0.2">
      <c r="K670" s="336" t="str">
        <f t="shared" si="24"/>
        <v/>
      </c>
      <c r="S670" s="338"/>
      <c r="T670" s="338"/>
    </row>
    <row r="671" spans="11:20" x14ac:dyDescent="0.2">
      <c r="K671" s="336" t="str">
        <f t="shared" si="24"/>
        <v/>
      </c>
      <c r="S671" s="338"/>
      <c r="T671" s="338"/>
    </row>
    <row r="672" spans="11:20" x14ac:dyDescent="0.2">
      <c r="K672" s="336" t="str">
        <f t="shared" si="24"/>
        <v/>
      </c>
      <c r="S672" s="338"/>
      <c r="T672" s="338"/>
    </row>
    <row r="673" spans="11:20" x14ac:dyDescent="0.2">
      <c r="K673" s="336" t="str">
        <f t="shared" si="24"/>
        <v/>
      </c>
      <c r="S673" s="338"/>
      <c r="T673" s="338"/>
    </row>
    <row r="674" spans="11:20" x14ac:dyDescent="0.2">
      <c r="K674" s="336" t="str">
        <f t="shared" si="24"/>
        <v/>
      </c>
      <c r="S674" s="338"/>
      <c r="T674" s="338"/>
    </row>
    <row r="675" spans="11:20" x14ac:dyDescent="0.2">
      <c r="K675" s="336" t="str">
        <f t="shared" si="24"/>
        <v/>
      </c>
      <c r="S675" s="338"/>
      <c r="T675" s="338"/>
    </row>
    <row r="676" spans="11:20" x14ac:dyDescent="0.2">
      <c r="K676" s="336" t="str">
        <f t="shared" si="24"/>
        <v/>
      </c>
      <c r="S676" s="338"/>
      <c r="T676" s="338"/>
    </row>
    <row r="677" spans="11:20" x14ac:dyDescent="0.2">
      <c r="K677" s="336" t="str">
        <f t="shared" si="24"/>
        <v/>
      </c>
      <c r="S677" s="338"/>
      <c r="T677" s="338"/>
    </row>
    <row r="678" spans="11:20" x14ac:dyDescent="0.2">
      <c r="K678" s="336" t="str">
        <f t="shared" si="24"/>
        <v/>
      </c>
      <c r="S678" s="338"/>
      <c r="T678" s="338"/>
    </row>
    <row r="679" spans="11:20" x14ac:dyDescent="0.2">
      <c r="K679" s="336" t="str">
        <f t="shared" si="24"/>
        <v/>
      </c>
      <c r="S679" s="338"/>
      <c r="T679" s="338"/>
    </row>
    <row r="680" spans="11:20" x14ac:dyDescent="0.2">
      <c r="K680" s="336" t="str">
        <f t="shared" si="24"/>
        <v/>
      </c>
    </row>
    <row r="681" spans="11:20" x14ac:dyDescent="0.2">
      <c r="K681" s="336" t="str">
        <f t="shared" si="24"/>
        <v/>
      </c>
    </row>
    <row r="682" spans="11:20" x14ac:dyDescent="0.2">
      <c r="K682" s="336" t="str">
        <f t="shared" si="24"/>
        <v/>
      </c>
    </row>
    <row r="683" spans="11:20" x14ac:dyDescent="0.2">
      <c r="K683" s="336" t="str">
        <f t="shared" si="24"/>
        <v/>
      </c>
    </row>
    <row r="684" spans="11:20" x14ac:dyDescent="0.2">
      <c r="K684" s="336" t="str">
        <f t="shared" si="24"/>
        <v/>
      </c>
    </row>
    <row r="685" spans="11:20" x14ac:dyDescent="0.2">
      <c r="K685" s="336" t="str">
        <f t="shared" si="24"/>
        <v/>
      </c>
    </row>
    <row r="686" spans="11:20" x14ac:dyDescent="0.2">
      <c r="K686" s="336" t="str">
        <f t="shared" si="24"/>
        <v/>
      </c>
    </row>
    <row r="687" spans="11:20" x14ac:dyDescent="0.2">
      <c r="K687" s="336" t="str">
        <f t="shared" si="24"/>
        <v/>
      </c>
    </row>
    <row r="688" spans="11:20" x14ac:dyDescent="0.2">
      <c r="K688" s="336" t="str">
        <f t="shared" si="24"/>
        <v/>
      </c>
    </row>
    <row r="689" spans="11:11" x14ac:dyDescent="0.2">
      <c r="K689" s="336" t="str">
        <f t="shared" si="24"/>
        <v/>
      </c>
    </row>
    <row r="690" spans="11:11" x14ac:dyDescent="0.2">
      <c r="K690" s="336" t="str">
        <f t="shared" si="24"/>
        <v/>
      </c>
    </row>
    <row r="691" spans="11:11" x14ac:dyDescent="0.2">
      <c r="K691" s="336" t="str">
        <f t="shared" si="24"/>
        <v/>
      </c>
    </row>
    <row r="692" spans="11:11" x14ac:dyDescent="0.2">
      <c r="K692" s="336" t="str">
        <f t="shared" si="24"/>
        <v/>
      </c>
    </row>
    <row r="693" spans="11:11" x14ac:dyDescent="0.2">
      <c r="K693" s="336" t="str">
        <f t="shared" si="24"/>
        <v/>
      </c>
    </row>
    <row r="694" spans="11:11" x14ac:dyDescent="0.2">
      <c r="K694" s="336" t="str">
        <f t="shared" si="24"/>
        <v/>
      </c>
    </row>
    <row r="695" spans="11:11" x14ac:dyDescent="0.2">
      <c r="K695" s="336" t="str">
        <f t="shared" si="24"/>
        <v/>
      </c>
    </row>
    <row r="696" spans="11:11" x14ac:dyDescent="0.2">
      <c r="K696" s="336" t="str">
        <f t="shared" si="24"/>
        <v/>
      </c>
    </row>
    <row r="697" spans="11:11" x14ac:dyDescent="0.2">
      <c r="K697" s="336" t="str">
        <f t="shared" si="24"/>
        <v/>
      </c>
    </row>
    <row r="698" spans="11:11" x14ac:dyDescent="0.2">
      <c r="K698" s="336" t="str">
        <f t="shared" si="24"/>
        <v/>
      </c>
    </row>
    <row r="699" spans="11:11" x14ac:dyDescent="0.2">
      <c r="K699" s="336" t="str">
        <f t="shared" si="24"/>
        <v/>
      </c>
    </row>
    <row r="700" spans="11:11" x14ac:dyDescent="0.2">
      <c r="K700" s="336" t="str">
        <f t="shared" si="24"/>
        <v/>
      </c>
    </row>
    <row r="701" spans="11:11" x14ac:dyDescent="0.2">
      <c r="K701" s="336" t="str">
        <f t="shared" si="24"/>
        <v/>
      </c>
    </row>
    <row r="702" spans="11:11" x14ac:dyDescent="0.2">
      <c r="K702" s="336" t="str">
        <f t="shared" si="24"/>
        <v/>
      </c>
    </row>
    <row r="703" spans="11:11" x14ac:dyDescent="0.2">
      <c r="K703" s="336" t="str">
        <f t="shared" si="24"/>
        <v/>
      </c>
    </row>
    <row r="704" spans="11:11" x14ac:dyDescent="0.2">
      <c r="K704" s="336" t="str">
        <f t="shared" si="24"/>
        <v/>
      </c>
    </row>
    <row r="705" spans="11:11" x14ac:dyDescent="0.2">
      <c r="K705" s="336" t="str">
        <f t="shared" si="24"/>
        <v/>
      </c>
    </row>
    <row r="706" spans="11:11" x14ac:dyDescent="0.2">
      <c r="K706" s="336" t="str">
        <f t="shared" si="24"/>
        <v/>
      </c>
    </row>
    <row r="707" spans="11:11" x14ac:dyDescent="0.2">
      <c r="K707" s="336" t="str">
        <f t="shared" si="24"/>
        <v/>
      </c>
    </row>
    <row r="708" spans="11:11" x14ac:dyDescent="0.2">
      <c r="K708" s="336" t="str">
        <f t="shared" ref="K708:K771" si="25">IF(J708="","",(J708*108))</f>
        <v/>
      </c>
    </row>
    <row r="709" spans="11:11" x14ac:dyDescent="0.2">
      <c r="K709" s="336" t="str">
        <f t="shared" si="25"/>
        <v/>
      </c>
    </row>
    <row r="710" spans="11:11" x14ac:dyDescent="0.2">
      <c r="K710" s="336" t="str">
        <f t="shared" si="25"/>
        <v/>
      </c>
    </row>
    <row r="711" spans="11:11" x14ac:dyDescent="0.2">
      <c r="K711" s="336" t="str">
        <f t="shared" si="25"/>
        <v/>
      </c>
    </row>
    <row r="712" spans="11:11" x14ac:dyDescent="0.2">
      <c r="K712" s="336" t="str">
        <f t="shared" si="25"/>
        <v/>
      </c>
    </row>
    <row r="713" spans="11:11" x14ac:dyDescent="0.2">
      <c r="K713" s="336" t="str">
        <f t="shared" si="25"/>
        <v/>
      </c>
    </row>
    <row r="714" spans="11:11" x14ac:dyDescent="0.2">
      <c r="K714" s="336" t="str">
        <f t="shared" si="25"/>
        <v/>
      </c>
    </row>
    <row r="715" spans="11:11" x14ac:dyDescent="0.2">
      <c r="K715" s="336" t="str">
        <f t="shared" si="25"/>
        <v/>
      </c>
    </row>
    <row r="716" spans="11:11" x14ac:dyDescent="0.2">
      <c r="K716" s="336" t="str">
        <f t="shared" si="25"/>
        <v/>
      </c>
    </row>
    <row r="717" spans="11:11" x14ac:dyDescent="0.2">
      <c r="K717" s="336" t="str">
        <f t="shared" si="25"/>
        <v/>
      </c>
    </row>
    <row r="718" spans="11:11" x14ac:dyDescent="0.2">
      <c r="K718" s="336" t="str">
        <f t="shared" si="25"/>
        <v/>
      </c>
    </row>
    <row r="719" spans="11:11" x14ac:dyDescent="0.2">
      <c r="K719" s="336" t="str">
        <f t="shared" si="25"/>
        <v/>
      </c>
    </row>
    <row r="720" spans="11:11" x14ac:dyDescent="0.2">
      <c r="K720" s="336" t="str">
        <f t="shared" si="25"/>
        <v/>
      </c>
    </row>
    <row r="721" spans="11:11" x14ac:dyDescent="0.2">
      <c r="K721" s="336" t="str">
        <f t="shared" si="25"/>
        <v/>
      </c>
    </row>
    <row r="722" spans="11:11" x14ac:dyDescent="0.2">
      <c r="K722" s="336" t="str">
        <f t="shared" si="25"/>
        <v/>
      </c>
    </row>
    <row r="723" spans="11:11" x14ac:dyDescent="0.2">
      <c r="K723" s="336" t="str">
        <f t="shared" si="25"/>
        <v/>
      </c>
    </row>
    <row r="724" spans="11:11" x14ac:dyDescent="0.2">
      <c r="K724" s="336" t="str">
        <f t="shared" si="25"/>
        <v/>
      </c>
    </row>
    <row r="725" spans="11:11" x14ac:dyDescent="0.2">
      <c r="K725" s="336" t="str">
        <f t="shared" si="25"/>
        <v/>
      </c>
    </row>
    <row r="726" spans="11:11" x14ac:dyDescent="0.2">
      <c r="K726" s="336" t="str">
        <f t="shared" si="25"/>
        <v/>
      </c>
    </row>
    <row r="727" spans="11:11" x14ac:dyDescent="0.2">
      <c r="K727" s="336" t="str">
        <f t="shared" si="25"/>
        <v/>
      </c>
    </row>
    <row r="728" spans="11:11" x14ac:dyDescent="0.2">
      <c r="K728" s="336" t="str">
        <f t="shared" si="25"/>
        <v/>
      </c>
    </row>
    <row r="729" spans="11:11" x14ac:dyDescent="0.2">
      <c r="K729" s="336" t="str">
        <f t="shared" si="25"/>
        <v/>
      </c>
    </row>
    <row r="730" spans="11:11" x14ac:dyDescent="0.2">
      <c r="K730" s="336" t="str">
        <f t="shared" si="25"/>
        <v/>
      </c>
    </row>
    <row r="731" spans="11:11" x14ac:dyDescent="0.2">
      <c r="K731" s="336" t="str">
        <f t="shared" si="25"/>
        <v/>
      </c>
    </row>
    <row r="732" spans="11:11" x14ac:dyDescent="0.2">
      <c r="K732" s="336" t="str">
        <f t="shared" si="25"/>
        <v/>
      </c>
    </row>
    <row r="733" spans="11:11" x14ac:dyDescent="0.2">
      <c r="K733" s="336" t="str">
        <f t="shared" si="25"/>
        <v/>
      </c>
    </row>
    <row r="734" spans="11:11" x14ac:dyDescent="0.2">
      <c r="K734" s="336" t="str">
        <f t="shared" si="25"/>
        <v/>
      </c>
    </row>
    <row r="735" spans="11:11" x14ac:dyDescent="0.2">
      <c r="K735" s="336" t="str">
        <f t="shared" si="25"/>
        <v/>
      </c>
    </row>
    <row r="736" spans="11:11" x14ac:dyDescent="0.2">
      <c r="K736" s="336" t="str">
        <f t="shared" si="25"/>
        <v/>
      </c>
    </row>
    <row r="737" spans="11:11" x14ac:dyDescent="0.2">
      <c r="K737" s="336" t="str">
        <f t="shared" si="25"/>
        <v/>
      </c>
    </row>
    <row r="738" spans="11:11" x14ac:dyDescent="0.2">
      <c r="K738" s="336" t="str">
        <f t="shared" si="25"/>
        <v/>
      </c>
    </row>
    <row r="739" spans="11:11" x14ac:dyDescent="0.2">
      <c r="K739" s="336" t="str">
        <f t="shared" si="25"/>
        <v/>
      </c>
    </row>
    <row r="740" spans="11:11" x14ac:dyDescent="0.2">
      <c r="K740" s="336" t="str">
        <f t="shared" si="25"/>
        <v/>
      </c>
    </row>
    <row r="741" spans="11:11" x14ac:dyDescent="0.2">
      <c r="K741" s="336" t="str">
        <f t="shared" si="25"/>
        <v/>
      </c>
    </row>
    <row r="742" spans="11:11" x14ac:dyDescent="0.2">
      <c r="K742" s="336" t="str">
        <f t="shared" si="25"/>
        <v/>
      </c>
    </row>
    <row r="743" spans="11:11" x14ac:dyDescent="0.2">
      <c r="K743" s="336" t="str">
        <f t="shared" si="25"/>
        <v/>
      </c>
    </row>
    <row r="744" spans="11:11" x14ac:dyDescent="0.2">
      <c r="K744" s="336" t="str">
        <f t="shared" si="25"/>
        <v/>
      </c>
    </row>
    <row r="745" spans="11:11" x14ac:dyDescent="0.2">
      <c r="K745" s="336" t="str">
        <f t="shared" si="25"/>
        <v/>
      </c>
    </row>
    <row r="746" spans="11:11" x14ac:dyDescent="0.2">
      <c r="K746" s="336" t="str">
        <f t="shared" si="25"/>
        <v/>
      </c>
    </row>
    <row r="747" spans="11:11" x14ac:dyDescent="0.2">
      <c r="K747" s="336" t="str">
        <f t="shared" si="25"/>
        <v/>
      </c>
    </row>
    <row r="748" spans="11:11" x14ac:dyDescent="0.2">
      <c r="K748" s="336" t="str">
        <f t="shared" si="25"/>
        <v/>
      </c>
    </row>
    <row r="749" spans="11:11" x14ac:dyDescent="0.2">
      <c r="K749" s="336" t="str">
        <f t="shared" si="25"/>
        <v/>
      </c>
    </row>
    <row r="750" spans="11:11" x14ac:dyDescent="0.2">
      <c r="K750" s="336" t="str">
        <f t="shared" si="25"/>
        <v/>
      </c>
    </row>
    <row r="751" spans="11:11" x14ac:dyDescent="0.2">
      <c r="K751" s="336" t="str">
        <f t="shared" si="25"/>
        <v/>
      </c>
    </row>
    <row r="752" spans="11:11" x14ac:dyDescent="0.2">
      <c r="K752" s="336" t="str">
        <f t="shared" si="25"/>
        <v/>
      </c>
    </row>
    <row r="753" spans="11:11" x14ac:dyDescent="0.2">
      <c r="K753" s="336" t="str">
        <f t="shared" si="25"/>
        <v/>
      </c>
    </row>
    <row r="754" spans="11:11" x14ac:dyDescent="0.2">
      <c r="K754" s="336" t="str">
        <f t="shared" si="25"/>
        <v/>
      </c>
    </row>
    <row r="755" spans="11:11" x14ac:dyDescent="0.2">
      <c r="K755" s="336" t="str">
        <f t="shared" si="25"/>
        <v/>
      </c>
    </row>
    <row r="756" spans="11:11" x14ac:dyDescent="0.2">
      <c r="K756" s="336" t="str">
        <f t="shared" si="25"/>
        <v/>
      </c>
    </row>
    <row r="757" spans="11:11" x14ac:dyDescent="0.2">
      <c r="K757" s="336" t="str">
        <f t="shared" si="25"/>
        <v/>
      </c>
    </row>
    <row r="758" spans="11:11" x14ac:dyDescent="0.2">
      <c r="K758" s="336" t="str">
        <f t="shared" si="25"/>
        <v/>
      </c>
    </row>
    <row r="759" spans="11:11" x14ac:dyDescent="0.2">
      <c r="K759" s="336" t="str">
        <f t="shared" si="25"/>
        <v/>
      </c>
    </row>
    <row r="760" spans="11:11" x14ac:dyDescent="0.2">
      <c r="K760" s="336" t="str">
        <f t="shared" si="25"/>
        <v/>
      </c>
    </row>
    <row r="761" spans="11:11" x14ac:dyDescent="0.2">
      <c r="K761" s="336" t="str">
        <f t="shared" si="25"/>
        <v/>
      </c>
    </row>
    <row r="762" spans="11:11" x14ac:dyDescent="0.2">
      <c r="K762" s="336" t="str">
        <f t="shared" si="25"/>
        <v/>
      </c>
    </row>
    <row r="763" spans="11:11" x14ac:dyDescent="0.2">
      <c r="K763" s="336" t="str">
        <f t="shared" si="25"/>
        <v/>
      </c>
    </row>
    <row r="764" spans="11:11" x14ac:dyDescent="0.2">
      <c r="K764" s="336" t="str">
        <f t="shared" si="25"/>
        <v/>
      </c>
    </row>
    <row r="765" spans="11:11" x14ac:dyDescent="0.2">
      <c r="K765" s="336" t="str">
        <f t="shared" si="25"/>
        <v/>
      </c>
    </row>
    <row r="766" spans="11:11" x14ac:dyDescent="0.2">
      <c r="K766" s="336" t="str">
        <f t="shared" si="25"/>
        <v/>
      </c>
    </row>
    <row r="767" spans="11:11" x14ac:dyDescent="0.2">
      <c r="K767" s="336" t="str">
        <f t="shared" si="25"/>
        <v/>
      </c>
    </row>
    <row r="768" spans="11:11" x14ac:dyDescent="0.2">
      <c r="K768" s="336" t="str">
        <f t="shared" si="25"/>
        <v/>
      </c>
    </row>
    <row r="769" spans="11:11" x14ac:dyDescent="0.2">
      <c r="K769" s="336" t="str">
        <f t="shared" si="25"/>
        <v/>
      </c>
    </row>
    <row r="770" spans="11:11" x14ac:dyDescent="0.2">
      <c r="K770" s="336" t="str">
        <f t="shared" si="25"/>
        <v/>
      </c>
    </row>
    <row r="771" spans="11:11" x14ac:dyDescent="0.2">
      <c r="K771" s="336" t="str">
        <f t="shared" si="25"/>
        <v/>
      </c>
    </row>
    <row r="772" spans="11:11" x14ac:dyDescent="0.2">
      <c r="K772" s="336" t="str">
        <f t="shared" ref="K772:K835" si="26">IF(J772="","",(J772*108))</f>
        <v/>
      </c>
    </row>
    <row r="773" spans="11:11" x14ac:dyDescent="0.2">
      <c r="K773" s="336" t="str">
        <f t="shared" si="26"/>
        <v/>
      </c>
    </row>
    <row r="774" spans="11:11" x14ac:dyDescent="0.2">
      <c r="K774" s="336" t="str">
        <f t="shared" si="26"/>
        <v/>
      </c>
    </row>
    <row r="775" spans="11:11" x14ac:dyDescent="0.2">
      <c r="K775" s="336" t="str">
        <f t="shared" si="26"/>
        <v/>
      </c>
    </row>
    <row r="776" spans="11:11" x14ac:dyDescent="0.2">
      <c r="K776" s="336" t="str">
        <f t="shared" si="26"/>
        <v/>
      </c>
    </row>
    <row r="777" spans="11:11" x14ac:dyDescent="0.2">
      <c r="K777" s="336" t="str">
        <f t="shared" si="26"/>
        <v/>
      </c>
    </row>
    <row r="778" spans="11:11" x14ac:dyDescent="0.2">
      <c r="K778" s="336" t="str">
        <f t="shared" si="26"/>
        <v/>
      </c>
    </row>
    <row r="779" spans="11:11" x14ac:dyDescent="0.2">
      <c r="K779" s="336" t="str">
        <f t="shared" si="26"/>
        <v/>
      </c>
    </row>
    <row r="780" spans="11:11" x14ac:dyDescent="0.2">
      <c r="K780" s="336" t="str">
        <f t="shared" si="26"/>
        <v/>
      </c>
    </row>
    <row r="781" spans="11:11" x14ac:dyDescent="0.2">
      <c r="K781" s="336" t="str">
        <f t="shared" si="26"/>
        <v/>
      </c>
    </row>
    <row r="782" spans="11:11" x14ac:dyDescent="0.2">
      <c r="K782" s="336" t="str">
        <f t="shared" si="26"/>
        <v/>
      </c>
    </row>
    <row r="783" spans="11:11" x14ac:dyDescent="0.2">
      <c r="K783" s="336" t="str">
        <f t="shared" si="26"/>
        <v/>
      </c>
    </row>
    <row r="784" spans="11:11" x14ac:dyDescent="0.2">
      <c r="K784" s="336" t="str">
        <f t="shared" si="26"/>
        <v/>
      </c>
    </row>
    <row r="785" spans="11:11" x14ac:dyDescent="0.2">
      <c r="K785" s="336" t="str">
        <f t="shared" si="26"/>
        <v/>
      </c>
    </row>
    <row r="786" spans="11:11" x14ac:dyDescent="0.2">
      <c r="K786" s="336" t="str">
        <f t="shared" si="26"/>
        <v/>
      </c>
    </row>
    <row r="787" spans="11:11" x14ac:dyDescent="0.2">
      <c r="K787" s="336" t="str">
        <f t="shared" si="26"/>
        <v/>
      </c>
    </row>
    <row r="788" spans="11:11" x14ac:dyDescent="0.2">
      <c r="K788" s="336" t="str">
        <f t="shared" si="26"/>
        <v/>
      </c>
    </row>
    <row r="789" spans="11:11" x14ac:dyDescent="0.2">
      <c r="K789" s="336" t="str">
        <f t="shared" si="26"/>
        <v/>
      </c>
    </row>
    <row r="790" spans="11:11" x14ac:dyDescent="0.2">
      <c r="K790" s="336" t="str">
        <f t="shared" si="26"/>
        <v/>
      </c>
    </row>
    <row r="791" spans="11:11" x14ac:dyDescent="0.2">
      <c r="K791" s="336" t="str">
        <f t="shared" si="26"/>
        <v/>
      </c>
    </row>
    <row r="792" spans="11:11" x14ac:dyDescent="0.2">
      <c r="K792" s="336" t="str">
        <f t="shared" si="26"/>
        <v/>
      </c>
    </row>
    <row r="793" spans="11:11" x14ac:dyDescent="0.2">
      <c r="K793" s="336" t="str">
        <f t="shared" si="26"/>
        <v/>
      </c>
    </row>
    <row r="794" spans="11:11" x14ac:dyDescent="0.2">
      <c r="K794" s="336" t="str">
        <f t="shared" si="26"/>
        <v/>
      </c>
    </row>
    <row r="795" spans="11:11" x14ac:dyDescent="0.2">
      <c r="K795" s="336" t="str">
        <f t="shared" si="26"/>
        <v/>
      </c>
    </row>
    <row r="796" spans="11:11" x14ac:dyDescent="0.2">
      <c r="K796" s="336" t="str">
        <f t="shared" si="26"/>
        <v/>
      </c>
    </row>
    <row r="797" spans="11:11" x14ac:dyDescent="0.2">
      <c r="K797" s="336" t="str">
        <f t="shared" si="26"/>
        <v/>
      </c>
    </row>
    <row r="798" spans="11:11" x14ac:dyDescent="0.2">
      <c r="K798" s="336" t="str">
        <f t="shared" si="26"/>
        <v/>
      </c>
    </row>
    <row r="799" spans="11:11" x14ac:dyDescent="0.2">
      <c r="K799" s="336" t="str">
        <f t="shared" si="26"/>
        <v/>
      </c>
    </row>
    <row r="800" spans="11:11" x14ac:dyDescent="0.2">
      <c r="K800" s="336" t="str">
        <f t="shared" si="26"/>
        <v/>
      </c>
    </row>
    <row r="801" spans="11:11" x14ac:dyDescent="0.2">
      <c r="K801" s="336" t="str">
        <f t="shared" si="26"/>
        <v/>
      </c>
    </row>
    <row r="802" spans="11:11" x14ac:dyDescent="0.2">
      <c r="K802" s="336" t="str">
        <f t="shared" si="26"/>
        <v/>
      </c>
    </row>
    <row r="803" spans="11:11" x14ac:dyDescent="0.2">
      <c r="K803" s="336" t="str">
        <f t="shared" si="26"/>
        <v/>
      </c>
    </row>
    <row r="804" spans="11:11" x14ac:dyDescent="0.2">
      <c r="K804" s="336" t="str">
        <f t="shared" si="26"/>
        <v/>
      </c>
    </row>
    <row r="805" spans="11:11" x14ac:dyDescent="0.2">
      <c r="K805" s="336" t="str">
        <f t="shared" si="26"/>
        <v/>
      </c>
    </row>
    <row r="806" spans="11:11" x14ac:dyDescent="0.2">
      <c r="K806" s="336" t="str">
        <f t="shared" si="26"/>
        <v/>
      </c>
    </row>
    <row r="807" spans="11:11" x14ac:dyDescent="0.2">
      <c r="K807" s="336" t="str">
        <f t="shared" si="26"/>
        <v/>
      </c>
    </row>
    <row r="808" spans="11:11" x14ac:dyDescent="0.2">
      <c r="K808" s="336" t="str">
        <f t="shared" si="26"/>
        <v/>
      </c>
    </row>
    <row r="809" spans="11:11" x14ac:dyDescent="0.2">
      <c r="K809" s="336" t="str">
        <f t="shared" si="26"/>
        <v/>
      </c>
    </row>
    <row r="810" spans="11:11" x14ac:dyDescent="0.2">
      <c r="K810" s="336" t="str">
        <f t="shared" si="26"/>
        <v/>
      </c>
    </row>
    <row r="811" spans="11:11" x14ac:dyDescent="0.2">
      <c r="K811" s="336" t="str">
        <f t="shared" si="26"/>
        <v/>
      </c>
    </row>
    <row r="812" spans="11:11" x14ac:dyDescent="0.2">
      <c r="K812" s="336" t="str">
        <f t="shared" si="26"/>
        <v/>
      </c>
    </row>
    <row r="813" spans="11:11" x14ac:dyDescent="0.2">
      <c r="K813" s="336" t="str">
        <f t="shared" si="26"/>
        <v/>
      </c>
    </row>
    <row r="814" spans="11:11" x14ac:dyDescent="0.2">
      <c r="K814" s="336" t="str">
        <f t="shared" si="26"/>
        <v/>
      </c>
    </row>
    <row r="815" spans="11:11" x14ac:dyDescent="0.2">
      <c r="K815" s="336" t="str">
        <f t="shared" si="26"/>
        <v/>
      </c>
    </row>
    <row r="816" spans="11:11" x14ac:dyDescent="0.2">
      <c r="K816" s="336" t="str">
        <f t="shared" si="26"/>
        <v/>
      </c>
    </row>
    <row r="817" spans="11:11" x14ac:dyDescent="0.2">
      <c r="K817" s="336" t="str">
        <f t="shared" si="26"/>
        <v/>
      </c>
    </row>
    <row r="818" spans="11:11" x14ac:dyDescent="0.2">
      <c r="K818" s="336" t="str">
        <f t="shared" si="26"/>
        <v/>
      </c>
    </row>
    <row r="819" spans="11:11" x14ac:dyDescent="0.2">
      <c r="K819" s="336" t="str">
        <f t="shared" si="26"/>
        <v/>
      </c>
    </row>
    <row r="820" spans="11:11" x14ac:dyDescent="0.2">
      <c r="K820" s="336" t="str">
        <f t="shared" si="26"/>
        <v/>
      </c>
    </row>
    <row r="821" spans="11:11" x14ac:dyDescent="0.2">
      <c r="K821" s="336" t="str">
        <f t="shared" si="26"/>
        <v/>
      </c>
    </row>
    <row r="822" spans="11:11" x14ac:dyDescent="0.2">
      <c r="K822" s="336" t="str">
        <f t="shared" si="26"/>
        <v/>
      </c>
    </row>
    <row r="823" spans="11:11" x14ac:dyDescent="0.2">
      <c r="K823" s="336" t="str">
        <f t="shared" si="26"/>
        <v/>
      </c>
    </row>
    <row r="824" spans="11:11" x14ac:dyDescent="0.2">
      <c r="K824" s="336" t="str">
        <f t="shared" si="26"/>
        <v/>
      </c>
    </row>
    <row r="825" spans="11:11" x14ac:dyDescent="0.2">
      <c r="K825" s="336" t="str">
        <f t="shared" si="26"/>
        <v/>
      </c>
    </row>
    <row r="826" spans="11:11" x14ac:dyDescent="0.2">
      <c r="K826" s="336" t="str">
        <f t="shared" si="26"/>
        <v/>
      </c>
    </row>
    <row r="827" spans="11:11" x14ac:dyDescent="0.2">
      <c r="K827" s="336" t="str">
        <f t="shared" si="26"/>
        <v/>
      </c>
    </row>
    <row r="828" spans="11:11" x14ac:dyDescent="0.2">
      <c r="K828" s="336" t="str">
        <f t="shared" si="26"/>
        <v/>
      </c>
    </row>
    <row r="829" spans="11:11" x14ac:dyDescent="0.2">
      <c r="K829" s="336" t="str">
        <f t="shared" si="26"/>
        <v/>
      </c>
    </row>
    <row r="830" spans="11:11" x14ac:dyDescent="0.2">
      <c r="K830" s="336" t="str">
        <f t="shared" si="26"/>
        <v/>
      </c>
    </row>
    <row r="831" spans="11:11" x14ac:dyDescent="0.2">
      <c r="K831" s="336" t="str">
        <f t="shared" si="26"/>
        <v/>
      </c>
    </row>
    <row r="832" spans="11:11" x14ac:dyDescent="0.2">
      <c r="K832" s="336" t="str">
        <f t="shared" si="26"/>
        <v/>
      </c>
    </row>
    <row r="833" spans="11:11" x14ac:dyDescent="0.2">
      <c r="K833" s="336" t="str">
        <f t="shared" si="26"/>
        <v/>
      </c>
    </row>
    <row r="834" spans="11:11" x14ac:dyDescent="0.2">
      <c r="K834" s="336" t="str">
        <f t="shared" si="26"/>
        <v/>
      </c>
    </row>
    <row r="835" spans="11:11" x14ac:dyDescent="0.2">
      <c r="K835" s="336" t="str">
        <f t="shared" si="26"/>
        <v/>
      </c>
    </row>
    <row r="836" spans="11:11" x14ac:dyDescent="0.2">
      <c r="K836" s="336" t="str">
        <f t="shared" ref="K836:K899" si="27">IF(J836="","",(J836*108))</f>
        <v/>
      </c>
    </row>
    <row r="837" spans="11:11" x14ac:dyDescent="0.2">
      <c r="K837" s="336" t="str">
        <f t="shared" si="27"/>
        <v/>
      </c>
    </row>
    <row r="838" spans="11:11" x14ac:dyDescent="0.2">
      <c r="K838" s="336" t="str">
        <f t="shared" si="27"/>
        <v/>
      </c>
    </row>
    <row r="839" spans="11:11" x14ac:dyDescent="0.2">
      <c r="K839" s="336" t="str">
        <f t="shared" si="27"/>
        <v/>
      </c>
    </row>
    <row r="840" spans="11:11" x14ac:dyDescent="0.2">
      <c r="K840" s="336" t="str">
        <f t="shared" si="27"/>
        <v/>
      </c>
    </row>
    <row r="841" spans="11:11" x14ac:dyDescent="0.2">
      <c r="K841" s="336" t="str">
        <f t="shared" si="27"/>
        <v/>
      </c>
    </row>
    <row r="842" spans="11:11" x14ac:dyDescent="0.2">
      <c r="K842" s="336" t="str">
        <f t="shared" si="27"/>
        <v/>
      </c>
    </row>
    <row r="843" spans="11:11" x14ac:dyDescent="0.2">
      <c r="K843" s="336" t="str">
        <f t="shared" si="27"/>
        <v/>
      </c>
    </row>
    <row r="844" spans="11:11" x14ac:dyDescent="0.2">
      <c r="K844" s="336" t="str">
        <f t="shared" si="27"/>
        <v/>
      </c>
    </row>
    <row r="845" spans="11:11" x14ac:dyDescent="0.2">
      <c r="K845" s="336" t="str">
        <f t="shared" si="27"/>
        <v/>
      </c>
    </row>
    <row r="846" spans="11:11" x14ac:dyDescent="0.2">
      <c r="K846" s="336" t="str">
        <f t="shared" si="27"/>
        <v/>
      </c>
    </row>
    <row r="847" spans="11:11" x14ac:dyDescent="0.2">
      <c r="K847" s="336" t="str">
        <f t="shared" si="27"/>
        <v/>
      </c>
    </row>
    <row r="848" spans="11:11" x14ac:dyDescent="0.2">
      <c r="K848" s="336" t="str">
        <f t="shared" si="27"/>
        <v/>
      </c>
    </row>
    <row r="849" spans="11:11" x14ac:dyDescent="0.2">
      <c r="K849" s="336" t="str">
        <f t="shared" si="27"/>
        <v/>
      </c>
    </row>
    <row r="850" spans="11:11" x14ac:dyDescent="0.2">
      <c r="K850" s="336" t="str">
        <f t="shared" si="27"/>
        <v/>
      </c>
    </row>
    <row r="851" spans="11:11" x14ac:dyDescent="0.2">
      <c r="K851" s="336" t="str">
        <f t="shared" si="27"/>
        <v/>
      </c>
    </row>
    <row r="852" spans="11:11" x14ac:dyDescent="0.2">
      <c r="K852" s="336" t="str">
        <f t="shared" si="27"/>
        <v/>
      </c>
    </row>
    <row r="853" spans="11:11" x14ac:dyDescent="0.2">
      <c r="K853" s="336" t="str">
        <f t="shared" si="27"/>
        <v/>
      </c>
    </row>
    <row r="854" spans="11:11" x14ac:dyDescent="0.2">
      <c r="K854" s="336" t="str">
        <f t="shared" si="27"/>
        <v/>
      </c>
    </row>
    <row r="855" spans="11:11" x14ac:dyDescent="0.2">
      <c r="K855" s="336" t="str">
        <f t="shared" si="27"/>
        <v/>
      </c>
    </row>
    <row r="856" spans="11:11" x14ac:dyDescent="0.2">
      <c r="K856" s="336" t="str">
        <f t="shared" si="27"/>
        <v/>
      </c>
    </row>
    <row r="857" spans="11:11" x14ac:dyDescent="0.2">
      <c r="K857" s="336" t="str">
        <f t="shared" si="27"/>
        <v/>
      </c>
    </row>
    <row r="858" spans="11:11" x14ac:dyDescent="0.2">
      <c r="K858" s="336" t="str">
        <f t="shared" si="27"/>
        <v/>
      </c>
    </row>
    <row r="859" spans="11:11" x14ac:dyDescent="0.2">
      <c r="K859" s="336" t="str">
        <f t="shared" si="27"/>
        <v/>
      </c>
    </row>
    <row r="860" spans="11:11" x14ac:dyDescent="0.2">
      <c r="K860" s="336" t="str">
        <f t="shared" si="27"/>
        <v/>
      </c>
    </row>
    <row r="861" spans="11:11" x14ac:dyDescent="0.2">
      <c r="K861" s="336" t="str">
        <f t="shared" si="27"/>
        <v/>
      </c>
    </row>
    <row r="862" spans="11:11" x14ac:dyDescent="0.2">
      <c r="K862" s="336" t="str">
        <f t="shared" si="27"/>
        <v/>
      </c>
    </row>
    <row r="863" spans="11:11" x14ac:dyDescent="0.2">
      <c r="K863" s="336" t="str">
        <f t="shared" si="27"/>
        <v/>
      </c>
    </row>
    <row r="864" spans="11:11" x14ac:dyDescent="0.2">
      <c r="K864" s="336" t="str">
        <f t="shared" si="27"/>
        <v/>
      </c>
    </row>
    <row r="865" spans="11:11" x14ac:dyDescent="0.2">
      <c r="K865" s="336" t="str">
        <f t="shared" si="27"/>
        <v/>
      </c>
    </row>
    <row r="866" spans="11:11" x14ac:dyDescent="0.2">
      <c r="K866" s="336" t="str">
        <f t="shared" si="27"/>
        <v/>
      </c>
    </row>
    <row r="867" spans="11:11" x14ac:dyDescent="0.2">
      <c r="K867" s="336" t="str">
        <f t="shared" si="27"/>
        <v/>
      </c>
    </row>
    <row r="868" spans="11:11" x14ac:dyDescent="0.2">
      <c r="K868" s="336" t="str">
        <f t="shared" si="27"/>
        <v/>
      </c>
    </row>
    <row r="869" spans="11:11" x14ac:dyDescent="0.2">
      <c r="K869" s="336" t="str">
        <f t="shared" si="27"/>
        <v/>
      </c>
    </row>
    <row r="870" spans="11:11" x14ac:dyDescent="0.2">
      <c r="K870" s="336" t="str">
        <f t="shared" si="27"/>
        <v/>
      </c>
    </row>
    <row r="871" spans="11:11" x14ac:dyDescent="0.2">
      <c r="K871" s="336" t="str">
        <f t="shared" si="27"/>
        <v/>
      </c>
    </row>
    <row r="872" spans="11:11" x14ac:dyDescent="0.2">
      <c r="K872" s="336" t="str">
        <f t="shared" si="27"/>
        <v/>
      </c>
    </row>
    <row r="873" spans="11:11" x14ac:dyDescent="0.2">
      <c r="K873" s="336" t="str">
        <f t="shared" si="27"/>
        <v/>
      </c>
    </row>
    <row r="874" spans="11:11" x14ac:dyDescent="0.2">
      <c r="K874" s="336" t="str">
        <f t="shared" si="27"/>
        <v/>
      </c>
    </row>
    <row r="875" spans="11:11" x14ac:dyDescent="0.2">
      <c r="K875" s="336" t="str">
        <f t="shared" si="27"/>
        <v/>
      </c>
    </row>
    <row r="876" spans="11:11" x14ac:dyDescent="0.2">
      <c r="K876" s="336" t="str">
        <f t="shared" si="27"/>
        <v/>
      </c>
    </row>
    <row r="877" spans="11:11" x14ac:dyDescent="0.2">
      <c r="K877" s="336" t="str">
        <f t="shared" si="27"/>
        <v/>
      </c>
    </row>
    <row r="878" spans="11:11" x14ac:dyDescent="0.2">
      <c r="K878" s="336" t="str">
        <f t="shared" si="27"/>
        <v/>
      </c>
    </row>
    <row r="879" spans="11:11" x14ac:dyDescent="0.2">
      <c r="K879" s="336" t="str">
        <f t="shared" si="27"/>
        <v/>
      </c>
    </row>
    <row r="880" spans="11:11" x14ac:dyDescent="0.2">
      <c r="K880" s="336" t="str">
        <f t="shared" si="27"/>
        <v/>
      </c>
    </row>
    <row r="881" spans="11:11" x14ac:dyDescent="0.2">
      <c r="K881" s="336" t="str">
        <f t="shared" si="27"/>
        <v/>
      </c>
    </row>
    <row r="882" spans="11:11" x14ac:dyDescent="0.2">
      <c r="K882" s="336" t="str">
        <f t="shared" si="27"/>
        <v/>
      </c>
    </row>
    <row r="883" spans="11:11" x14ac:dyDescent="0.2">
      <c r="K883" s="336" t="str">
        <f t="shared" si="27"/>
        <v/>
      </c>
    </row>
    <row r="884" spans="11:11" x14ac:dyDescent="0.2">
      <c r="K884" s="336" t="str">
        <f t="shared" si="27"/>
        <v/>
      </c>
    </row>
    <row r="885" spans="11:11" x14ac:dyDescent="0.2">
      <c r="K885" s="336" t="str">
        <f t="shared" si="27"/>
        <v/>
      </c>
    </row>
    <row r="886" spans="11:11" x14ac:dyDescent="0.2">
      <c r="K886" s="336" t="str">
        <f t="shared" si="27"/>
        <v/>
      </c>
    </row>
    <row r="887" spans="11:11" x14ac:dyDescent="0.2">
      <c r="K887" s="336" t="str">
        <f t="shared" si="27"/>
        <v/>
      </c>
    </row>
    <row r="888" spans="11:11" x14ac:dyDescent="0.2">
      <c r="K888" s="336" t="str">
        <f t="shared" si="27"/>
        <v/>
      </c>
    </row>
    <row r="889" spans="11:11" x14ac:dyDescent="0.2">
      <c r="K889" s="336" t="str">
        <f t="shared" si="27"/>
        <v/>
      </c>
    </row>
    <row r="890" spans="11:11" x14ac:dyDescent="0.2">
      <c r="K890" s="336" t="str">
        <f t="shared" si="27"/>
        <v/>
      </c>
    </row>
    <row r="891" spans="11:11" x14ac:dyDescent="0.2">
      <c r="K891" s="336" t="str">
        <f t="shared" si="27"/>
        <v/>
      </c>
    </row>
    <row r="892" spans="11:11" x14ac:dyDescent="0.2">
      <c r="K892" s="336" t="str">
        <f t="shared" si="27"/>
        <v/>
      </c>
    </row>
    <row r="893" spans="11:11" x14ac:dyDescent="0.2">
      <c r="K893" s="336" t="str">
        <f t="shared" si="27"/>
        <v/>
      </c>
    </row>
    <row r="894" spans="11:11" x14ac:dyDescent="0.2">
      <c r="K894" s="336" t="str">
        <f t="shared" si="27"/>
        <v/>
      </c>
    </row>
    <row r="895" spans="11:11" x14ac:dyDescent="0.2">
      <c r="K895" s="336" t="str">
        <f t="shared" si="27"/>
        <v/>
      </c>
    </row>
    <row r="896" spans="11:11" x14ac:dyDescent="0.2">
      <c r="K896" s="336" t="str">
        <f t="shared" si="27"/>
        <v/>
      </c>
    </row>
    <row r="897" spans="11:11" x14ac:dyDescent="0.2">
      <c r="K897" s="336" t="str">
        <f t="shared" si="27"/>
        <v/>
      </c>
    </row>
    <row r="898" spans="11:11" x14ac:dyDescent="0.2">
      <c r="K898" s="336" t="str">
        <f t="shared" si="27"/>
        <v/>
      </c>
    </row>
    <row r="899" spans="11:11" x14ac:dyDescent="0.2">
      <c r="K899" s="336" t="str">
        <f t="shared" si="27"/>
        <v/>
      </c>
    </row>
    <row r="900" spans="11:11" x14ac:dyDescent="0.2">
      <c r="K900" s="336" t="str">
        <f t="shared" ref="K900:K963" si="28">IF(J900="","",(J900*108))</f>
        <v/>
      </c>
    </row>
    <row r="901" spans="11:11" x14ac:dyDescent="0.2">
      <c r="K901" s="336" t="str">
        <f t="shared" si="28"/>
        <v/>
      </c>
    </row>
    <row r="902" spans="11:11" x14ac:dyDescent="0.2">
      <c r="K902" s="336" t="str">
        <f t="shared" si="28"/>
        <v/>
      </c>
    </row>
    <row r="903" spans="11:11" x14ac:dyDescent="0.2">
      <c r="K903" s="336" t="str">
        <f t="shared" si="28"/>
        <v/>
      </c>
    </row>
    <row r="904" spans="11:11" x14ac:dyDescent="0.2">
      <c r="K904" s="336" t="str">
        <f t="shared" si="28"/>
        <v/>
      </c>
    </row>
    <row r="905" spans="11:11" x14ac:dyDescent="0.2">
      <c r="K905" s="336" t="str">
        <f t="shared" si="28"/>
        <v/>
      </c>
    </row>
    <row r="906" spans="11:11" x14ac:dyDescent="0.2">
      <c r="K906" s="336" t="str">
        <f t="shared" si="28"/>
        <v/>
      </c>
    </row>
    <row r="907" spans="11:11" x14ac:dyDescent="0.2">
      <c r="K907" s="336" t="str">
        <f t="shared" si="28"/>
        <v/>
      </c>
    </row>
    <row r="908" spans="11:11" x14ac:dyDescent="0.2">
      <c r="K908" s="336" t="str">
        <f t="shared" si="28"/>
        <v/>
      </c>
    </row>
    <row r="909" spans="11:11" x14ac:dyDescent="0.2">
      <c r="K909" s="336" t="str">
        <f t="shared" si="28"/>
        <v/>
      </c>
    </row>
    <row r="910" spans="11:11" x14ac:dyDescent="0.2">
      <c r="K910" s="336" t="str">
        <f t="shared" si="28"/>
        <v/>
      </c>
    </row>
    <row r="911" spans="11:11" x14ac:dyDescent="0.2">
      <c r="K911" s="336" t="str">
        <f t="shared" si="28"/>
        <v/>
      </c>
    </row>
    <row r="912" spans="11:11" x14ac:dyDescent="0.2">
      <c r="K912" s="336" t="str">
        <f t="shared" si="28"/>
        <v/>
      </c>
    </row>
    <row r="913" spans="11:11" x14ac:dyDescent="0.2">
      <c r="K913" s="336" t="str">
        <f t="shared" si="28"/>
        <v/>
      </c>
    </row>
    <row r="914" spans="11:11" x14ac:dyDescent="0.2">
      <c r="K914" s="336" t="str">
        <f t="shared" si="28"/>
        <v/>
      </c>
    </row>
    <row r="915" spans="11:11" x14ac:dyDescent="0.2">
      <c r="K915" s="336" t="str">
        <f t="shared" si="28"/>
        <v/>
      </c>
    </row>
    <row r="916" spans="11:11" x14ac:dyDescent="0.2">
      <c r="K916" s="336" t="str">
        <f t="shared" si="28"/>
        <v/>
      </c>
    </row>
    <row r="917" spans="11:11" x14ac:dyDescent="0.2">
      <c r="K917" s="336" t="str">
        <f t="shared" si="28"/>
        <v/>
      </c>
    </row>
    <row r="918" spans="11:11" x14ac:dyDescent="0.2">
      <c r="K918" s="336" t="str">
        <f t="shared" si="28"/>
        <v/>
      </c>
    </row>
    <row r="919" spans="11:11" x14ac:dyDescent="0.2">
      <c r="K919" s="336" t="str">
        <f t="shared" si="28"/>
        <v/>
      </c>
    </row>
    <row r="920" spans="11:11" x14ac:dyDescent="0.2">
      <c r="K920" s="336" t="str">
        <f t="shared" si="28"/>
        <v/>
      </c>
    </row>
    <row r="921" spans="11:11" x14ac:dyDescent="0.2">
      <c r="K921" s="336" t="str">
        <f t="shared" si="28"/>
        <v/>
      </c>
    </row>
    <row r="922" spans="11:11" x14ac:dyDescent="0.2">
      <c r="K922" s="336" t="str">
        <f t="shared" si="28"/>
        <v/>
      </c>
    </row>
    <row r="923" spans="11:11" x14ac:dyDescent="0.2">
      <c r="K923" s="336" t="str">
        <f t="shared" si="28"/>
        <v/>
      </c>
    </row>
    <row r="924" spans="11:11" x14ac:dyDescent="0.2">
      <c r="K924" s="336" t="str">
        <f t="shared" si="28"/>
        <v/>
      </c>
    </row>
    <row r="925" spans="11:11" x14ac:dyDescent="0.2">
      <c r="K925" s="336" t="str">
        <f t="shared" si="28"/>
        <v/>
      </c>
    </row>
    <row r="926" spans="11:11" x14ac:dyDescent="0.2">
      <c r="K926" s="336" t="str">
        <f t="shared" si="28"/>
        <v/>
      </c>
    </row>
    <row r="927" spans="11:11" x14ac:dyDescent="0.2">
      <c r="K927" s="336" t="str">
        <f t="shared" si="28"/>
        <v/>
      </c>
    </row>
    <row r="928" spans="11:11" x14ac:dyDescent="0.2">
      <c r="K928" s="336" t="str">
        <f t="shared" si="28"/>
        <v/>
      </c>
    </row>
    <row r="929" spans="11:11" x14ac:dyDescent="0.2">
      <c r="K929" s="336" t="str">
        <f t="shared" si="28"/>
        <v/>
      </c>
    </row>
    <row r="930" spans="11:11" x14ac:dyDescent="0.2">
      <c r="K930" s="336" t="str">
        <f t="shared" si="28"/>
        <v/>
      </c>
    </row>
    <row r="931" spans="11:11" x14ac:dyDescent="0.2">
      <c r="K931" s="336" t="str">
        <f t="shared" si="28"/>
        <v/>
      </c>
    </row>
    <row r="932" spans="11:11" x14ac:dyDescent="0.2">
      <c r="K932" s="336" t="str">
        <f t="shared" si="28"/>
        <v/>
      </c>
    </row>
    <row r="933" spans="11:11" x14ac:dyDescent="0.2">
      <c r="K933" s="336" t="str">
        <f t="shared" si="28"/>
        <v/>
      </c>
    </row>
    <row r="934" spans="11:11" x14ac:dyDescent="0.2">
      <c r="K934" s="336" t="str">
        <f t="shared" si="28"/>
        <v/>
      </c>
    </row>
    <row r="935" spans="11:11" x14ac:dyDescent="0.2">
      <c r="K935" s="336" t="str">
        <f t="shared" si="28"/>
        <v/>
      </c>
    </row>
    <row r="936" spans="11:11" x14ac:dyDescent="0.2">
      <c r="K936" s="336" t="str">
        <f t="shared" si="28"/>
        <v/>
      </c>
    </row>
    <row r="937" spans="11:11" x14ac:dyDescent="0.2">
      <c r="K937" s="336" t="str">
        <f t="shared" si="28"/>
        <v/>
      </c>
    </row>
    <row r="938" spans="11:11" x14ac:dyDescent="0.2">
      <c r="K938" s="336" t="str">
        <f t="shared" si="28"/>
        <v/>
      </c>
    </row>
    <row r="939" spans="11:11" x14ac:dyDescent="0.2">
      <c r="K939" s="336" t="str">
        <f t="shared" si="28"/>
        <v/>
      </c>
    </row>
    <row r="940" spans="11:11" x14ac:dyDescent="0.2">
      <c r="K940" s="336" t="str">
        <f t="shared" si="28"/>
        <v/>
      </c>
    </row>
    <row r="941" spans="11:11" x14ac:dyDescent="0.2">
      <c r="K941" s="336" t="str">
        <f t="shared" si="28"/>
        <v/>
      </c>
    </row>
    <row r="942" spans="11:11" x14ac:dyDescent="0.2">
      <c r="K942" s="336" t="str">
        <f t="shared" si="28"/>
        <v/>
      </c>
    </row>
    <row r="943" spans="11:11" x14ac:dyDescent="0.2">
      <c r="K943" s="336" t="str">
        <f t="shared" si="28"/>
        <v/>
      </c>
    </row>
    <row r="944" spans="11:11" x14ac:dyDescent="0.2">
      <c r="K944" s="336" t="str">
        <f t="shared" si="28"/>
        <v/>
      </c>
    </row>
    <row r="945" spans="11:11" x14ac:dyDescent="0.2">
      <c r="K945" s="336" t="str">
        <f t="shared" si="28"/>
        <v/>
      </c>
    </row>
    <row r="946" spans="11:11" x14ac:dyDescent="0.2">
      <c r="K946" s="336" t="str">
        <f t="shared" si="28"/>
        <v/>
      </c>
    </row>
    <row r="947" spans="11:11" x14ac:dyDescent="0.2">
      <c r="K947" s="336" t="str">
        <f t="shared" si="28"/>
        <v/>
      </c>
    </row>
    <row r="948" spans="11:11" x14ac:dyDescent="0.2">
      <c r="K948" s="336" t="str">
        <f t="shared" si="28"/>
        <v/>
      </c>
    </row>
    <row r="949" spans="11:11" x14ac:dyDescent="0.2">
      <c r="K949" s="336" t="str">
        <f t="shared" si="28"/>
        <v/>
      </c>
    </row>
    <row r="950" spans="11:11" x14ac:dyDescent="0.2">
      <c r="K950" s="336" t="str">
        <f t="shared" si="28"/>
        <v/>
      </c>
    </row>
    <row r="951" spans="11:11" x14ac:dyDescent="0.2">
      <c r="K951" s="336" t="str">
        <f t="shared" si="28"/>
        <v/>
      </c>
    </row>
    <row r="952" spans="11:11" x14ac:dyDescent="0.2">
      <c r="K952" s="336" t="str">
        <f t="shared" si="28"/>
        <v/>
      </c>
    </row>
    <row r="953" spans="11:11" x14ac:dyDescent="0.2">
      <c r="K953" s="336" t="str">
        <f t="shared" si="28"/>
        <v/>
      </c>
    </row>
    <row r="954" spans="11:11" x14ac:dyDescent="0.2">
      <c r="K954" s="336" t="str">
        <f t="shared" si="28"/>
        <v/>
      </c>
    </row>
    <row r="955" spans="11:11" x14ac:dyDescent="0.2">
      <c r="K955" s="336" t="str">
        <f t="shared" si="28"/>
        <v/>
      </c>
    </row>
    <row r="956" spans="11:11" x14ac:dyDescent="0.2">
      <c r="K956" s="336" t="str">
        <f t="shared" si="28"/>
        <v/>
      </c>
    </row>
    <row r="957" spans="11:11" x14ac:dyDescent="0.2">
      <c r="K957" s="336" t="str">
        <f t="shared" si="28"/>
        <v/>
      </c>
    </row>
    <row r="958" spans="11:11" x14ac:dyDescent="0.2">
      <c r="K958" s="336" t="str">
        <f t="shared" si="28"/>
        <v/>
      </c>
    </row>
    <row r="959" spans="11:11" x14ac:dyDescent="0.2">
      <c r="K959" s="336" t="str">
        <f t="shared" si="28"/>
        <v/>
      </c>
    </row>
    <row r="960" spans="11:11" x14ac:dyDescent="0.2">
      <c r="K960" s="336" t="str">
        <f t="shared" si="28"/>
        <v/>
      </c>
    </row>
    <row r="961" spans="11:11" x14ac:dyDescent="0.2">
      <c r="K961" s="336" t="str">
        <f t="shared" si="28"/>
        <v/>
      </c>
    </row>
    <row r="962" spans="11:11" x14ac:dyDescent="0.2">
      <c r="K962" s="336" t="str">
        <f t="shared" si="28"/>
        <v/>
      </c>
    </row>
    <row r="963" spans="11:11" x14ac:dyDescent="0.2">
      <c r="K963" s="336" t="str">
        <f t="shared" si="28"/>
        <v/>
      </c>
    </row>
    <row r="964" spans="11:11" x14ac:dyDescent="0.2">
      <c r="K964" s="336" t="str">
        <f t="shared" ref="K964:K1027" si="29">IF(J964="","",(J964*108))</f>
        <v/>
      </c>
    </row>
    <row r="965" spans="11:11" x14ac:dyDescent="0.2">
      <c r="K965" s="336" t="str">
        <f t="shared" si="29"/>
        <v/>
      </c>
    </row>
    <row r="966" spans="11:11" x14ac:dyDescent="0.2">
      <c r="K966" s="336" t="str">
        <f t="shared" si="29"/>
        <v/>
      </c>
    </row>
    <row r="967" spans="11:11" x14ac:dyDescent="0.2">
      <c r="K967" s="336" t="str">
        <f t="shared" si="29"/>
        <v/>
      </c>
    </row>
    <row r="968" spans="11:11" x14ac:dyDescent="0.2">
      <c r="K968" s="336" t="str">
        <f t="shared" si="29"/>
        <v/>
      </c>
    </row>
    <row r="969" spans="11:11" x14ac:dyDescent="0.2">
      <c r="K969" s="336" t="str">
        <f t="shared" si="29"/>
        <v/>
      </c>
    </row>
    <row r="970" spans="11:11" x14ac:dyDescent="0.2">
      <c r="K970" s="336" t="str">
        <f t="shared" si="29"/>
        <v/>
      </c>
    </row>
    <row r="971" spans="11:11" x14ac:dyDescent="0.2">
      <c r="K971" s="336" t="str">
        <f t="shared" si="29"/>
        <v/>
      </c>
    </row>
    <row r="972" spans="11:11" x14ac:dyDescent="0.2">
      <c r="K972" s="336" t="str">
        <f t="shared" si="29"/>
        <v/>
      </c>
    </row>
    <row r="973" spans="11:11" x14ac:dyDescent="0.2">
      <c r="K973" s="336" t="str">
        <f t="shared" si="29"/>
        <v/>
      </c>
    </row>
    <row r="974" spans="11:11" x14ac:dyDescent="0.2">
      <c r="K974" s="336" t="str">
        <f t="shared" si="29"/>
        <v/>
      </c>
    </row>
    <row r="975" spans="11:11" x14ac:dyDescent="0.2">
      <c r="K975" s="336" t="str">
        <f t="shared" si="29"/>
        <v/>
      </c>
    </row>
    <row r="976" spans="11:11" x14ac:dyDescent="0.2">
      <c r="K976" s="336" t="str">
        <f t="shared" si="29"/>
        <v/>
      </c>
    </row>
    <row r="977" spans="11:11" x14ac:dyDescent="0.2">
      <c r="K977" s="336" t="str">
        <f t="shared" si="29"/>
        <v/>
      </c>
    </row>
    <row r="978" spans="11:11" x14ac:dyDescent="0.2">
      <c r="K978" s="336" t="str">
        <f t="shared" si="29"/>
        <v/>
      </c>
    </row>
    <row r="979" spans="11:11" x14ac:dyDescent="0.2">
      <c r="K979" s="336" t="str">
        <f t="shared" si="29"/>
        <v/>
      </c>
    </row>
    <row r="980" spans="11:11" x14ac:dyDescent="0.2">
      <c r="K980" s="336" t="str">
        <f t="shared" si="29"/>
        <v/>
      </c>
    </row>
    <row r="981" spans="11:11" x14ac:dyDescent="0.2">
      <c r="K981" s="336" t="str">
        <f t="shared" si="29"/>
        <v/>
      </c>
    </row>
    <row r="982" spans="11:11" x14ac:dyDescent="0.2">
      <c r="K982" s="336" t="str">
        <f t="shared" si="29"/>
        <v/>
      </c>
    </row>
    <row r="983" spans="11:11" x14ac:dyDescent="0.2">
      <c r="K983" s="336" t="str">
        <f t="shared" si="29"/>
        <v/>
      </c>
    </row>
    <row r="984" spans="11:11" x14ac:dyDescent="0.2">
      <c r="K984" s="336" t="str">
        <f t="shared" si="29"/>
        <v/>
      </c>
    </row>
    <row r="985" spans="11:11" x14ac:dyDescent="0.2">
      <c r="K985" s="336" t="str">
        <f t="shared" si="29"/>
        <v/>
      </c>
    </row>
    <row r="986" spans="11:11" x14ac:dyDescent="0.2">
      <c r="K986" s="336" t="str">
        <f t="shared" si="29"/>
        <v/>
      </c>
    </row>
    <row r="987" spans="11:11" x14ac:dyDescent="0.2">
      <c r="K987" s="336" t="str">
        <f t="shared" si="29"/>
        <v/>
      </c>
    </row>
    <row r="988" spans="11:11" x14ac:dyDescent="0.2">
      <c r="K988" s="336" t="str">
        <f t="shared" si="29"/>
        <v/>
      </c>
    </row>
    <row r="989" spans="11:11" x14ac:dyDescent="0.2">
      <c r="K989" s="336" t="str">
        <f t="shared" si="29"/>
        <v/>
      </c>
    </row>
    <row r="990" spans="11:11" x14ac:dyDescent="0.2">
      <c r="K990" s="336" t="str">
        <f t="shared" si="29"/>
        <v/>
      </c>
    </row>
    <row r="991" spans="11:11" x14ac:dyDescent="0.2">
      <c r="K991" s="336" t="str">
        <f t="shared" si="29"/>
        <v/>
      </c>
    </row>
    <row r="992" spans="11:11" x14ac:dyDescent="0.2">
      <c r="K992" s="336" t="str">
        <f t="shared" si="29"/>
        <v/>
      </c>
    </row>
    <row r="993" spans="11:11" x14ac:dyDescent="0.2">
      <c r="K993" s="336" t="str">
        <f t="shared" si="29"/>
        <v/>
      </c>
    </row>
    <row r="994" spans="11:11" x14ac:dyDescent="0.2">
      <c r="K994" s="336" t="str">
        <f t="shared" si="29"/>
        <v/>
      </c>
    </row>
    <row r="995" spans="11:11" x14ac:dyDescent="0.2">
      <c r="K995" s="336" t="str">
        <f t="shared" si="29"/>
        <v/>
      </c>
    </row>
    <row r="996" spans="11:11" x14ac:dyDescent="0.2">
      <c r="K996" s="336" t="str">
        <f t="shared" si="29"/>
        <v/>
      </c>
    </row>
    <row r="997" spans="11:11" x14ac:dyDescent="0.2">
      <c r="K997" s="336" t="str">
        <f t="shared" si="29"/>
        <v/>
      </c>
    </row>
    <row r="998" spans="11:11" x14ac:dyDescent="0.2">
      <c r="K998" s="336" t="str">
        <f t="shared" si="29"/>
        <v/>
      </c>
    </row>
    <row r="999" spans="11:11" x14ac:dyDescent="0.2">
      <c r="K999" s="336" t="str">
        <f t="shared" si="29"/>
        <v/>
      </c>
    </row>
    <row r="1000" spans="11:11" x14ac:dyDescent="0.2">
      <c r="K1000" s="336" t="str">
        <f t="shared" si="29"/>
        <v/>
      </c>
    </row>
    <row r="1001" spans="11:11" x14ac:dyDescent="0.2">
      <c r="K1001" s="336" t="str">
        <f t="shared" si="29"/>
        <v/>
      </c>
    </row>
    <row r="1002" spans="11:11" x14ac:dyDescent="0.2">
      <c r="K1002" s="336" t="str">
        <f t="shared" si="29"/>
        <v/>
      </c>
    </row>
    <row r="1003" spans="11:11" x14ac:dyDescent="0.2">
      <c r="K1003" s="336" t="str">
        <f t="shared" si="29"/>
        <v/>
      </c>
    </row>
    <row r="1004" spans="11:11" x14ac:dyDescent="0.2">
      <c r="K1004" s="336" t="str">
        <f t="shared" si="29"/>
        <v/>
      </c>
    </row>
    <row r="1005" spans="11:11" x14ac:dyDescent="0.2">
      <c r="K1005" s="336" t="str">
        <f t="shared" si="29"/>
        <v/>
      </c>
    </row>
    <row r="1006" spans="11:11" x14ac:dyDescent="0.2">
      <c r="K1006" s="336" t="str">
        <f t="shared" si="29"/>
        <v/>
      </c>
    </row>
    <row r="1007" spans="11:11" x14ac:dyDescent="0.2">
      <c r="K1007" s="336" t="str">
        <f t="shared" si="29"/>
        <v/>
      </c>
    </row>
    <row r="1008" spans="11:11" x14ac:dyDescent="0.2">
      <c r="K1008" s="336" t="str">
        <f t="shared" si="29"/>
        <v/>
      </c>
    </row>
    <row r="1009" spans="11:11" x14ac:dyDescent="0.2">
      <c r="K1009" s="336" t="str">
        <f t="shared" si="29"/>
        <v/>
      </c>
    </row>
    <row r="1010" spans="11:11" x14ac:dyDescent="0.2">
      <c r="K1010" s="336" t="str">
        <f t="shared" si="29"/>
        <v/>
      </c>
    </row>
    <row r="1011" spans="11:11" x14ac:dyDescent="0.2">
      <c r="K1011" s="336" t="str">
        <f t="shared" si="29"/>
        <v/>
      </c>
    </row>
    <row r="1012" spans="11:11" x14ac:dyDescent="0.2">
      <c r="K1012" s="336" t="str">
        <f t="shared" si="29"/>
        <v/>
      </c>
    </row>
    <row r="1013" spans="11:11" x14ac:dyDescent="0.2">
      <c r="K1013" s="336" t="str">
        <f t="shared" si="29"/>
        <v/>
      </c>
    </row>
    <row r="1014" spans="11:11" x14ac:dyDescent="0.2">
      <c r="K1014" s="336" t="str">
        <f t="shared" si="29"/>
        <v/>
      </c>
    </row>
    <row r="1015" spans="11:11" x14ac:dyDescent="0.2">
      <c r="K1015" s="336" t="str">
        <f t="shared" si="29"/>
        <v/>
      </c>
    </row>
    <row r="1016" spans="11:11" x14ac:dyDescent="0.2">
      <c r="K1016" s="336" t="str">
        <f t="shared" si="29"/>
        <v/>
      </c>
    </row>
    <row r="1017" spans="11:11" x14ac:dyDescent="0.2">
      <c r="K1017" s="336" t="str">
        <f t="shared" si="29"/>
        <v/>
      </c>
    </row>
    <row r="1018" spans="11:11" x14ac:dyDescent="0.2">
      <c r="K1018" s="336" t="str">
        <f t="shared" si="29"/>
        <v/>
      </c>
    </row>
    <row r="1019" spans="11:11" x14ac:dyDescent="0.2">
      <c r="K1019" s="336" t="str">
        <f t="shared" si="29"/>
        <v/>
      </c>
    </row>
    <row r="1020" spans="11:11" x14ac:dyDescent="0.2">
      <c r="K1020" s="336" t="str">
        <f t="shared" si="29"/>
        <v/>
      </c>
    </row>
    <row r="1021" spans="11:11" x14ac:dyDescent="0.2">
      <c r="K1021" s="336" t="str">
        <f t="shared" si="29"/>
        <v/>
      </c>
    </row>
    <row r="1022" spans="11:11" x14ac:dyDescent="0.2">
      <c r="K1022" s="336" t="str">
        <f t="shared" si="29"/>
        <v/>
      </c>
    </row>
    <row r="1023" spans="11:11" x14ac:dyDescent="0.2">
      <c r="K1023" s="336" t="str">
        <f t="shared" si="29"/>
        <v/>
      </c>
    </row>
    <row r="1024" spans="11:11" x14ac:dyDescent="0.2">
      <c r="K1024" s="336" t="str">
        <f t="shared" si="29"/>
        <v/>
      </c>
    </row>
    <row r="1025" spans="11:11" x14ac:dyDescent="0.2">
      <c r="K1025" s="336" t="str">
        <f t="shared" si="29"/>
        <v/>
      </c>
    </row>
    <row r="1026" spans="11:11" x14ac:dyDescent="0.2">
      <c r="K1026" s="336" t="str">
        <f t="shared" si="29"/>
        <v/>
      </c>
    </row>
    <row r="1027" spans="11:11" x14ac:dyDescent="0.2">
      <c r="K1027" s="336" t="str">
        <f t="shared" si="29"/>
        <v/>
      </c>
    </row>
    <row r="1028" spans="11:11" x14ac:dyDescent="0.2">
      <c r="K1028" s="336" t="str">
        <f t="shared" ref="K1028:K1091" si="30">IF(J1028="","",(J1028*108))</f>
        <v/>
      </c>
    </row>
    <row r="1029" spans="11:11" x14ac:dyDescent="0.2">
      <c r="K1029" s="336" t="str">
        <f t="shared" si="30"/>
        <v/>
      </c>
    </row>
    <row r="1030" spans="11:11" x14ac:dyDescent="0.2">
      <c r="K1030" s="336" t="str">
        <f t="shared" si="30"/>
        <v/>
      </c>
    </row>
    <row r="1031" spans="11:11" x14ac:dyDescent="0.2">
      <c r="K1031" s="336" t="str">
        <f t="shared" si="30"/>
        <v/>
      </c>
    </row>
    <row r="1032" spans="11:11" x14ac:dyDescent="0.2">
      <c r="K1032" s="336" t="str">
        <f t="shared" si="30"/>
        <v/>
      </c>
    </row>
    <row r="1033" spans="11:11" x14ac:dyDescent="0.2">
      <c r="K1033" s="336" t="str">
        <f t="shared" si="30"/>
        <v/>
      </c>
    </row>
    <row r="1034" spans="11:11" x14ac:dyDescent="0.2">
      <c r="K1034" s="336" t="str">
        <f t="shared" si="30"/>
        <v/>
      </c>
    </row>
    <row r="1035" spans="11:11" x14ac:dyDescent="0.2">
      <c r="K1035" s="336" t="str">
        <f t="shared" si="30"/>
        <v/>
      </c>
    </row>
    <row r="1036" spans="11:11" x14ac:dyDescent="0.2">
      <c r="K1036" s="336" t="str">
        <f t="shared" si="30"/>
        <v/>
      </c>
    </row>
    <row r="1037" spans="11:11" x14ac:dyDescent="0.2">
      <c r="K1037" s="336" t="str">
        <f t="shared" si="30"/>
        <v/>
      </c>
    </row>
    <row r="1038" spans="11:11" x14ac:dyDescent="0.2">
      <c r="K1038" s="336" t="str">
        <f t="shared" si="30"/>
        <v/>
      </c>
    </row>
    <row r="1039" spans="11:11" x14ac:dyDescent="0.2">
      <c r="K1039" s="336" t="str">
        <f t="shared" si="30"/>
        <v/>
      </c>
    </row>
    <row r="1040" spans="11:11" x14ac:dyDescent="0.2">
      <c r="K1040" s="336" t="str">
        <f t="shared" si="30"/>
        <v/>
      </c>
    </row>
    <row r="1041" spans="11:11" x14ac:dyDescent="0.2">
      <c r="K1041" s="336" t="str">
        <f t="shared" si="30"/>
        <v/>
      </c>
    </row>
    <row r="1042" spans="11:11" x14ac:dyDescent="0.2">
      <c r="K1042" s="336" t="str">
        <f t="shared" si="30"/>
        <v/>
      </c>
    </row>
    <row r="1043" spans="11:11" x14ac:dyDescent="0.2">
      <c r="K1043" s="336" t="str">
        <f t="shared" si="30"/>
        <v/>
      </c>
    </row>
    <row r="1044" spans="11:11" x14ac:dyDescent="0.2">
      <c r="K1044" s="336" t="str">
        <f t="shared" si="30"/>
        <v/>
      </c>
    </row>
    <row r="1045" spans="11:11" x14ac:dyDescent="0.2">
      <c r="K1045" s="336" t="str">
        <f t="shared" si="30"/>
        <v/>
      </c>
    </row>
    <row r="1046" spans="11:11" x14ac:dyDescent="0.2">
      <c r="K1046" s="336" t="str">
        <f t="shared" si="30"/>
        <v/>
      </c>
    </row>
    <row r="1047" spans="11:11" x14ac:dyDescent="0.2">
      <c r="K1047" s="336" t="str">
        <f t="shared" si="30"/>
        <v/>
      </c>
    </row>
    <row r="1048" spans="11:11" x14ac:dyDescent="0.2">
      <c r="K1048" s="336" t="str">
        <f t="shared" si="30"/>
        <v/>
      </c>
    </row>
    <row r="1049" spans="11:11" x14ac:dyDescent="0.2">
      <c r="K1049" s="336" t="str">
        <f t="shared" si="30"/>
        <v/>
      </c>
    </row>
    <row r="1050" spans="11:11" x14ac:dyDescent="0.2">
      <c r="K1050" s="336" t="str">
        <f t="shared" si="30"/>
        <v/>
      </c>
    </row>
    <row r="1051" spans="11:11" x14ac:dyDescent="0.2">
      <c r="K1051" s="336" t="str">
        <f t="shared" si="30"/>
        <v/>
      </c>
    </row>
    <row r="1052" spans="11:11" x14ac:dyDescent="0.2">
      <c r="K1052" s="336" t="str">
        <f t="shared" si="30"/>
        <v/>
      </c>
    </row>
    <row r="1053" spans="11:11" x14ac:dyDescent="0.2">
      <c r="K1053" s="336" t="str">
        <f t="shared" si="30"/>
        <v/>
      </c>
    </row>
    <row r="1054" spans="11:11" x14ac:dyDescent="0.2">
      <c r="K1054" s="336" t="str">
        <f t="shared" si="30"/>
        <v/>
      </c>
    </row>
    <row r="1055" spans="11:11" x14ac:dyDescent="0.2">
      <c r="K1055" s="336" t="str">
        <f t="shared" si="30"/>
        <v/>
      </c>
    </row>
    <row r="1056" spans="11:11" x14ac:dyDescent="0.2">
      <c r="K1056" s="336" t="str">
        <f t="shared" si="30"/>
        <v/>
      </c>
    </row>
    <row r="1057" spans="11:11" x14ac:dyDescent="0.2">
      <c r="K1057" s="336" t="str">
        <f t="shared" si="30"/>
        <v/>
      </c>
    </row>
    <row r="1058" spans="11:11" x14ac:dyDescent="0.2">
      <c r="K1058" s="336" t="str">
        <f t="shared" si="30"/>
        <v/>
      </c>
    </row>
    <row r="1059" spans="11:11" x14ac:dyDescent="0.2">
      <c r="K1059" s="336" t="str">
        <f t="shared" si="30"/>
        <v/>
      </c>
    </row>
    <row r="1060" spans="11:11" x14ac:dyDescent="0.2">
      <c r="K1060" s="336" t="str">
        <f t="shared" si="30"/>
        <v/>
      </c>
    </row>
    <row r="1061" spans="11:11" x14ac:dyDescent="0.2">
      <c r="K1061" s="336" t="str">
        <f t="shared" si="30"/>
        <v/>
      </c>
    </row>
    <row r="1062" spans="11:11" x14ac:dyDescent="0.2">
      <c r="K1062" s="336" t="str">
        <f t="shared" si="30"/>
        <v/>
      </c>
    </row>
    <row r="1063" spans="11:11" x14ac:dyDescent="0.2">
      <c r="K1063" s="336" t="str">
        <f t="shared" si="30"/>
        <v/>
      </c>
    </row>
    <row r="1064" spans="11:11" x14ac:dyDescent="0.2">
      <c r="K1064" s="336" t="str">
        <f t="shared" si="30"/>
        <v/>
      </c>
    </row>
    <row r="1065" spans="11:11" x14ac:dyDescent="0.2">
      <c r="K1065" s="336" t="str">
        <f t="shared" si="30"/>
        <v/>
      </c>
    </row>
    <row r="1066" spans="11:11" x14ac:dyDescent="0.2">
      <c r="K1066" s="336" t="str">
        <f t="shared" si="30"/>
        <v/>
      </c>
    </row>
    <row r="1067" spans="11:11" x14ac:dyDescent="0.2">
      <c r="K1067" s="336" t="str">
        <f t="shared" si="30"/>
        <v/>
      </c>
    </row>
    <row r="1068" spans="11:11" x14ac:dyDescent="0.2">
      <c r="K1068" s="336" t="str">
        <f t="shared" si="30"/>
        <v/>
      </c>
    </row>
    <row r="1069" spans="11:11" x14ac:dyDescent="0.2">
      <c r="K1069" s="336" t="str">
        <f t="shared" si="30"/>
        <v/>
      </c>
    </row>
    <row r="1070" spans="11:11" x14ac:dyDescent="0.2">
      <c r="K1070" s="336" t="str">
        <f t="shared" si="30"/>
        <v/>
      </c>
    </row>
    <row r="1071" spans="11:11" x14ac:dyDescent="0.2">
      <c r="K1071" s="336" t="str">
        <f t="shared" si="30"/>
        <v/>
      </c>
    </row>
    <row r="1072" spans="11:11" x14ac:dyDescent="0.2">
      <c r="K1072" s="336" t="str">
        <f t="shared" si="30"/>
        <v/>
      </c>
    </row>
    <row r="1073" spans="11:11" x14ac:dyDescent="0.2">
      <c r="K1073" s="336" t="str">
        <f t="shared" si="30"/>
        <v/>
      </c>
    </row>
    <row r="1074" spans="11:11" x14ac:dyDescent="0.2">
      <c r="K1074" s="336" t="str">
        <f t="shared" si="30"/>
        <v/>
      </c>
    </row>
    <row r="1075" spans="11:11" x14ac:dyDescent="0.2">
      <c r="K1075" s="336" t="str">
        <f t="shared" si="30"/>
        <v/>
      </c>
    </row>
    <row r="1076" spans="11:11" x14ac:dyDescent="0.2">
      <c r="K1076" s="336" t="str">
        <f t="shared" si="30"/>
        <v/>
      </c>
    </row>
    <row r="1077" spans="11:11" x14ac:dyDescent="0.2">
      <c r="K1077" s="336" t="str">
        <f t="shared" si="30"/>
        <v/>
      </c>
    </row>
    <row r="1078" spans="11:11" x14ac:dyDescent="0.2">
      <c r="K1078" s="336" t="str">
        <f t="shared" si="30"/>
        <v/>
      </c>
    </row>
    <row r="1079" spans="11:11" x14ac:dyDescent="0.2">
      <c r="K1079" s="336" t="str">
        <f t="shared" si="30"/>
        <v/>
      </c>
    </row>
    <row r="1080" spans="11:11" x14ac:dyDescent="0.2">
      <c r="K1080" s="336" t="str">
        <f t="shared" si="30"/>
        <v/>
      </c>
    </row>
    <row r="1081" spans="11:11" x14ac:dyDescent="0.2">
      <c r="K1081" s="336" t="str">
        <f t="shared" si="30"/>
        <v/>
      </c>
    </row>
    <row r="1082" spans="11:11" x14ac:dyDescent="0.2">
      <c r="K1082" s="336" t="str">
        <f t="shared" si="30"/>
        <v/>
      </c>
    </row>
    <row r="1083" spans="11:11" x14ac:dyDescent="0.2">
      <c r="K1083" s="336" t="str">
        <f t="shared" si="30"/>
        <v/>
      </c>
    </row>
    <row r="1084" spans="11:11" x14ac:dyDescent="0.2">
      <c r="K1084" s="336" t="str">
        <f t="shared" si="30"/>
        <v/>
      </c>
    </row>
    <row r="1085" spans="11:11" x14ac:dyDescent="0.2">
      <c r="K1085" s="336" t="str">
        <f t="shared" si="30"/>
        <v/>
      </c>
    </row>
    <row r="1086" spans="11:11" x14ac:dyDescent="0.2">
      <c r="K1086" s="336" t="str">
        <f t="shared" si="30"/>
        <v/>
      </c>
    </row>
    <row r="1087" spans="11:11" x14ac:dyDescent="0.2">
      <c r="K1087" s="336" t="str">
        <f t="shared" si="30"/>
        <v/>
      </c>
    </row>
    <row r="1088" spans="11:11" x14ac:dyDescent="0.2">
      <c r="K1088" s="336" t="str">
        <f t="shared" si="30"/>
        <v/>
      </c>
    </row>
    <row r="1089" spans="11:11" x14ac:dyDescent="0.2">
      <c r="K1089" s="336" t="str">
        <f t="shared" si="30"/>
        <v/>
      </c>
    </row>
    <row r="1090" spans="11:11" x14ac:dyDescent="0.2">
      <c r="K1090" s="336" t="str">
        <f t="shared" si="30"/>
        <v/>
      </c>
    </row>
    <row r="1091" spans="11:11" x14ac:dyDescent="0.2">
      <c r="K1091" s="336" t="str">
        <f t="shared" si="30"/>
        <v/>
      </c>
    </row>
    <row r="1092" spans="11:11" x14ac:dyDescent="0.2">
      <c r="K1092" s="336" t="str">
        <f t="shared" ref="K1092:K1155" si="31">IF(J1092="","",(J1092*108))</f>
        <v/>
      </c>
    </row>
    <row r="1093" spans="11:11" x14ac:dyDescent="0.2">
      <c r="K1093" s="336" t="str">
        <f t="shared" si="31"/>
        <v/>
      </c>
    </row>
    <row r="1094" spans="11:11" x14ac:dyDescent="0.2">
      <c r="K1094" s="336" t="str">
        <f t="shared" si="31"/>
        <v/>
      </c>
    </row>
    <row r="1095" spans="11:11" x14ac:dyDescent="0.2">
      <c r="K1095" s="336" t="str">
        <f t="shared" si="31"/>
        <v/>
      </c>
    </row>
    <row r="1096" spans="11:11" x14ac:dyDescent="0.2">
      <c r="K1096" s="336" t="str">
        <f t="shared" si="31"/>
        <v/>
      </c>
    </row>
    <row r="1097" spans="11:11" x14ac:dyDescent="0.2">
      <c r="K1097" s="336" t="str">
        <f t="shared" si="31"/>
        <v/>
      </c>
    </row>
    <row r="1098" spans="11:11" x14ac:dyDescent="0.2">
      <c r="K1098" s="336" t="str">
        <f t="shared" si="31"/>
        <v/>
      </c>
    </row>
    <row r="1099" spans="11:11" x14ac:dyDescent="0.2">
      <c r="K1099" s="336" t="str">
        <f t="shared" si="31"/>
        <v/>
      </c>
    </row>
    <row r="1100" spans="11:11" x14ac:dyDescent="0.2">
      <c r="K1100" s="336" t="str">
        <f t="shared" si="31"/>
        <v/>
      </c>
    </row>
    <row r="1101" spans="11:11" x14ac:dyDescent="0.2">
      <c r="K1101" s="336" t="str">
        <f t="shared" si="31"/>
        <v/>
      </c>
    </row>
    <row r="1102" spans="11:11" x14ac:dyDescent="0.2">
      <c r="K1102" s="336" t="str">
        <f t="shared" si="31"/>
        <v/>
      </c>
    </row>
    <row r="1103" spans="11:11" x14ac:dyDescent="0.2">
      <c r="K1103" s="336" t="str">
        <f t="shared" si="31"/>
        <v/>
      </c>
    </row>
    <row r="1104" spans="11:11" x14ac:dyDescent="0.2">
      <c r="K1104" s="336" t="str">
        <f t="shared" si="31"/>
        <v/>
      </c>
    </row>
    <row r="1105" spans="11:11" x14ac:dyDescent="0.2">
      <c r="K1105" s="336" t="str">
        <f t="shared" si="31"/>
        <v/>
      </c>
    </row>
    <row r="1106" spans="11:11" x14ac:dyDescent="0.2">
      <c r="K1106" s="336" t="str">
        <f t="shared" si="31"/>
        <v/>
      </c>
    </row>
    <row r="1107" spans="11:11" x14ac:dyDescent="0.2">
      <c r="K1107" s="336" t="str">
        <f t="shared" si="31"/>
        <v/>
      </c>
    </row>
    <row r="1108" spans="11:11" x14ac:dyDescent="0.2">
      <c r="K1108" s="336" t="str">
        <f t="shared" si="31"/>
        <v/>
      </c>
    </row>
    <row r="1109" spans="11:11" x14ac:dyDescent="0.2">
      <c r="K1109" s="336" t="str">
        <f t="shared" si="31"/>
        <v/>
      </c>
    </row>
    <row r="1110" spans="11:11" x14ac:dyDescent="0.2">
      <c r="K1110" s="336" t="str">
        <f t="shared" si="31"/>
        <v/>
      </c>
    </row>
    <row r="1111" spans="11:11" x14ac:dyDescent="0.2">
      <c r="K1111" s="336" t="str">
        <f t="shared" si="31"/>
        <v/>
      </c>
    </row>
    <row r="1112" spans="11:11" x14ac:dyDescent="0.2">
      <c r="K1112" s="336" t="str">
        <f t="shared" si="31"/>
        <v/>
      </c>
    </row>
    <row r="1113" spans="11:11" x14ac:dyDescent="0.2">
      <c r="K1113" s="336" t="str">
        <f t="shared" si="31"/>
        <v/>
      </c>
    </row>
    <row r="1114" spans="11:11" x14ac:dyDescent="0.2">
      <c r="K1114" s="336" t="str">
        <f t="shared" si="31"/>
        <v/>
      </c>
    </row>
    <row r="1115" spans="11:11" x14ac:dyDescent="0.2">
      <c r="K1115" s="336" t="str">
        <f t="shared" si="31"/>
        <v/>
      </c>
    </row>
    <row r="1116" spans="11:11" x14ac:dyDescent="0.2">
      <c r="K1116" s="336" t="str">
        <f t="shared" si="31"/>
        <v/>
      </c>
    </row>
    <row r="1117" spans="11:11" x14ac:dyDescent="0.2">
      <c r="K1117" s="336" t="str">
        <f t="shared" si="31"/>
        <v/>
      </c>
    </row>
    <row r="1118" spans="11:11" x14ac:dyDescent="0.2">
      <c r="K1118" s="336" t="str">
        <f t="shared" si="31"/>
        <v/>
      </c>
    </row>
    <row r="1119" spans="11:11" x14ac:dyDescent="0.2">
      <c r="K1119" s="336" t="str">
        <f t="shared" si="31"/>
        <v/>
      </c>
    </row>
    <row r="1120" spans="11:11" x14ac:dyDescent="0.2">
      <c r="K1120" s="336" t="str">
        <f t="shared" si="31"/>
        <v/>
      </c>
    </row>
    <row r="1121" spans="11:11" x14ac:dyDescent="0.2">
      <c r="K1121" s="336" t="str">
        <f t="shared" si="31"/>
        <v/>
      </c>
    </row>
    <row r="1122" spans="11:11" x14ac:dyDescent="0.2">
      <c r="K1122" s="336" t="str">
        <f t="shared" si="31"/>
        <v/>
      </c>
    </row>
    <row r="1123" spans="11:11" x14ac:dyDescent="0.2">
      <c r="K1123" s="336" t="str">
        <f t="shared" si="31"/>
        <v/>
      </c>
    </row>
    <row r="1124" spans="11:11" x14ac:dyDescent="0.2">
      <c r="K1124" s="336" t="str">
        <f t="shared" si="31"/>
        <v/>
      </c>
    </row>
    <row r="1125" spans="11:11" x14ac:dyDescent="0.2">
      <c r="K1125" s="336" t="str">
        <f t="shared" si="31"/>
        <v/>
      </c>
    </row>
    <row r="1126" spans="11:11" x14ac:dyDescent="0.2">
      <c r="K1126" s="336" t="str">
        <f t="shared" si="31"/>
        <v/>
      </c>
    </row>
    <row r="1127" spans="11:11" x14ac:dyDescent="0.2">
      <c r="K1127" s="336" t="str">
        <f t="shared" si="31"/>
        <v/>
      </c>
    </row>
    <row r="1128" spans="11:11" x14ac:dyDescent="0.2">
      <c r="K1128" s="336" t="str">
        <f t="shared" si="31"/>
        <v/>
      </c>
    </row>
    <row r="1129" spans="11:11" x14ac:dyDescent="0.2">
      <c r="K1129" s="336" t="str">
        <f t="shared" si="31"/>
        <v/>
      </c>
    </row>
    <row r="1130" spans="11:11" x14ac:dyDescent="0.2">
      <c r="K1130" s="336" t="str">
        <f t="shared" si="31"/>
        <v/>
      </c>
    </row>
    <row r="1131" spans="11:11" x14ac:dyDescent="0.2">
      <c r="K1131" s="336" t="str">
        <f t="shared" si="31"/>
        <v/>
      </c>
    </row>
    <row r="1132" spans="11:11" x14ac:dyDescent="0.2">
      <c r="K1132" s="336" t="str">
        <f t="shared" si="31"/>
        <v/>
      </c>
    </row>
    <row r="1133" spans="11:11" x14ac:dyDescent="0.2">
      <c r="K1133" s="336" t="str">
        <f t="shared" si="31"/>
        <v/>
      </c>
    </row>
    <row r="1134" spans="11:11" x14ac:dyDescent="0.2">
      <c r="K1134" s="336" t="str">
        <f t="shared" si="31"/>
        <v/>
      </c>
    </row>
    <row r="1135" spans="11:11" x14ac:dyDescent="0.2">
      <c r="K1135" s="336" t="str">
        <f t="shared" si="31"/>
        <v/>
      </c>
    </row>
    <row r="1136" spans="11:11" x14ac:dyDescent="0.2">
      <c r="K1136" s="336" t="str">
        <f t="shared" si="31"/>
        <v/>
      </c>
    </row>
    <row r="1137" spans="11:11" x14ac:dyDescent="0.2">
      <c r="K1137" s="336" t="str">
        <f t="shared" si="31"/>
        <v/>
      </c>
    </row>
    <row r="1138" spans="11:11" x14ac:dyDescent="0.2">
      <c r="K1138" s="336" t="str">
        <f t="shared" si="31"/>
        <v/>
      </c>
    </row>
    <row r="1139" spans="11:11" x14ac:dyDescent="0.2">
      <c r="K1139" s="336" t="str">
        <f t="shared" si="31"/>
        <v/>
      </c>
    </row>
    <row r="1140" spans="11:11" x14ac:dyDescent="0.2">
      <c r="K1140" s="336" t="str">
        <f t="shared" si="31"/>
        <v/>
      </c>
    </row>
    <row r="1141" spans="11:11" x14ac:dyDescent="0.2">
      <c r="K1141" s="336" t="str">
        <f t="shared" si="31"/>
        <v/>
      </c>
    </row>
    <row r="1142" spans="11:11" x14ac:dyDescent="0.2">
      <c r="K1142" s="336" t="str">
        <f t="shared" si="31"/>
        <v/>
      </c>
    </row>
    <row r="1143" spans="11:11" x14ac:dyDescent="0.2">
      <c r="K1143" s="336" t="str">
        <f t="shared" si="31"/>
        <v/>
      </c>
    </row>
    <row r="1144" spans="11:11" x14ac:dyDescent="0.2">
      <c r="K1144" s="336" t="str">
        <f t="shared" si="31"/>
        <v/>
      </c>
    </row>
    <row r="1145" spans="11:11" x14ac:dyDescent="0.2">
      <c r="K1145" s="336" t="str">
        <f t="shared" si="31"/>
        <v/>
      </c>
    </row>
    <row r="1146" spans="11:11" x14ac:dyDescent="0.2">
      <c r="K1146" s="336" t="str">
        <f t="shared" si="31"/>
        <v/>
      </c>
    </row>
    <row r="1147" spans="11:11" x14ac:dyDescent="0.2">
      <c r="K1147" s="336" t="str">
        <f t="shared" si="31"/>
        <v/>
      </c>
    </row>
    <row r="1148" spans="11:11" x14ac:dyDescent="0.2">
      <c r="K1148" s="336" t="str">
        <f t="shared" si="31"/>
        <v/>
      </c>
    </row>
    <row r="1149" spans="11:11" x14ac:dyDescent="0.2">
      <c r="K1149" s="336" t="str">
        <f t="shared" si="31"/>
        <v/>
      </c>
    </row>
    <row r="1150" spans="11:11" x14ac:dyDescent="0.2">
      <c r="K1150" s="336" t="str">
        <f t="shared" si="31"/>
        <v/>
      </c>
    </row>
    <row r="1151" spans="11:11" x14ac:dyDescent="0.2">
      <c r="K1151" s="336" t="str">
        <f t="shared" si="31"/>
        <v/>
      </c>
    </row>
    <row r="1152" spans="11:11" x14ac:dyDescent="0.2">
      <c r="K1152" s="336" t="str">
        <f t="shared" si="31"/>
        <v/>
      </c>
    </row>
    <row r="1153" spans="11:11" x14ac:dyDescent="0.2">
      <c r="K1153" s="336" t="str">
        <f t="shared" si="31"/>
        <v/>
      </c>
    </row>
    <row r="1154" spans="11:11" x14ac:dyDescent="0.2">
      <c r="K1154" s="336" t="str">
        <f t="shared" si="31"/>
        <v/>
      </c>
    </row>
    <row r="1155" spans="11:11" x14ac:dyDescent="0.2">
      <c r="K1155" s="336" t="str">
        <f t="shared" si="31"/>
        <v/>
      </c>
    </row>
    <row r="1156" spans="11:11" x14ac:dyDescent="0.2">
      <c r="K1156" s="336" t="str">
        <f t="shared" ref="K1156:K1219" si="32">IF(J1156="","",(J1156*108))</f>
        <v/>
      </c>
    </row>
    <row r="1157" spans="11:11" x14ac:dyDescent="0.2">
      <c r="K1157" s="336" t="str">
        <f t="shared" si="32"/>
        <v/>
      </c>
    </row>
    <row r="1158" spans="11:11" x14ac:dyDescent="0.2">
      <c r="K1158" s="336" t="str">
        <f t="shared" si="32"/>
        <v/>
      </c>
    </row>
    <row r="1159" spans="11:11" x14ac:dyDescent="0.2">
      <c r="K1159" s="336" t="str">
        <f t="shared" si="32"/>
        <v/>
      </c>
    </row>
    <row r="1160" spans="11:11" x14ac:dyDescent="0.2">
      <c r="K1160" s="336" t="str">
        <f t="shared" si="32"/>
        <v/>
      </c>
    </row>
    <row r="1161" spans="11:11" x14ac:dyDescent="0.2">
      <c r="K1161" s="336" t="str">
        <f t="shared" si="32"/>
        <v/>
      </c>
    </row>
    <row r="1162" spans="11:11" x14ac:dyDescent="0.2">
      <c r="K1162" s="336" t="str">
        <f t="shared" si="32"/>
        <v/>
      </c>
    </row>
    <row r="1163" spans="11:11" x14ac:dyDescent="0.2">
      <c r="K1163" s="336" t="str">
        <f t="shared" si="32"/>
        <v/>
      </c>
    </row>
    <row r="1164" spans="11:11" x14ac:dyDescent="0.2">
      <c r="K1164" s="336" t="str">
        <f t="shared" si="32"/>
        <v/>
      </c>
    </row>
    <row r="1165" spans="11:11" x14ac:dyDescent="0.2">
      <c r="K1165" s="336" t="str">
        <f t="shared" si="32"/>
        <v/>
      </c>
    </row>
    <row r="1166" spans="11:11" x14ac:dyDescent="0.2">
      <c r="K1166" s="336" t="str">
        <f t="shared" si="32"/>
        <v/>
      </c>
    </row>
    <row r="1167" spans="11:11" x14ac:dyDescent="0.2">
      <c r="K1167" s="336" t="str">
        <f t="shared" si="32"/>
        <v/>
      </c>
    </row>
    <row r="1168" spans="11:11" x14ac:dyDescent="0.2">
      <c r="K1168" s="336" t="str">
        <f t="shared" si="32"/>
        <v/>
      </c>
    </row>
    <row r="1169" spans="11:11" x14ac:dyDescent="0.2">
      <c r="K1169" s="336" t="str">
        <f t="shared" si="32"/>
        <v/>
      </c>
    </row>
    <row r="1170" spans="11:11" x14ac:dyDescent="0.2">
      <c r="K1170" s="336" t="str">
        <f t="shared" si="32"/>
        <v/>
      </c>
    </row>
    <row r="1171" spans="11:11" x14ac:dyDescent="0.2">
      <c r="K1171" s="336" t="str">
        <f t="shared" si="32"/>
        <v/>
      </c>
    </row>
    <row r="1172" spans="11:11" x14ac:dyDescent="0.2">
      <c r="K1172" s="336" t="str">
        <f t="shared" si="32"/>
        <v/>
      </c>
    </row>
    <row r="1173" spans="11:11" x14ac:dyDescent="0.2">
      <c r="K1173" s="336" t="str">
        <f t="shared" si="32"/>
        <v/>
      </c>
    </row>
    <row r="1174" spans="11:11" x14ac:dyDescent="0.2">
      <c r="K1174" s="336" t="str">
        <f t="shared" si="32"/>
        <v/>
      </c>
    </row>
    <row r="1175" spans="11:11" x14ac:dyDescent="0.2">
      <c r="K1175" s="336" t="str">
        <f t="shared" si="32"/>
        <v/>
      </c>
    </row>
    <row r="1176" spans="11:11" x14ac:dyDescent="0.2">
      <c r="K1176" s="336" t="str">
        <f t="shared" si="32"/>
        <v/>
      </c>
    </row>
    <row r="1177" spans="11:11" x14ac:dyDescent="0.2">
      <c r="K1177" s="336" t="str">
        <f t="shared" si="32"/>
        <v/>
      </c>
    </row>
    <row r="1178" spans="11:11" x14ac:dyDescent="0.2">
      <c r="K1178" s="336" t="str">
        <f t="shared" si="32"/>
        <v/>
      </c>
    </row>
    <row r="1179" spans="11:11" x14ac:dyDescent="0.2">
      <c r="K1179" s="336" t="str">
        <f t="shared" si="32"/>
        <v/>
      </c>
    </row>
    <row r="1180" spans="11:11" x14ac:dyDescent="0.2">
      <c r="K1180" s="336" t="str">
        <f t="shared" si="32"/>
        <v/>
      </c>
    </row>
    <row r="1181" spans="11:11" x14ac:dyDescent="0.2">
      <c r="K1181" s="336" t="str">
        <f t="shared" si="32"/>
        <v/>
      </c>
    </row>
    <row r="1182" spans="11:11" x14ac:dyDescent="0.2">
      <c r="K1182" s="336" t="str">
        <f t="shared" si="32"/>
        <v/>
      </c>
    </row>
    <row r="1183" spans="11:11" x14ac:dyDescent="0.2">
      <c r="K1183" s="336" t="str">
        <f t="shared" si="32"/>
        <v/>
      </c>
    </row>
    <row r="1184" spans="11:11" x14ac:dyDescent="0.2">
      <c r="K1184" s="336" t="str">
        <f t="shared" si="32"/>
        <v/>
      </c>
    </row>
    <row r="1185" spans="11:11" x14ac:dyDescent="0.2">
      <c r="K1185" s="336" t="str">
        <f t="shared" si="32"/>
        <v/>
      </c>
    </row>
    <row r="1186" spans="11:11" x14ac:dyDescent="0.2">
      <c r="K1186" s="336" t="str">
        <f t="shared" si="32"/>
        <v/>
      </c>
    </row>
    <row r="1187" spans="11:11" x14ac:dyDescent="0.2">
      <c r="K1187" s="336" t="str">
        <f t="shared" si="32"/>
        <v/>
      </c>
    </row>
    <row r="1188" spans="11:11" x14ac:dyDescent="0.2">
      <c r="K1188" s="336" t="str">
        <f t="shared" si="32"/>
        <v/>
      </c>
    </row>
    <row r="1189" spans="11:11" x14ac:dyDescent="0.2">
      <c r="K1189" s="336" t="str">
        <f t="shared" si="32"/>
        <v/>
      </c>
    </row>
    <row r="1190" spans="11:11" x14ac:dyDescent="0.2">
      <c r="K1190" s="336" t="str">
        <f t="shared" si="32"/>
        <v/>
      </c>
    </row>
    <row r="1191" spans="11:11" x14ac:dyDescent="0.2">
      <c r="K1191" s="336" t="str">
        <f t="shared" si="32"/>
        <v/>
      </c>
    </row>
    <row r="1192" spans="11:11" x14ac:dyDescent="0.2">
      <c r="K1192" s="336" t="str">
        <f t="shared" si="32"/>
        <v/>
      </c>
    </row>
    <row r="1193" spans="11:11" x14ac:dyDescent="0.2">
      <c r="K1193" s="336" t="str">
        <f t="shared" si="32"/>
        <v/>
      </c>
    </row>
    <row r="1194" spans="11:11" x14ac:dyDescent="0.2">
      <c r="K1194" s="336" t="str">
        <f t="shared" si="32"/>
        <v/>
      </c>
    </row>
    <row r="1195" spans="11:11" x14ac:dyDescent="0.2">
      <c r="K1195" s="336" t="str">
        <f t="shared" si="32"/>
        <v/>
      </c>
    </row>
    <row r="1196" spans="11:11" x14ac:dyDescent="0.2">
      <c r="K1196" s="336" t="str">
        <f t="shared" si="32"/>
        <v/>
      </c>
    </row>
    <row r="1197" spans="11:11" x14ac:dyDescent="0.2">
      <c r="K1197" s="336" t="str">
        <f t="shared" si="32"/>
        <v/>
      </c>
    </row>
    <row r="1198" spans="11:11" x14ac:dyDescent="0.2">
      <c r="K1198" s="336" t="str">
        <f t="shared" si="32"/>
        <v/>
      </c>
    </row>
    <row r="1199" spans="11:11" x14ac:dyDescent="0.2">
      <c r="K1199" s="336" t="str">
        <f t="shared" si="32"/>
        <v/>
      </c>
    </row>
    <row r="1200" spans="11:11" x14ac:dyDescent="0.2">
      <c r="K1200" s="336" t="str">
        <f t="shared" si="32"/>
        <v/>
      </c>
    </row>
    <row r="1201" spans="11:11" x14ac:dyDescent="0.2">
      <c r="K1201" s="336" t="str">
        <f t="shared" si="32"/>
        <v/>
      </c>
    </row>
    <row r="1202" spans="11:11" x14ac:dyDescent="0.2">
      <c r="K1202" s="336" t="str">
        <f t="shared" si="32"/>
        <v/>
      </c>
    </row>
    <row r="1203" spans="11:11" x14ac:dyDescent="0.2">
      <c r="K1203" s="336" t="str">
        <f t="shared" si="32"/>
        <v/>
      </c>
    </row>
    <row r="1204" spans="11:11" x14ac:dyDescent="0.2">
      <c r="K1204" s="336" t="str">
        <f t="shared" si="32"/>
        <v/>
      </c>
    </row>
    <row r="1205" spans="11:11" x14ac:dyDescent="0.2">
      <c r="K1205" s="336" t="str">
        <f t="shared" si="32"/>
        <v/>
      </c>
    </row>
    <row r="1206" spans="11:11" x14ac:dyDescent="0.2">
      <c r="K1206" s="336" t="str">
        <f t="shared" si="32"/>
        <v/>
      </c>
    </row>
    <row r="1207" spans="11:11" x14ac:dyDescent="0.2">
      <c r="K1207" s="336" t="str">
        <f t="shared" si="32"/>
        <v/>
      </c>
    </row>
    <row r="1208" spans="11:11" x14ac:dyDescent="0.2">
      <c r="K1208" s="336" t="str">
        <f t="shared" si="32"/>
        <v/>
      </c>
    </row>
    <row r="1209" spans="11:11" x14ac:dyDescent="0.2">
      <c r="K1209" s="336" t="str">
        <f t="shared" si="32"/>
        <v/>
      </c>
    </row>
    <row r="1210" spans="11:11" x14ac:dyDescent="0.2">
      <c r="K1210" s="336" t="str">
        <f t="shared" si="32"/>
        <v/>
      </c>
    </row>
    <row r="1211" spans="11:11" x14ac:dyDescent="0.2">
      <c r="K1211" s="336" t="str">
        <f t="shared" si="32"/>
        <v/>
      </c>
    </row>
    <row r="1212" spans="11:11" x14ac:dyDescent="0.2">
      <c r="K1212" s="336" t="str">
        <f t="shared" si="32"/>
        <v/>
      </c>
    </row>
    <row r="1213" spans="11:11" x14ac:dyDescent="0.2">
      <c r="K1213" s="336" t="str">
        <f t="shared" si="32"/>
        <v/>
      </c>
    </row>
    <row r="1214" spans="11:11" x14ac:dyDescent="0.2">
      <c r="K1214" s="336" t="str">
        <f t="shared" si="32"/>
        <v/>
      </c>
    </row>
    <row r="1215" spans="11:11" x14ac:dyDescent="0.2">
      <c r="K1215" s="336" t="str">
        <f t="shared" si="32"/>
        <v/>
      </c>
    </row>
    <row r="1216" spans="11:11" x14ac:dyDescent="0.2">
      <c r="K1216" s="336" t="str">
        <f t="shared" si="32"/>
        <v/>
      </c>
    </row>
    <row r="1217" spans="11:11" x14ac:dyDescent="0.2">
      <c r="K1217" s="336" t="str">
        <f t="shared" si="32"/>
        <v/>
      </c>
    </row>
    <row r="1218" spans="11:11" x14ac:dyDescent="0.2">
      <c r="K1218" s="336" t="str">
        <f t="shared" si="32"/>
        <v/>
      </c>
    </row>
    <row r="1219" spans="11:11" x14ac:dyDescent="0.2">
      <c r="K1219" s="336" t="str">
        <f t="shared" si="32"/>
        <v/>
      </c>
    </row>
    <row r="1220" spans="11:11" x14ac:dyDescent="0.2">
      <c r="K1220" s="336" t="str">
        <f t="shared" ref="K1220:K1283" si="33">IF(J1220="","",(J1220*108))</f>
        <v/>
      </c>
    </row>
    <row r="1221" spans="11:11" x14ac:dyDescent="0.2">
      <c r="K1221" s="336" t="str">
        <f t="shared" si="33"/>
        <v/>
      </c>
    </row>
    <row r="1222" spans="11:11" x14ac:dyDescent="0.2">
      <c r="K1222" s="336" t="str">
        <f t="shared" si="33"/>
        <v/>
      </c>
    </row>
    <row r="1223" spans="11:11" x14ac:dyDescent="0.2">
      <c r="K1223" s="336" t="str">
        <f t="shared" si="33"/>
        <v/>
      </c>
    </row>
    <row r="1224" spans="11:11" x14ac:dyDescent="0.2">
      <c r="K1224" s="336" t="str">
        <f t="shared" si="33"/>
        <v/>
      </c>
    </row>
    <row r="1225" spans="11:11" x14ac:dyDescent="0.2">
      <c r="K1225" s="336" t="str">
        <f t="shared" si="33"/>
        <v/>
      </c>
    </row>
    <row r="1226" spans="11:11" x14ac:dyDescent="0.2">
      <c r="K1226" s="336" t="str">
        <f t="shared" si="33"/>
        <v/>
      </c>
    </row>
    <row r="1227" spans="11:11" x14ac:dyDescent="0.2">
      <c r="K1227" s="336" t="str">
        <f t="shared" si="33"/>
        <v/>
      </c>
    </row>
    <row r="1228" spans="11:11" x14ac:dyDescent="0.2">
      <c r="K1228" s="336" t="str">
        <f t="shared" si="33"/>
        <v/>
      </c>
    </row>
    <row r="1229" spans="11:11" x14ac:dyDescent="0.2">
      <c r="K1229" s="336" t="str">
        <f t="shared" si="33"/>
        <v/>
      </c>
    </row>
    <row r="1230" spans="11:11" x14ac:dyDescent="0.2">
      <c r="K1230" s="336" t="str">
        <f t="shared" si="33"/>
        <v/>
      </c>
    </row>
    <row r="1231" spans="11:11" x14ac:dyDescent="0.2">
      <c r="K1231" s="336" t="str">
        <f t="shared" si="33"/>
        <v/>
      </c>
    </row>
    <row r="1232" spans="11:11" x14ac:dyDescent="0.2">
      <c r="K1232" s="336" t="str">
        <f t="shared" si="33"/>
        <v/>
      </c>
    </row>
    <row r="1233" spans="11:11" x14ac:dyDescent="0.2">
      <c r="K1233" s="336" t="str">
        <f t="shared" si="33"/>
        <v/>
      </c>
    </row>
    <row r="1234" spans="11:11" x14ac:dyDescent="0.2">
      <c r="K1234" s="336" t="str">
        <f t="shared" si="33"/>
        <v/>
      </c>
    </row>
    <row r="1235" spans="11:11" x14ac:dyDescent="0.2">
      <c r="K1235" s="336" t="str">
        <f t="shared" si="33"/>
        <v/>
      </c>
    </row>
    <row r="1236" spans="11:11" x14ac:dyDescent="0.2">
      <c r="K1236" s="336" t="str">
        <f t="shared" si="33"/>
        <v/>
      </c>
    </row>
    <row r="1237" spans="11:11" x14ac:dyDescent="0.2">
      <c r="K1237" s="336" t="str">
        <f t="shared" si="33"/>
        <v/>
      </c>
    </row>
    <row r="1238" spans="11:11" x14ac:dyDescent="0.2">
      <c r="K1238" s="336" t="str">
        <f t="shared" si="33"/>
        <v/>
      </c>
    </row>
    <row r="1239" spans="11:11" x14ac:dyDescent="0.2">
      <c r="K1239" s="336" t="str">
        <f t="shared" si="33"/>
        <v/>
      </c>
    </row>
    <row r="1240" spans="11:11" x14ac:dyDescent="0.2">
      <c r="K1240" s="336" t="str">
        <f t="shared" si="33"/>
        <v/>
      </c>
    </row>
    <row r="1241" spans="11:11" x14ac:dyDescent="0.2">
      <c r="K1241" s="336" t="str">
        <f t="shared" si="33"/>
        <v/>
      </c>
    </row>
    <row r="1242" spans="11:11" x14ac:dyDescent="0.2">
      <c r="K1242" s="336" t="str">
        <f t="shared" si="33"/>
        <v/>
      </c>
    </row>
    <row r="1243" spans="11:11" x14ac:dyDescent="0.2">
      <c r="K1243" s="336" t="str">
        <f t="shared" si="33"/>
        <v/>
      </c>
    </row>
    <row r="1244" spans="11:11" x14ac:dyDescent="0.2">
      <c r="K1244" s="336" t="str">
        <f t="shared" si="33"/>
        <v/>
      </c>
    </row>
    <row r="1245" spans="11:11" x14ac:dyDescent="0.2">
      <c r="K1245" s="336" t="str">
        <f t="shared" si="33"/>
        <v/>
      </c>
    </row>
    <row r="1246" spans="11:11" x14ac:dyDescent="0.2">
      <c r="K1246" s="336" t="str">
        <f t="shared" si="33"/>
        <v/>
      </c>
    </row>
    <row r="1247" spans="11:11" x14ac:dyDescent="0.2">
      <c r="K1247" s="336" t="str">
        <f t="shared" si="33"/>
        <v/>
      </c>
    </row>
    <row r="1248" spans="11:11" x14ac:dyDescent="0.2">
      <c r="K1248" s="336" t="str">
        <f t="shared" si="33"/>
        <v/>
      </c>
    </row>
    <row r="1249" spans="11:11" x14ac:dyDescent="0.2">
      <c r="K1249" s="336" t="str">
        <f t="shared" si="33"/>
        <v/>
      </c>
    </row>
    <row r="1250" spans="11:11" x14ac:dyDescent="0.2">
      <c r="K1250" s="336" t="str">
        <f t="shared" si="33"/>
        <v/>
      </c>
    </row>
    <row r="1251" spans="11:11" x14ac:dyDescent="0.2">
      <c r="K1251" s="336" t="str">
        <f t="shared" si="33"/>
        <v/>
      </c>
    </row>
    <row r="1252" spans="11:11" x14ac:dyDescent="0.2">
      <c r="K1252" s="336" t="str">
        <f t="shared" si="33"/>
        <v/>
      </c>
    </row>
    <row r="1253" spans="11:11" x14ac:dyDescent="0.2">
      <c r="K1253" s="336" t="str">
        <f t="shared" si="33"/>
        <v/>
      </c>
    </row>
    <row r="1254" spans="11:11" x14ac:dyDescent="0.2">
      <c r="K1254" s="336" t="str">
        <f t="shared" si="33"/>
        <v/>
      </c>
    </row>
    <row r="1255" spans="11:11" x14ac:dyDescent="0.2">
      <c r="K1255" s="336" t="str">
        <f t="shared" si="33"/>
        <v/>
      </c>
    </row>
    <row r="1256" spans="11:11" x14ac:dyDescent="0.2">
      <c r="K1256" s="336" t="str">
        <f t="shared" si="33"/>
        <v/>
      </c>
    </row>
    <row r="1257" spans="11:11" x14ac:dyDescent="0.2">
      <c r="K1257" s="336" t="str">
        <f t="shared" si="33"/>
        <v/>
      </c>
    </row>
    <row r="1258" spans="11:11" x14ac:dyDescent="0.2">
      <c r="K1258" s="336" t="str">
        <f t="shared" si="33"/>
        <v/>
      </c>
    </row>
    <row r="1259" spans="11:11" x14ac:dyDescent="0.2">
      <c r="K1259" s="336" t="str">
        <f t="shared" si="33"/>
        <v/>
      </c>
    </row>
    <row r="1260" spans="11:11" x14ac:dyDescent="0.2">
      <c r="K1260" s="336" t="str">
        <f t="shared" si="33"/>
        <v/>
      </c>
    </row>
    <row r="1261" spans="11:11" x14ac:dyDescent="0.2">
      <c r="K1261" s="336" t="str">
        <f t="shared" si="33"/>
        <v/>
      </c>
    </row>
    <row r="1262" spans="11:11" x14ac:dyDescent="0.2">
      <c r="K1262" s="336" t="str">
        <f t="shared" si="33"/>
        <v/>
      </c>
    </row>
    <row r="1263" spans="11:11" x14ac:dyDescent="0.2">
      <c r="K1263" s="336" t="str">
        <f t="shared" si="33"/>
        <v/>
      </c>
    </row>
    <row r="1264" spans="11:11" x14ac:dyDescent="0.2">
      <c r="K1264" s="336" t="str">
        <f t="shared" si="33"/>
        <v/>
      </c>
    </row>
    <row r="1265" spans="11:11" x14ac:dyDescent="0.2">
      <c r="K1265" s="336" t="str">
        <f t="shared" si="33"/>
        <v/>
      </c>
    </row>
    <row r="1266" spans="11:11" x14ac:dyDescent="0.2">
      <c r="K1266" s="336" t="str">
        <f t="shared" si="33"/>
        <v/>
      </c>
    </row>
    <row r="1267" spans="11:11" x14ac:dyDescent="0.2">
      <c r="K1267" s="336" t="str">
        <f t="shared" si="33"/>
        <v/>
      </c>
    </row>
    <row r="1268" spans="11:11" x14ac:dyDescent="0.2">
      <c r="K1268" s="336" t="str">
        <f t="shared" si="33"/>
        <v/>
      </c>
    </row>
    <row r="1269" spans="11:11" x14ac:dyDescent="0.2">
      <c r="K1269" s="336" t="str">
        <f t="shared" si="33"/>
        <v/>
      </c>
    </row>
    <row r="1270" spans="11:11" x14ac:dyDescent="0.2">
      <c r="K1270" s="336" t="str">
        <f t="shared" si="33"/>
        <v/>
      </c>
    </row>
    <row r="1271" spans="11:11" x14ac:dyDescent="0.2">
      <c r="K1271" s="336" t="str">
        <f t="shared" si="33"/>
        <v/>
      </c>
    </row>
    <row r="1272" spans="11:11" x14ac:dyDescent="0.2">
      <c r="K1272" s="336" t="str">
        <f t="shared" si="33"/>
        <v/>
      </c>
    </row>
    <row r="1273" spans="11:11" x14ac:dyDescent="0.2">
      <c r="K1273" s="336" t="str">
        <f t="shared" si="33"/>
        <v/>
      </c>
    </row>
    <row r="1274" spans="11:11" x14ac:dyDescent="0.2">
      <c r="K1274" s="336" t="str">
        <f t="shared" si="33"/>
        <v/>
      </c>
    </row>
    <row r="1275" spans="11:11" x14ac:dyDescent="0.2">
      <c r="K1275" s="336" t="str">
        <f t="shared" si="33"/>
        <v/>
      </c>
    </row>
    <row r="1276" spans="11:11" x14ac:dyDescent="0.2">
      <c r="K1276" s="336" t="str">
        <f t="shared" si="33"/>
        <v/>
      </c>
    </row>
    <row r="1277" spans="11:11" x14ac:dyDescent="0.2">
      <c r="K1277" s="336" t="str">
        <f t="shared" si="33"/>
        <v/>
      </c>
    </row>
    <row r="1278" spans="11:11" x14ac:dyDescent="0.2">
      <c r="K1278" s="336" t="str">
        <f t="shared" si="33"/>
        <v/>
      </c>
    </row>
    <row r="1279" spans="11:11" x14ac:dyDescent="0.2">
      <c r="K1279" s="336" t="str">
        <f t="shared" si="33"/>
        <v/>
      </c>
    </row>
    <row r="1280" spans="11:11" x14ac:dyDescent="0.2">
      <c r="K1280" s="336" t="str">
        <f t="shared" si="33"/>
        <v/>
      </c>
    </row>
    <row r="1281" spans="11:11" x14ac:dyDescent="0.2">
      <c r="K1281" s="336" t="str">
        <f t="shared" si="33"/>
        <v/>
      </c>
    </row>
    <row r="1282" spans="11:11" x14ac:dyDescent="0.2">
      <c r="K1282" s="336" t="str">
        <f t="shared" si="33"/>
        <v/>
      </c>
    </row>
    <row r="1283" spans="11:11" x14ac:dyDescent="0.2">
      <c r="K1283" s="336" t="str">
        <f t="shared" si="33"/>
        <v/>
      </c>
    </row>
    <row r="1284" spans="11:11" x14ac:dyDescent="0.2">
      <c r="K1284" s="336" t="str">
        <f t="shared" ref="K1284:K1347" si="34">IF(J1284="","",(J1284*108))</f>
        <v/>
      </c>
    </row>
    <row r="1285" spans="11:11" x14ac:dyDescent="0.2">
      <c r="K1285" s="336" t="str">
        <f t="shared" si="34"/>
        <v/>
      </c>
    </row>
    <row r="1286" spans="11:11" x14ac:dyDescent="0.2">
      <c r="K1286" s="336" t="str">
        <f t="shared" si="34"/>
        <v/>
      </c>
    </row>
    <row r="1287" spans="11:11" x14ac:dyDescent="0.2">
      <c r="K1287" s="336" t="str">
        <f t="shared" si="34"/>
        <v/>
      </c>
    </row>
    <row r="1288" spans="11:11" x14ac:dyDescent="0.2">
      <c r="K1288" s="336" t="str">
        <f t="shared" si="34"/>
        <v/>
      </c>
    </row>
    <row r="1289" spans="11:11" x14ac:dyDescent="0.2">
      <c r="K1289" s="336" t="str">
        <f t="shared" si="34"/>
        <v/>
      </c>
    </row>
    <row r="1290" spans="11:11" x14ac:dyDescent="0.2">
      <c r="K1290" s="336" t="str">
        <f t="shared" si="34"/>
        <v/>
      </c>
    </row>
    <row r="1291" spans="11:11" x14ac:dyDescent="0.2">
      <c r="K1291" s="336" t="str">
        <f t="shared" si="34"/>
        <v/>
      </c>
    </row>
    <row r="1292" spans="11:11" x14ac:dyDescent="0.2">
      <c r="K1292" s="336" t="str">
        <f t="shared" si="34"/>
        <v/>
      </c>
    </row>
    <row r="1293" spans="11:11" x14ac:dyDescent="0.2">
      <c r="K1293" s="336" t="str">
        <f t="shared" si="34"/>
        <v/>
      </c>
    </row>
    <row r="1294" spans="11:11" x14ac:dyDescent="0.2">
      <c r="K1294" s="336" t="str">
        <f t="shared" si="34"/>
        <v/>
      </c>
    </row>
    <row r="1295" spans="11:11" x14ac:dyDescent="0.2">
      <c r="K1295" s="336" t="str">
        <f t="shared" si="34"/>
        <v/>
      </c>
    </row>
    <row r="1296" spans="11:11" x14ac:dyDescent="0.2">
      <c r="K1296" s="336" t="str">
        <f t="shared" si="34"/>
        <v/>
      </c>
    </row>
    <row r="1297" spans="11:11" x14ac:dyDescent="0.2">
      <c r="K1297" s="336" t="str">
        <f t="shared" si="34"/>
        <v/>
      </c>
    </row>
    <row r="1298" spans="11:11" x14ac:dyDescent="0.2">
      <c r="K1298" s="336" t="str">
        <f t="shared" si="34"/>
        <v/>
      </c>
    </row>
    <row r="1299" spans="11:11" x14ac:dyDescent="0.2">
      <c r="K1299" s="336" t="str">
        <f t="shared" si="34"/>
        <v/>
      </c>
    </row>
    <row r="1300" spans="11:11" x14ac:dyDescent="0.2">
      <c r="K1300" s="336" t="str">
        <f t="shared" si="34"/>
        <v/>
      </c>
    </row>
    <row r="1301" spans="11:11" x14ac:dyDescent="0.2">
      <c r="K1301" s="336" t="str">
        <f t="shared" si="34"/>
        <v/>
      </c>
    </row>
    <row r="1302" spans="11:11" x14ac:dyDescent="0.2">
      <c r="K1302" s="336" t="str">
        <f t="shared" si="34"/>
        <v/>
      </c>
    </row>
    <row r="1303" spans="11:11" x14ac:dyDescent="0.2">
      <c r="K1303" s="336" t="str">
        <f t="shared" si="34"/>
        <v/>
      </c>
    </row>
    <row r="1304" spans="11:11" x14ac:dyDescent="0.2">
      <c r="K1304" s="336" t="str">
        <f t="shared" si="34"/>
        <v/>
      </c>
    </row>
    <row r="1305" spans="11:11" x14ac:dyDescent="0.2">
      <c r="K1305" s="336" t="str">
        <f t="shared" si="34"/>
        <v/>
      </c>
    </row>
    <row r="1306" spans="11:11" x14ac:dyDescent="0.2">
      <c r="K1306" s="336" t="str">
        <f t="shared" si="34"/>
        <v/>
      </c>
    </row>
    <row r="1307" spans="11:11" x14ac:dyDescent="0.2">
      <c r="K1307" s="336" t="str">
        <f t="shared" si="34"/>
        <v/>
      </c>
    </row>
    <row r="1308" spans="11:11" x14ac:dyDescent="0.2">
      <c r="K1308" s="336" t="str">
        <f t="shared" si="34"/>
        <v/>
      </c>
    </row>
    <row r="1309" spans="11:11" x14ac:dyDescent="0.2">
      <c r="K1309" s="336" t="str">
        <f t="shared" si="34"/>
        <v/>
      </c>
    </row>
    <row r="1310" spans="11:11" x14ac:dyDescent="0.2">
      <c r="K1310" s="336" t="str">
        <f t="shared" si="34"/>
        <v/>
      </c>
    </row>
    <row r="1311" spans="11:11" x14ac:dyDescent="0.2">
      <c r="K1311" s="336" t="str">
        <f t="shared" si="34"/>
        <v/>
      </c>
    </row>
    <row r="1312" spans="11:11" x14ac:dyDescent="0.2">
      <c r="K1312" s="336" t="str">
        <f t="shared" si="34"/>
        <v/>
      </c>
    </row>
    <row r="1313" spans="11:11" x14ac:dyDescent="0.2">
      <c r="K1313" s="336" t="str">
        <f t="shared" si="34"/>
        <v/>
      </c>
    </row>
    <row r="1314" spans="11:11" x14ac:dyDescent="0.2">
      <c r="K1314" s="336" t="str">
        <f t="shared" si="34"/>
        <v/>
      </c>
    </row>
    <row r="1315" spans="11:11" x14ac:dyDescent="0.2">
      <c r="K1315" s="336" t="str">
        <f t="shared" si="34"/>
        <v/>
      </c>
    </row>
    <row r="1316" spans="11:11" x14ac:dyDescent="0.2">
      <c r="K1316" s="336" t="str">
        <f t="shared" si="34"/>
        <v/>
      </c>
    </row>
    <row r="1317" spans="11:11" x14ac:dyDescent="0.2">
      <c r="K1317" s="336" t="str">
        <f t="shared" si="34"/>
        <v/>
      </c>
    </row>
    <row r="1318" spans="11:11" x14ac:dyDescent="0.2">
      <c r="K1318" s="336" t="str">
        <f t="shared" si="34"/>
        <v/>
      </c>
    </row>
    <row r="1319" spans="11:11" x14ac:dyDescent="0.2">
      <c r="K1319" s="336" t="str">
        <f t="shared" si="34"/>
        <v/>
      </c>
    </row>
    <row r="1320" spans="11:11" x14ac:dyDescent="0.2">
      <c r="K1320" s="336" t="str">
        <f t="shared" si="34"/>
        <v/>
      </c>
    </row>
    <row r="1321" spans="11:11" x14ac:dyDescent="0.2">
      <c r="K1321" s="336" t="str">
        <f t="shared" si="34"/>
        <v/>
      </c>
    </row>
    <row r="1322" spans="11:11" x14ac:dyDescent="0.2">
      <c r="K1322" s="336" t="str">
        <f t="shared" si="34"/>
        <v/>
      </c>
    </row>
    <row r="1323" spans="11:11" x14ac:dyDescent="0.2">
      <c r="K1323" s="336" t="str">
        <f t="shared" si="34"/>
        <v/>
      </c>
    </row>
    <row r="1324" spans="11:11" x14ac:dyDescent="0.2">
      <c r="K1324" s="336" t="str">
        <f t="shared" si="34"/>
        <v/>
      </c>
    </row>
    <row r="1325" spans="11:11" x14ac:dyDescent="0.2">
      <c r="K1325" s="336" t="str">
        <f t="shared" si="34"/>
        <v/>
      </c>
    </row>
    <row r="1326" spans="11:11" x14ac:dyDescent="0.2">
      <c r="K1326" s="336" t="str">
        <f t="shared" si="34"/>
        <v/>
      </c>
    </row>
    <row r="1327" spans="11:11" x14ac:dyDescent="0.2">
      <c r="K1327" s="336" t="str">
        <f t="shared" si="34"/>
        <v/>
      </c>
    </row>
    <row r="1328" spans="11:11" x14ac:dyDescent="0.2">
      <c r="K1328" s="336" t="str">
        <f t="shared" si="34"/>
        <v/>
      </c>
    </row>
    <row r="1329" spans="11:11" x14ac:dyDescent="0.2">
      <c r="K1329" s="336" t="str">
        <f t="shared" si="34"/>
        <v/>
      </c>
    </row>
    <row r="1330" spans="11:11" x14ac:dyDescent="0.2">
      <c r="K1330" s="336" t="str">
        <f t="shared" si="34"/>
        <v/>
      </c>
    </row>
    <row r="1331" spans="11:11" x14ac:dyDescent="0.2">
      <c r="K1331" s="336" t="str">
        <f t="shared" si="34"/>
        <v/>
      </c>
    </row>
    <row r="1332" spans="11:11" x14ac:dyDescent="0.2">
      <c r="K1332" s="336" t="str">
        <f t="shared" si="34"/>
        <v/>
      </c>
    </row>
    <row r="1333" spans="11:11" x14ac:dyDescent="0.2">
      <c r="K1333" s="336" t="str">
        <f t="shared" si="34"/>
        <v/>
      </c>
    </row>
    <row r="1334" spans="11:11" x14ac:dyDescent="0.2">
      <c r="K1334" s="336" t="str">
        <f t="shared" si="34"/>
        <v/>
      </c>
    </row>
    <row r="1335" spans="11:11" x14ac:dyDescent="0.2">
      <c r="K1335" s="336" t="str">
        <f t="shared" si="34"/>
        <v/>
      </c>
    </row>
    <row r="1336" spans="11:11" x14ac:dyDescent="0.2">
      <c r="K1336" s="336" t="str">
        <f t="shared" si="34"/>
        <v/>
      </c>
    </row>
    <row r="1337" spans="11:11" x14ac:dyDescent="0.2">
      <c r="K1337" s="336" t="str">
        <f t="shared" si="34"/>
        <v/>
      </c>
    </row>
    <row r="1338" spans="11:11" x14ac:dyDescent="0.2">
      <c r="K1338" s="336" t="str">
        <f t="shared" si="34"/>
        <v/>
      </c>
    </row>
    <row r="1339" spans="11:11" x14ac:dyDescent="0.2">
      <c r="K1339" s="336" t="str">
        <f t="shared" si="34"/>
        <v/>
      </c>
    </row>
    <row r="1340" spans="11:11" x14ac:dyDescent="0.2">
      <c r="K1340" s="336" t="str">
        <f t="shared" si="34"/>
        <v/>
      </c>
    </row>
    <row r="1341" spans="11:11" x14ac:dyDescent="0.2">
      <c r="K1341" s="336" t="str">
        <f t="shared" si="34"/>
        <v/>
      </c>
    </row>
    <row r="1342" spans="11:11" x14ac:dyDescent="0.2">
      <c r="K1342" s="336" t="str">
        <f t="shared" si="34"/>
        <v/>
      </c>
    </row>
    <row r="1343" spans="11:11" x14ac:dyDescent="0.2">
      <c r="K1343" s="336" t="str">
        <f t="shared" si="34"/>
        <v/>
      </c>
    </row>
    <row r="1344" spans="11:11" x14ac:dyDescent="0.2">
      <c r="K1344" s="336" t="str">
        <f t="shared" si="34"/>
        <v/>
      </c>
    </row>
    <row r="1345" spans="11:11" x14ac:dyDescent="0.2">
      <c r="K1345" s="336" t="str">
        <f t="shared" si="34"/>
        <v/>
      </c>
    </row>
    <row r="1346" spans="11:11" x14ac:dyDescent="0.2">
      <c r="K1346" s="336" t="str">
        <f t="shared" si="34"/>
        <v/>
      </c>
    </row>
    <row r="1347" spans="11:11" x14ac:dyDescent="0.2">
      <c r="K1347" s="336" t="str">
        <f t="shared" si="34"/>
        <v/>
      </c>
    </row>
    <row r="1348" spans="11:11" x14ac:dyDescent="0.2">
      <c r="K1348" s="336" t="str">
        <f t="shared" ref="K1348:K1411" si="35">IF(J1348="","",(J1348*108))</f>
        <v/>
      </c>
    </row>
    <row r="1349" spans="11:11" x14ac:dyDescent="0.2">
      <c r="K1349" s="336" t="str">
        <f t="shared" si="35"/>
        <v/>
      </c>
    </row>
    <row r="1350" spans="11:11" x14ac:dyDescent="0.2">
      <c r="K1350" s="336" t="str">
        <f t="shared" si="35"/>
        <v/>
      </c>
    </row>
    <row r="1351" spans="11:11" x14ac:dyDescent="0.2">
      <c r="K1351" s="336" t="str">
        <f t="shared" si="35"/>
        <v/>
      </c>
    </row>
    <row r="1352" spans="11:11" x14ac:dyDescent="0.2">
      <c r="K1352" s="336" t="str">
        <f t="shared" si="35"/>
        <v/>
      </c>
    </row>
    <row r="1353" spans="11:11" x14ac:dyDescent="0.2">
      <c r="K1353" s="336" t="str">
        <f t="shared" si="35"/>
        <v/>
      </c>
    </row>
    <row r="1354" spans="11:11" x14ac:dyDescent="0.2">
      <c r="K1354" s="336" t="str">
        <f t="shared" si="35"/>
        <v/>
      </c>
    </row>
    <row r="1355" spans="11:11" x14ac:dyDescent="0.2">
      <c r="K1355" s="336" t="str">
        <f t="shared" si="35"/>
        <v/>
      </c>
    </row>
    <row r="1356" spans="11:11" x14ac:dyDescent="0.2">
      <c r="K1356" s="336" t="str">
        <f t="shared" si="35"/>
        <v/>
      </c>
    </row>
    <row r="1357" spans="11:11" x14ac:dyDescent="0.2">
      <c r="K1357" s="336" t="str">
        <f t="shared" si="35"/>
        <v/>
      </c>
    </row>
    <row r="1358" spans="11:11" x14ac:dyDescent="0.2">
      <c r="K1358" s="336" t="str">
        <f t="shared" si="35"/>
        <v/>
      </c>
    </row>
    <row r="1359" spans="11:11" x14ac:dyDescent="0.2">
      <c r="K1359" s="336" t="str">
        <f t="shared" si="35"/>
        <v/>
      </c>
    </row>
    <row r="1360" spans="11:11" x14ac:dyDescent="0.2">
      <c r="K1360" s="336" t="str">
        <f t="shared" si="35"/>
        <v/>
      </c>
    </row>
    <row r="1361" spans="11:11" x14ac:dyDescent="0.2">
      <c r="K1361" s="336" t="str">
        <f t="shared" si="35"/>
        <v/>
      </c>
    </row>
    <row r="1362" spans="11:11" x14ac:dyDescent="0.2">
      <c r="K1362" s="336" t="str">
        <f t="shared" si="35"/>
        <v/>
      </c>
    </row>
    <row r="1363" spans="11:11" x14ac:dyDescent="0.2">
      <c r="K1363" s="336" t="str">
        <f t="shared" si="35"/>
        <v/>
      </c>
    </row>
    <row r="1364" spans="11:11" x14ac:dyDescent="0.2">
      <c r="K1364" s="336" t="str">
        <f t="shared" si="35"/>
        <v/>
      </c>
    </row>
    <row r="1365" spans="11:11" x14ac:dyDescent="0.2">
      <c r="K1365" s="336" t="str">
        <f t="shared" si="35"/>
        <v/>
      </c>
    </row>
    <row r="1366" spans="11:11" x14ac:dyDescent="0.2">
      <c r="K1366" s="336" t="str">
        <f t="shared" si="35"/>
        <v/>
      </c>
    </row>
    <row r="1367" spans="11:11" x14ac:dyDescent="0.2">
      <c r="K1367" s="336" t="str">
        <f t="shared" si="35"/>
        <v/>
      </c>
    </row>
    <row r="1368" spans="11:11" x14ac:dyDescent="0.2">
      <c r="K1368" s="336" t="str">
        <f t="shared" si="35"/>
        <v/>
      </c>
    </row>
    <row r="1369" spans="11:11" x14ac:dyDescent="0.2">
      <c r="K1369" s="336" t="str">
        <f t="shared" si="35"/>
        <v/>
      </c>
    </row>
    <row r="1370" spans="11:11" x14ac:dyDescent="0.2">
      <c r="K1370" s="336" t="str">
        <f t="shared" si="35"/>
        <v/>
      </c>
    </row>
    <row r="1371" spans="11:11" x14ac:dyDescent="0.2">
      <c r="K1371" s="336" t="str">
        <f t="shared" si="35"/>
        <v/>
      </c>
    </row>
    <row r="1372" spans="11:11" x14ac:dyDescent="0.2">
      <c r="K1372" s="336" t="str">
        <f t="shared" si="35"/>
        <v/>
      </c>
    </row>
    <row r="1373" spans="11:11" x14ac:dyDescent="0.2">
      <c r="K1373" s="336" t="str">
        <f t="shared" si="35"/>
        <v/>
      </c>
    </row>
    <row r="1374" spans="11:11" x14ac:dyDescent="0.2">
      <c r="K1374" s="336" t="str">
        <f t="shared" si="35"/>
        <v/>
      </c>
    </row>
    <row r="1375" spans="11:11" x14ac:dyDescent="0.2">
      <c r="K1375" s="336" t="str">
        <f t="shared" si="35"/>
        <v/>
      </c>
    </row>
    <row r="1376" spans="11:11" x14ac:dyDescent="0.2">
      <c r="K1376" s="336" t="str">
        <f t="shared" si="35"/>
        <v/>
      </c>
    </row>
    <row r="1377" spans="11:11" x14ac:dyDescent="0.2">
      <c r="K1377" s="336" t="str">
        <f t="shared" si="35"/>
        <v/>
      </c>
    </row>
    <row r="1378" spans="11:11" x14ac:dyDescent="0.2">
      <c r="K1378" s="336" t="str">
        <f t="shared" si="35"/>
        <v/>
      </c>
    </row>
    <row r="1379" spans="11:11" x14ac:dyDescent="0.2">
      <c r="K1379" s="336" t="str">
        <f t="shared" si="35"/>
        <v/>
      </c>
    </row>
    <row r="1380" spans="11:11" x14ac:dyDescent="0.2">
      <c r="K1380" s="336" t="str">
        <f t="shared" si="35"/>
        <v/>
      </c>
    </row>
    <row r="1381" spans="11:11" x14ac:dyDescent="0.2">
      <c r="K1381" s="336" t="str">
        <f t="shared" si="35"/>
        <v/>
      </c>
    </row>
    <row r="1382" spans="11:11" x14ac:dyDescent="0.2">
      <c r="K1382" s="336" t="str">
        <f t="shared" si="35"/>
        <v/>
      </c>
    </row>
    <row r="1383" spans="11:11" x14ac:dyDescent="0.2">
      <c r="K1383" s="336" t="str">
        <f t="shared" si="35"/>
        <v/>
      </c>
    </row>
    <row r="1384" spans="11:11" x14ac:dyDescent="0.2">
      <c r="K1384" s="336" t="str">
        <f t="shared" si="35"/>
        <v/>
      </c>
    </row>
    <row r="1385" spans="11:11" x14ac:dyDescent="0.2">
      <c r="K1385" s="336" t="str">
        <f t="shared" si="35"/>
        <v/>
      </c>
    </row>
    <row r="1386" spans="11:11" x14ac:dyDescent="0.2">
      <c r="K1386" s="336" t="str">
        <f t="shared" si="35"/>
        <v/>
      </c>
    </row>
    <row r="1387" spans="11:11" x14ac:dyDescent="0.2">
      <c r="K1387" s="336" t="str">
        <f t="shared" si="35"/>
        <v/>
      </c>
    </row>
    <row r="1388" spans="11:11" x14ac:dyDescent="0.2">
      <c r="K1388" s="336" t="str">
        <f t="shared" si="35"/>
        <v/>
      </c>
    </row>
    <row r="1389" spans="11:11" x14ac:dyDescent="0.2">
      <c r="K1389" s="336" t="str">
        <f t="shared" si="35"/>
        <v/>
      </c>
    </row>
    <row r="1390" spans="11:11" x14ac:dyDescent="0.2">
      <c r="K1390" s="336" t="str">
        <f t="shared" si="35"/>
        <v/>
      </c>
    </row>
    <row r="1391" spans="11:11" x14ac:dyDescent="0.2">
      <c r="K1391" s="336" t="str">
        <f t="shared" si="35"/>
        <v/>
      </c>
    </row>
    <row r="1392" spans="11:11" x14ac:dyDescent="0.2">
      <c r="K1392" s="336" t="str">
        <f t="shared" si="35"/>
        <v/>
      </c>
    </row>
    <row r="1393" spans="11:11" x14ac:dyDescent="0.2">
      <c r="K1393" s="336" t="str">
        <f t="shared" si="35"/>
        <v/>
      </c>
    </row>
    <row r="1394" spans="11:11" x14ac:dyDescent="0.2">
      <c r="K1394" s="336" t="str">
        <f t="shared" si="35"/>
        <v/>
      </c>
    </row>
    <row r="1395" spans="11:11" x14ac:dyDescent="0.2">
      <c r="K1395" s="336" t="str">
        <f t="shared" si="35"/>
        <v/>
      </c>
    </row>
    <row r="1396" spans="11:11" x14ac:dyDescent="0.2">
      <c r="K1396" s="336" t="str">
        <f t="shared" si="35"/>
        <v/>
      </c>
    </row>
    <row r="1397" spans="11:11" x14ac:dyDescent="0.2">
      <c r="K1397" s="336" t="str">
        <f t="shared" si="35"/>
        <v/>
      </c>
    </row>
    <row r="1398" spans="11:11" x14ac:dyDescent="0.2">
      <c r="K1398" s="336" t="str">
        <f t="shared" si="35"/>
        <v/>
      </c>
    </row>
    <row r="1399" spans="11:11" x14ac:dyDescent="0.2">
      <c r="K1399" s="336" t="str">
        <f t="shared" si="35"/>
        <v/>
      </c>
    </row>
    <row r="1400" spans="11:11" x14ac:dyDescent="0.2">
      <c r="K1400" s="336" t="str">
        <f t="shared" si="35"/>
        <v/>
      </c>
    </row>
    <row r="1401" spans="11:11" x14ac:dyDescent="0.2">
      <c r="K1401" s="336" t="str">
        <f t="shared" si="35"/>
        <v/>
      </c>
    </row>
    <row r="1402" spans="11:11" x14ac:dyDescent="0.2">
      <c r="K1402" s="336" t="str">
        <f t="shared" si="35"/>
        <v/>
      </c>
    </row>
    <row r="1403" spans="11:11" x14ac:dyDescent="0.2">
      <c r="K1403" s="336" t="str">
        <f t="shared" si="35"/>
        <v/>
      </c>
    </row>
    <row r="1404" spans="11:11" x14ac:dyDescent="0.2">
      <c r="K1404" s="336" t="str">
        <f t="shared" si="35"/>
        <v/>
      </c>
    </row>
    <row r="1405" spans="11:11" x14ac:dyDescent="0.2">
      <c r="K1405" s="336" t="str">
        <f t="shared" si="35"/>
        <v/>
      </c>
    </row>
    <row r="1406" spans="11:11" x14ac:dyDescent="0.2">
      <c r="K1406" s="336" t="str">
        <f t="shared" si="35"/>
        <v/>
      </c>
    </row>
    <row r="1407" spans="11:11" x14ac:dyDescent="0.2">
      <c r="K1407" s="336" t="str">
        <f t="shared" si="35"/>
        <v/>
      </c>
    </row>
    <row r="1408" spans="11:11" x14ac:dyDescent="0.2">
      <c r="K1408" s="336" t="str">
        <f t="shared" si="35"/>
        <v/>
      </c>
    </row>
    <row r="1409" spans="11:11" x14ac:dyDescent="0.2">
      <c r="K1409" s="336" t="str">
        <f t="shared" si="35"/>
        <v/>
      </c>
    </row>
    <row r="1410" spans="11:11" x14ac:dyDescent="0.2">
      <c r="K1410" s="336" t="str">
        <f t="shared" si="35"/>
        <v/>
      </c>
    </row>
    <row r="1411" spans="11:11" x14ac:dyDescent="0.2">
      <c r="K1411" s="336" t="str">
        <f t="shared" si="35"/>
        <v/>
      </c>
    </row>
    <row r="1412" spans="11:11" x14ac:dyDescent="0.2">
      <c r="K1412" s="336" t="str">
        <f t="shared" ref="K1412:K1475" si="36">IF(J1412="","",(J1412*108))</f>
        <v/>
      </c>
    </row>
    <row r="1413" spans="11:11" x14ac:dyDescent="0.2">
      <c r="K1413" s="336" t="str">
        <f t="shared" si="36"/>
        <v/>
      </c>
    </row>
    <row r="1414" spans="11:11" x14ac:dyDescent="0.2">
      <c r="K1414" s="336" t="str">
        <f t="shared" si="36"/>
        <v/>
      </c>
    </row>
    <row r="1415" spans="11:11" x14ac:dyDescent="0.2">
      <c r="K1415" s="336" t="str">
        <f t="shared" si="36"/>
        <v/>
      </c>
    </row>
    <row r="1416" spans="11:11" x14ac:dyDescent="0.2">
      <c r="K1416" s="336" t="str">
        <f t="shared" si="36"/>
        <v/>
      </c>
    </row>
    <row r="1417" spans="11:11" x14ac:dyDescent="0.2">
      <c r="K1417" s="336" t="str">
        <f t="shared" si="36"/>
        <v/>
      </c>
    </row>
    <row r="1418" spans="11:11" x14ac:dyDescent="0.2">
      <c r="K1418" s="336" t="str">
        <f t="shared" si="36"/>
        <v/>
      </c>
    </row>
    <row r="1419" spans="11:11" x14ac:dyDescent="0.2">
      <c r="K1419" s="336" t="str">
        <f t="shared" si="36"/>
        <v/>
      </c>
    </row>
    <row r="1420" spans="11:11" x14ac:dyDescent="0.2">
      <c r="K1420" s="336" t="str">
        <f t="shared" si="36"/>
        <v/>
      </c>
    </row>
    <row r="1421" spans="11:11" x14ac:dyDescent="0.2">
      <c r="K1421" s="336" t="str">
        <f t="shared" si="36"/>
        <v/>
      </c>
    </row>
    <row r="1422" spans="11:11" x14ac:dyDescent="0.2">
      <c r="K1422" s="336" t="str">
        <f t="shared" si="36"/>
        <v/>
      </c>
    </row>
    <row r="1423" spans="11:11" x14ac:dyDescent="0.2">
      <c r="K1423" s="336" t="str">
        <f t="shared" si="36"/>
        <v/>
      </c>
    </row>
    <row r="1424" spans="11:11" x14ac:dyDescent="0.2">
      <c r="K1424" s="336" t="str">
        <f t="shared" si="36"/>
        <v/>
      </c>
    </row>
    <row r="1425" spans="11:11" x14ac:dyDescent="0.2">
      <c r="K1425" s="336" t="str">
        <f t="shared" si="36"/>
        <v/>
      </c>
    </row>
    <row r="1426" spans="11:11" x14ac:dyDescent="0.2">
      <c r="K1426" s="336" t="str">
        <f t="shared" si="36"/>
        <v/>
      </c>
    </row>
    <row r="1427" spans="11:11" x14ac:dyDescent="0.2">
      <c r="K1427" s="336" t="str">
        <f t="shared" si="36"/>
        <v/>
      </c>
    </row>
    <row r="1428" spans="11:11" x14ac:dyDescent="0.2">
      <c r="K1428" s="336" t="str">
        <f t="shared" si="36"/>
        <v/>
      </c>
    </row>
    <row r="1429" spans="11:11" x14ac:dyDescent="0.2">
      <c r="K1429" s="336" t="str">
        <f t="shared" si="36"/>
        <v/>
      </c>
    </row>
    <row r="1430" spans="11:11" x14ac:dyDescent="0.2">
      <c r="K1430" s="336" t="str">
        <f t="shared" si="36"/>
        <v/>
      </c>
    </row>
    <row r="1431" spans="11:11" x14ac:dyDescent="0.2">
      <c r="K1431" s="336" t="str">
        <f t="shared" si="36"/>
        <v/>
      </c>
    </row>
    <row r="1432" spans="11:11" x14ac:dyDescent="0.2">
      <c r="K1432" s="336" t="str">
        <f t="shared" si="36"/>
        <v/>
      </c>
    </row>
    <row r="1433" spans="11:11" x14ac:dyDescent="0.2">
      <c r="K1433" s="336" t="str">
        <f t="shared" si="36"/>
        <v/>
      </c>
    </row>
    <row r="1434" spans="11:11" x14ac:dyDescent="0.2">
      <c r="K1434" s="336" t="str">
        <f t="shared" si="36"/>
        <v/>
      </c>
    </row>
    <row r="1435" spans="11:11" x14ac:dyDescent="0.2">
      <c r="K1435" s="336" t="str">
        <f t="shared" si="36"/>
        <v/>
      </c>
    </row>
    <row r="1436" spans="11:11" x14ac:dyDescent="0.2">
      <c r="K1436" s="336" t="str">
        <f t="shared" si="36"/>
        <v/>
      </c>
    </row>
    <row r="1437" spans="11:11" x14ac:dyDescent="0.2">
      <c r="K1437" s="336" t="str">
        <f t="shared" si="36"/>
        <v/>
      </c>
    </row>
    <row r="1438" spans="11:11" x14ac:dyDescent="0.2">
      <c r="K1438" s="336" t="str">
        <f t="shared" si="36"/>
        <v/>
      </c>
    </row>
    <row r="1439" spans="11:11" x14ac:dyDescent="0.2">
      <c r="K1439" s="336" t="str">
        <f t="shared" si="36"/>
        <v/>
      </c>
    </row>
    <row r="1440" spans="11:11" x14ac:dyDescent="0.2">
      <c r="K1440" s="336" t="str">
        <f t="shared" si="36"/>
        <v/>
      </c>
    </row>
    <row r="1441" spans="11:11" x14ac:dyDescent="0.2">
      <c r="K1441" s="336" t="str">
        <f t="shared" si="36"/>
        <v/>
      </c>
    </row>
    <row r="1442" spans="11:11" x14ac:dyDescent="0.2">
      <c r="K1442" s="336" t="str">
        <f t="shared" si="36"/>
        <v/>
      </c>
    </row>
    <row r="1443" spans="11:11" x14ac:dyDescent="0.2">
      <c r="K1443" s="336" t="str">
        <f t="shared" si="36"/>
        <v/>
      </c>
    </row>
    <row r="1444" spans="11:11" x14ac:dyDescent="0.2">
      <c r="K1444" s="336" t="str">
        <f t="shared" si="36"/>
        <v/>
      </c>
    </row>
    <row r="1445" spans="11:11" x14ac:dyDescent="0.2">
      <c r="K1445" s="336" t="str">
        <f t="shared" si="36"/>
        <v/>
      </c>
    </row>
    <row r="1446" spans="11:11" x14ac:dyDescent="0.2">
      <c r="K1446" s="336" t="str">
        <f t="shared" si="36"/>
        <v/>
      </c>
    </row>
    <row r="1447" spans="11:11" x14ac:dyDescent="0.2">
      <c r="K1447" s="336" t="str">
        <f t="shared" si="36"/>
        <v/>
      </c>
    </row>
    <row r="1448" spans="11:11" x14ac:dyDescent="0.2">
      <c r="K1448" s="336" t="str">
        <f t="shared" si="36"/>
        <v/>
      </c>
    </row>
    <row r="1449" spans="11:11" x14ac:dyDescent="0.2">
      <c r="K1449" s="336" t="str">
        <f t="shared" si="36"/>
        <v/>
      </c>
    </row>
    <row r="1450" spans="11:11" x14ac:dyDescent="0.2">
      <c r="K1450" s="336" t="str">
        <f t="shared" si="36"/>
        <v/>
      </c>
    </row>
    <row r="1451" spans="11:11" x14ac:dyDescent="0.2">
      <c r="K1451" s="336" t="str">
        <f t="shared" si="36"/>
        <v/>
      </c>
    </row>
    <row r="1452" spans="11:11" x14ac:dyDescent="0.2">
      <c r="K1452" s="336" t="str">
        <f t="shared" si="36"/>
        <v/>
      </c>
    </row>
    <row r="1453" spans="11:11" x14ac:dyDescent="0.2">
      <c r="K1453" s="336" t="str">
        <f t="shared" si="36"/>
        <v/>
      </c>
    </row>
    <row r="1454" spans="11:11" x14ac:dyDescent="0.2">
      <c r="K1454" s="336" t="str">
        <f t="shared" si="36"/>
        <v/>
      </c>
    </row>
    <row r="1455" spans="11:11" x14ac:dyDescent="0.2">
      <c r="K1455" s="336" t="str">
        <f t="shared" si="36"/>
        <v/>
      </c>
    </row>
    <row r="1456" spans="11:11" x14ac:dyDescent="0.2">
      <c r="K1456" s="336" t="str">
        <f t="shared" si="36"/>
        <v/>
      </c>
    </row>
    <row r="1457" spans="11:11" x14ac:dyDescent="0.2">
      <c r="K1457" s="336" t="str">
        <f t="shared" si="36"/>
        <v/>
      </c>
    </row>
    <row r="1458" spans="11:11" x14ac:dyDescent="0.2">
      <c r="K1458" s="336" t="str">
        <f t="shared" si="36"/>
        <v/>
      </c>
    </row>
    <row r="1459" spans="11:11" x14ac:dyDescent="0.2">
      <c r="K1459" s="336" t="str">
        <f t="shared" si="36"/>
        <v/>
      </c>
    </row>
    <row r="1460" spans="11:11" x14ac:dyDescent="0.2">
      <c r="K1460" s="336" t="str">
        <f t="shared" si="36"/>
        <v/>
      </c>
    </row>
    <row r="1461" spans="11:11" x14ac:dyDescent="0.2">
      <c r="K1461" s="336" t="str">
        <f t="shared" si="36"/>
        <v/>
      </c>
    </row>
    <row r="1462" spans="11:11" x14ac:dyDescent="0.2">
      <c r="K1462" s="336" t="str">
        <f t="shared" si="36"/>
        <v/>
      </c>
    </row>
    <row r="1463" spans="11:11" x14ac:dyDescent="0.2">
      <c r="K1463" s="336" t="str">
        <f t="shared" si="36"/>
        <v/>
      </c>
    </row>
    <row r="1464" spans="11:11" x14ac:dyDescent="0.2">
      <c r="K1464" s="336" t="str">
        <f t="shared" si="36"/>
        <v/>
      </c>
    </row>
    <row r="1465" spans="11:11" x14ac:dyDescent="0.2">
      <c r="K1465" s="336" t="str">
        <f t="shared" si="36"/>
        <v/>
      </c>
    </row>
    <row r="1466" spans="11:11" x14ac:dyDescent="0.2">
      <c r="K1466" s="336" t="str">
        <f t="shared" si="36"/>
        <v/>
      </c>
    </row>
    <row r="1467" spans="11:11" x14ac:dyDescent="0.2">
      <c r="K1467" s="336" t="str">
        <f t="shared" si="36"/>
        <v/>
      </c>
    </row>
    <row r="1468" spans="11:11" x14ac:dyDescent="0.2">
      <c r="K1468" s="336" t="str">
        <f t="shared" si="36"/>
        <v/>
      </c>
    </row>
    <row r="1469" spans="11:11" x14ac:dyDescent="0.2">
      <c r="K1469" s="336" t="str">
        <f t="shared" si="36"/>
        <v/>
      </c>
    </row>
    <row r="1470" spans="11:11" x14ac:dyDescent="0.2">
      <c r="K1470" s="336" t="str">
        <f t="shared" si="36"/>
        <v/>
      </c>
    </row>
    <row r="1471" spans="11:11" x14ac:dyDescent="0.2">
      <c r="K1471" s="336" t="str">
        <f t="shared" si="36"/>
        <v/>
      </c>
    </row>
    <row r="1472" spans="11:11" x14ac:dyDescent="0.2">
      <c r="K1472" s="336" t="str">
        <f t="shared" si="36"/>
        <v/>
      </c>
    </row>
    <row r="1473" spans="11:11" x14ac:dyDescent="0.2">
      <c r="K1473" s="336" t="str">
        <f t="shared" si="36"/>
        <v/>
      </c>
    </row>
    <row r="1474" spans="11:11" x14ac:dyDescent="0.2">
      <c r="K1474" s="336" t="str">
        <f t="shared" si="36"/>
        <v/>
      </c>
    </row>
    <row r="1475" spans="11:11" x14ac:dyDescent="0.2">
      <c r="K1475" s="336" t="str">
        <f t="shared" si="36"/>
        <v/>
      </c>
    </row>
    <row r="1476" spans="11:11" x14ac:dyDescent="0.2">
      <c r="K1476" s="336" t="str">
        <f t="shared" ref="K1476:K1539" si="37">IF(J1476="","",(J1476*108))</f>
        <v/>
      </c>
    </row>
    <row r="1477" spans="11:11" x14ac:dyDescent="0.2">
      <c r="K1477" s="336" t="str">
        <f t="shared" si="37"/>
        <v/>
      </c>
    </row>
    <row r="1478" spans="11:11" x14ac:dyDescent="0.2">
      <c r="K1478" s="336" t="str">
        <f t="shared" si="37"/>
        <v/>
      </c>
    </row>
    <row r="1479" spans="11:11" x14ac:dyDescent="0.2">
      <c r="K1479" s="336" t="str">
        <f t="shared" si="37"/>
        <v/>
      </c>
    </row>
    <row r="1480" spans="11:11" x14ac:dyDescent="0.2">
      <c r="K1480" s="336" t="str">
        <f t="shared" si="37"/>
        <v/>
      </c>
    </row>
    <row r="1481" spans="11:11" x14ac:dyDescent="0.2">
      <c r="K1481" s="336" t="str">
        <f t="shared" si="37"/>
        <v/>
      </c>
    </row>
    <row r="1482" spans="11:11" x14ac:dyDescent="0.2">
      <c r="K1482" s="336" t="str">
        <f t="shared" si="37"/>
        <v/>
      </c>
    </row>
    <row r="1483" spans="11:11" x14ac:dyDescent="0.2">
      <c r="K1483" s="336" t="str">
        <f t="shared" si="37"/>
        <v/>
      </c>
    </row>
    <row r="1484" spans="11:11" x14ac:dyDescent="0.2">
      <c r="K1484" s="336" t="str">
        <f t="shared" si="37"/>
        <v/>
      </c>
    </row>
    <row r="1485" spans="11:11" x14ac:dyDescent="0.2">
      <c r="K1485" s="336" t="str">
        <f t="shared" si="37"/>
        <v/>
      </c>
    </row>
    <row r="1486" spans="11:11" x14ac:dyDescent="0.2">
      <c r="K1486" s="336" t="str">
        <f t="shared" si="37"/>
        <v/>
      </c>
    </row>
    <row r="1487" spans="11:11" x14ac:dyDescent="0.2">
      <c r="K1487" s="336" t="str">
        <f t="shared" si="37"/>
        <v/>
      </c>
    </row>
    <row r="1488" spans="11:11" x14ac:dyDescent="0.2">
      <c r="K1488" s="336" t="str">
        <f t="shared" si="37"/>
        <v/>
      </c>
    </row>
    <row r="1489" spans="11:11" x14ac:dyDescent="0.2">
      <c r="K1489" s="336" t="str">
        <f t="shared" si="37"/>
        <v/>
      </c>
    </row>
    <row r="1490" spans="11:11" x14ac:dyDescent="0.2">
      <c r="K1490" s="336" t="str">
        <f t="shared" si="37"/>
        <v/>
      </c>
    </row>
    <row r="1491" spans="11:11" x14ac:dyDescent="0.2">
      <c r="K1491" s="336" t="str">
        <f t="shared" si="37"/>
        <v/>
      </c>
    </row>
    <row r="1492" spans="11:11" x14ac:dyDescent="0.2">
      <c r="K1492" s="336" t="str">
        <f t="shared" si="37"/>
        <v/>
      </c>
    </row>
    <row r="1493" spans="11:11" x14ac:dyDescent="0.2">
      <c r="K1493" s="336" t="str">
        <f t="shared" si="37"/>
        <v/>
      </c>
    </row>
    <row r="1494" spans="11:11" x14ac:dyDescent="0.2">
      <c r="K1494" s="336" t="str">
        <f t="shared" si="37"/>
        <v/>
      </c>
    </row>
    <row r="1495" spans="11:11" x14ac:dyDescent="0.2">
      <c r="K1495" s="336" t="str">
        <f t="shared" si="37"/>
        <v/>
      </c>
    </row>
    <row r="1496" spans="11:11" x14ac:dyDescent="0.2">
      <c r="K1496" s="336" t="str">
        <f t="shared" si="37"/>
        <v/>
      </c>
    </row>
    <row r="1497" spans="11:11" x14ac:dyDescent="0.2">
      <c r="K1497" s="336" t="str">
        <f t="shared" si="37"/>
        <v/>
      </c>
    </row>
    <row r="1498" spans="11:11" x14ac:dyDescent="0.2">
      <c r="K1498" s="336" t="str">
        <f t="shared" si="37"/>
        <v/>
      </c>
    </row>
    <row r="1499" spans="11:11" x14ac:dyDescent="0.2">
      <c r="K1499" s="336" t="str">
        <f t="shared" si="37"/>
        <v/>
      </c>
    </row>
    <row r="1500" spans="11:11" x14ac:dyDescent="0.2">
      <c r="K1500" s="336" t="str">
        <f t="shared" si="37"/>
        <v/>
      </c>
    </row>
    <row r="1501" spans="11:11" x14ac:dyDescent="0.2">
      <c r="K1501" s="336" t="str">
        <f t="shared" si="37"/>
        <v/>
      </c>
    </row>
    <row r="1502" spans="11:11" x14ac:dyDescent="0.2">
      <c r="K1502" s="336" t="str">
        <f t="shared" si="37"/>
        <v/>
      </c>
    </row>
    <row r="1503" spans="11:11" x14ac:dyDescent="0.2">
      <c r="K1503" s="336" t="str">
        <f t="shared" si="37"/>
        <v/>
      </c>
    </row>
    <row r="1504" spans="11:11" x14ac:dyDescent="0.2">
      <c r="K1504" s="336" t="str">
        <f t="shared" si="37"/>
        <v/>
      </c>
    </row>
    <row r="1505" spans="11:11" x14ac:dyDescent="0.2">
      <c r="K1505" s="336" t="str">
        <f t="shared" si="37"/>
        <v/>
      </c>
    </row>
    <row r="1506" spans="11:11" x14ac:dyDescent="0.2">
      <c r="K1506" s="336" t="str">
        <f t="shared" si="37"/>
        <v/>
      </c>
    </row>
    <row r="1507" spans="11:11" x14ac:dyDescent="0.2">
      <c r="K1507" s="336" t="str">
        <f t="shared" si="37"/>
        <v/>
      </c>
    </row>
    <row r="1508" spans="11:11" x14ac:dyDescent="0.2">
      <c r="K1508" s="336" t="str">
        <f t="shared" si="37"/>
        <v/>
      </c>
    </row>
    <row r="1509" spans="11:11" x14ac:dyDescent="0.2">
      <c r="K1509" s="336" t="str">
        <f t="shared" si="37"/>
        <v/>
      </c>
    </row>
    <row r="1510" spans="11:11" x14ac:dyDescent="0.2">
      <c r="K1510" s="336" t="str">
        <f t="shared" si="37"/>
        <v/>
      </c>
    </row>
    <row r="1511" spans="11:11" x14ac:dyDescent="0.2">
      <c r="K1511" s="336" t="str">
        <f t="shared" si="37"/>
        <v/>
      </c>
    </row>
    <row r="1512" spans="11:11" x14ac:dyDescent="0.2">
      <c r="K1512" s="336" t="str">
        <f t="shared" si="37"/>
        <v/>
      </c>
    </row>
    <row r="1513" spans="11:11" x14ac:dyDescent="0.2">
      <c r="K1513" s="336" t="str">
        <f t="shared" si="37"/>
        <v/>
      </c>
    </row>
    <row r="1514" spans="11:11" x14ac:dyDescent="0.2">
      <c r="K1514" s="336" t="str">
        <f t="shared" si="37"/>
        <v/>
      </c>
    </row>
    <row r="1515" spans="11:11" x14ac:dyDescent="0.2">
      <c r="K1515" s="336" t="str">
        <f t="shared" si="37"/>
        <v/>
      </c>
    </row>
    <row r="1516" spans="11:11" x14ac:dyDescent="0.2">
      <c r="K1516" s="336" t="str">
        <f t="shared" si="37"/>
        <v/>
      </c>
    </row>
    <row r="1517" spans="11:11" x14ac:dyDescent="0.2">
      <c r="K1517" s="336" t="str">
        <f t="shared" si="37"/>
        <v/>
      </c>
    </row>
    <row r="1518" spans="11:11" x14ac:dyDescent="0.2">
      <c r="K1518" s="336" t="str">
        <f t="shared" si="37"/>
        <v/>
      </c>
    </row>
    <row r="1519" spans="11:11" x14ac:dyDescent="0.2">
      <c r="K1519" s="336" t="str">
        <f t="shared" si="37"/>
        <v/>
      </c>
    </row>
    <row r="1520" spans="11:11" x14ac:dyDescent="0.2">
      <c r="K1520" s="336" t="str">
        <f t="shared" si="37"/>
        <v/>
      </c>
    </row>
    <row r="1521" spans="11:11" x14ac:dyDescent="0.2">
      <c r="K1521" s="336" t="str">
        <f t="shared" si="37"/>
        <v/>
      </c>
    </row>
    <row r="1522" spans="11:11" x14ac:dyDescent="0.2">
      <c r="K1522" s="336" t="str">
        <f t="shared" si="37"/>
        <v/>
      </c>
    </row>
    <row r="1523" spans="11:11" x14ac:dyDescent="0.2">
      <c r="K1523" s="336" t="str">
        <f t="shared" si="37"/>
        <v/>
      </c>
    </row>
    <row r="1524" spans="11:11" x14ac:dyDescent="0.2">
      <c r="K1524" s="336" t="str">
        <f t="shared" si="37"/>
        <v/>
      </c>
    </row>
    <row r="1525" spans="11:11" x14ac:dyDescent="0.2">
      <c r="K1525" s="336" t="str">
        <f t="shared" si="37"/>
        <v/>
      </c>
    </row>
    <row r="1526" spans="11:11" x14ac:dyDescent="0.2">
      <c r="K1526" s="336" t="str">
        <f t="shared" si="37"/>
        <v/>
      </c>
    </row>
    <row r="1527" spans="11:11" x14ac:dyDescent="0.2">
      <c r="K1527" s="336" t="str">
        <f t="shared" si="37"/>
        <v/>
      </c>
    </row>
    <row r="1528" spans="11:11" x14ac:dyDescent="0.2">
      <c r="K1528" s="336" t="str">
        <f t="shared" si="37"/>
        <v/>
      </c>
    </row>
    <row r="1529" spans="11:11" x14ac:dyDescent="0.2">
      <c r="K1529" s="336" t="str">
        <f t="shared" si="37"/>
        <v/>
      </c>
    </row>
    <row r="1530" spans="11:11" x14ac:dyDescent="0.2">
      <c r="K1530" s="336" t="str">
        <f t="shared" si="37"/>
        <v/>
      </c>
    </row>
    <row r="1531" spans="11:11" x14ac:dyDescent="0.2">
      <c r="K1531" s="336" t="str">
        <f t="shared" si="37"/>
        <v/>
      </c>
    </row>
    <row r="1532" spans="11:11" x14ac:dyDescent="0.2">
      <c r="K1532" s="336" t="str">
        <f t="shared" si="37"/>
        <v/>
      </c>
    </row>
    <row r="1533" spans="11:11" x14ac:dyDescent="0.2">
      <c r="K1533" s="336" t="str">
        <f t="shared" si="37"/>
        <v/>
      </c>
    </row>
    <row r="1534" spans="11:11" x14ac:dyDescent="0.2">
      <c r="K1534" s="336" t="str">
        <f t="shared" si="37"/>
        <v/>
      </c>
    </row>
    <row r="1535" spans="11:11" x14ac:dyDescent="0.2">
      <c r="K1535" s="336" t="str">
        <f t="shared" si="37"/>
        <v/>
      </c>
    </row>
    <row r="1536" spans="11:11" x14ac:dyDescent="0.2">
      <c r="K1536" s="336" t="str">
        <f t="shared" si="37"/>
        <v/>
      </c>
    </row>
    <row r="1537" spans="11:11" x14ac:dyDescent="0.2">
      <c r="K1537" s="336" t="str">
        <f t="shared" si="37"/>
        <v/>
      </c>
    </row>
    <row r="1538" spans="11:11" x14ac:dyDescent="0.2">
      <c r="K1538" s="336" t="str">
        <f t="shared" si="37"/>
        <v/>
      </c>
    </row>
    <row r="1539" spans="11:11" x14ac:dyDescent="0.2">
      <c r="K1539" s="336" t="str">
        <f t="shared" si="37"/>
        <v/>
      </c>
    </row>
    <row r="1540" spans="11:11" x14ac:dyDescent="0.2">
      <c r="K1540" s="336" t="str">
        <f t="shared" ref="K1540:K1603" si="38">IF(J1540="","",(J1540*108))</f>
        <v/>
      </c>
    </row>
    <row r="1541" spans="11:11" x14ac:dyDescent="0.2">
      <c r="K1541" s="336" t="str">
        <f t="shared" si="38"/>
        <v/>
      </c>
    </row>
    <row r="1542" spans="11:11" x14ac:dyDescent="0.2">
      <c r="K1542" s="336" t="str">
        <f t="shared" si="38"/>
        <v/>
      </c>
    </row>
    <row r="1543" spans="11:11" x14ac:dyDescent="0.2">
      <c r="K1543" s="336" t="str">
        <f t="shared" si="38"/>
        <v/>
      </c>
    </row>
    <row r="1544" spans="11:11" x14ac:dyDescent="0.2">
      <c r="K1544" s="336" t="str">
        <f t="shared" si="38"/>
        <v/>
      </c>
    </row>
    <row r="1545" spans="11:11" x14ac:dyDescent="0.2">
      <c r="K1545" s="336" t="str">
        <f t="shared" si="38"/>
        <v/>
      </c>
    </row>
    <row r="1546" spans="11:11" x14ac:dyDescent="0.2">
      <c r="K1546" s="336" t="str">
        <f t="shared" si="38"/>
        <v/>
      </c>
    </row>
    <row r="1547" spans="11:11" x14ac:dyDescent="0.2">
      <c r="K1547" s="336" t="str">
        <f t="shared" si="38"/>
        <v/>
      </c>
    </row>
    <row r="1548" spans="11:11" x14ac:dyDescent="0.2">
      <c r="K1548" s="336" t="str">
        <f t="shared" si="38"/>
        <v/>
      </c>
    </row>
    <row r="1549" spans="11:11" x14ac:dyDescent="0.2">
      <c r="K1549" s="336" t="str">
        <f t="shared" si="38"/>
        <v/>
      </c>
    </row>
    <row r="1550" spans="11:11" x14ac:dyDescent="0.2">
      <c r="K1550" s="336" t="str">
        <f t="shared" si="38"/>
        <v/>
      </c>
    </row>
    <row r="1551" spans="11:11" x14ac:dyDescent="0.2">
      <c r="K1551" s="336" t="str">
        <f t="shared" si="38"/>
        <v/>
      </c>
    </row>
    <row r="1552" spans="11:11" x14ac:dyDescent="0.2">
      <c r="K1552" s="336" t="str">
        <f t="shared" si="38"/>
        <v/>
      </c>
    </row>
    <row r="1553" spans="11:11" x14ac:dyDescent="0.2">
      <c r="K1553" s="336" t="str">
        <f t="shared" si="38"/>
        <v/>
      </c>
    </row>
    <row r="1554" spans="11:11" x14ac:dyDescent="0.2">
      <c r="K1554" s="336" t="str">
        <f t="shared" si="38"/>
        <v/>
      </c>
    </row>
    <row r="1555" spans="11:11" x14ac:dyDescent="0.2">
      <c r="K1555" s="336" t="str">
        <f t="shared" si="38"/>
        <v/>
      </c>
    </row>
    <row r="1556" spans="11:11" x14ac:dyDescent="0.2">
      <c r="K1556" s="336" t="str">
        <f t="shared" si="38"/>
        <v/>
      </c>
    </row>
    <row r="1557" spans="11:11" x14ac:dyDescent="0.2">
      <c r="K1557" s="336" t="str">
        <f t="shared" si="38"/>
        <v/>
      </c>
    </row>
    <row r="1558" spans="11:11" x14ac:dyDescent="0.2">
      <c r="K1558" s="336" t="str">
        <f t="shared" si="38"/>
        <v/>
      </c>
    </row>
    <row r="1559" spans="11:11" x14ac:dyDescent="0.2">
      <c r="K1559" s="336" t="str">
        <f t="shared" si="38"/>
        <v/>
      </c>
    </row>
    <row r="1560" spans="11:11" x14ac:dyDescent="0.2">
      <c r="K1560" s="336" t="str">
        <f t="shared" si="38"/>
        <v/>
      </c>
    </row>
    <row r="1561" spans="11:11" x14ac:dyDescent="0.2">
      <c r="K1561" s="336" t="str">
        <f t="shared" si="38"/>
        <v/>
      </c>
    </row>
    <row r="1562" spans="11:11" x14ac:dyDescent="0.2">
      <c r="K1562" s="336" t="str">
        <f t="shared" si="38"/>
        <v/>
      </c>
    </row>
    <row r="1563" spans="11:11" x14ac:dyDescent="0.2">
      <c r="K1563" s="336" t="str">
        <f t="shared" si="38"/>
        <v/>
      </c>
    </row>
    <row r="1564" spans="11:11" x14ac:dyDescent="0.2">
      <c r="K1564" s="336" t="str">
        <f t="shared" si="38"/>
        <v/>
      </c>
    </row>
    <row r="1565" spans="11:11" x14ac:dyDescent="0.2">
      <c r="K1565" s="336" t="str">
        <f t="shared" si="38"/>
        <v/>
      </c>
    </row>
    <row r="1566" spans="11:11" x14ac:dyDescent="0.2">
      <c r="K1566" s="336" t="str">
        <f t="shared" si="38"/>
        <v/>
      </c>
    </row>
    <row r="1567" spans="11:11" x14ac:dyDescent="0.2">
      <c r="K1567" s="336" t="str">
        <f t="shared" si="38"/>
        <v/>
      </c>
    </row>
    <row r="1568" spans="11:11" x14ac:dyDescent="0.2">
      <c r="K1568" s="336" t="str">
        <f t="shared" si="38"/>
        <v/>
      </c>
    </row>
    <row r="1569" spans="11:11" x14ac:dyDescent="0.2">
      <c r="K1569" s="336" t="str">
        <f t="shared" si="38"/>
        <v/>
      </c>
    </row>
    <row r="1570" spans="11:11" x14ac:dyDescent="0.2">
      <c r="K1570" s="336" t="str">
        <f t="shared" si="38"/>
        <v/>
      </c>
    </row>
    <row r="1571" spans="11:11" x14ac:dyDescent="0.2">
      <c r="K1571" s="336" t="str">
        <f t="shared" si="38"/>
        <v/>
      </c>
    </row>
    <row r="1572" spans="11:11" x14ac:dyDescent="0.2">
      <c r="K1572" s="336" t="str">
        <f t="shared" si="38"/>
        <v/>
      </c>
    </row>
    <row r="1573" spans="11:11" x14ac:dyDescent="0.2">
      <c r="K1573" s="336" t="str">
        <f t="shared" si="38"/>
        <v/>
      </c>
    </row>
    <row r="1574" spans="11:11" x14ac:dyDescent="0.2">
      <c r="K1574" s="336" t="str">
        <f t="shared" si="38"/>
        <v/>
      </c>
    </row>
    <row r="1575" spans="11:11" x14ac:dyDescent="0.2">
      <c r="K1575" s="336" t="str">
        <f t="shared" si="38"/>
        <v/>
      </c>
    </row>
    <row r="1576" spans="11:11" x14ac:dyDescent="0.2">
      <c r="K1576" s="336" t="str">
        <f t="shared" si="38"/>
        <v/>
      </c>
    </row>
    <row r="1577" spans="11:11" x14ac:dyDescent="0.2">
      <c r="K1577" s="336" t="str">
        <f t="shared" si="38"/>
        <v/>
      </c>
    </row>
    <row r="1578" spans="11:11" x14ac:dyDescent="0.2">
      <c r="K1578" s="336" t="str">
        <f t="shared" si="38"/>
        <v/>
      </c>
    </row>
    <row r="1579" spans="11:11" x14ac:dyDescent="0.2">
      <c r="K1579" s="336" t="str">
        <f t="shared" si="38"/>
        <v/>
      </c>
    </row>
    <row r="1580" spans="11:11" x14ac:dyDescent="0.2">
      <c r="K1580" s="336" t="str">
        <f t="shared" si="38"/>
        <v/>
      </c>
    </row>
    <row r="1581" spans="11:11" x14ac:dyDescent="0.2">
      <c r="K1581" s="336" t="str">
        <f t="shared" si="38"/>
        <v/>
      </c>
    </row>
    <row r="1582" spans="11:11" x14ac:dyDescent="0.2">
      <c r="K1582" s="336" t="str">
        <f t="shared" si="38"/>
        <v/>
      </c>
    </row>
    <row r="1583" spans="11:11" x14ac:dyDescent="0.2">
      <c r="K1583" s="336" t="str">
        <f t="shared" si="38"/>
        <v/>
      </c>
    </row>
    <row r="1584" spans="11:11" x14ac:dyDescent="0.2">
      <c r="K1584" s="336" t="str">
        <f t="shared" si="38"/>
        <v/>
      </c>
    </row>
    <row r="1585" spans="11:11" x14ac:dyDescent="0.2">
      <c r="K1585" s="336" t="str">
        <f t="shared" si="38"/>
        <v/>
      </c>
    </row>
    <row r="1586" spans="11:11" x14ac:dyDescent="0.2">
      <c r="K1586" s="336" t="str">
        <f t="shared" si="38"/>
        <v/>
      </c>
    </row>
    <row r="1587" spans="11:11" x14ac:dyDescent="0.2">
      <c r="K1587" s="336" t="str">
        <f t="shared" si="38"/>
        <v/>
      </c>
    </row>
    <row r="1588" spans="11:11" x14ac:dyDescent="0.2">
      <c r="K1588" s="336" t="str">
        <f t="shared" si="38"/>
        <v/>
      </c>
    </row>
    <row r="1589" spans="11:11" x14ac:dyDescent="0.2">
      <c r="K1589" s="336" t="str">
        <f t="shared" si="38"/>
        <v/>
      </c>
    </row>
    <row r="1590" spans="11:11" x14ac:dyDescent="0.2">
      <c r="K1590" s="336" t="str">
        <f t="shared" si="38"/>
        <v/>
      </c>
    </row>
    <row r="1591" spans="11:11" x14ac:dyDescent="0.2">
      <c r="K1591" s="336" t="str">
        <f t="shared" si="38"/>
        <v/>
      </c>
    </row>
    <row r="1592" spans="11:11" x14ac:dyDescent="0.2">
      <c r="K1592" s="336" t="str">
        <f t="shared" si="38"/>
        <v/>
      </c>
    </row>
    <row r="1593" spans="11:11" x14ac:dyDescent="0.2">
      <c r="K1593" s="336" t="str">
        <f t="shared" si="38"/>
        <v/>
      </c>
    </row>
    <row r="1594" spans="11:11" x14ac:dyDescent="0.2">
      <c r="K1594" s="336" t="str">
        <f t="shared" si="38"/>
        <v/>
      </c>
    </row>
    <row r="1595" spans="11:11" x14ac:dyDescent="0.2">
      <c r="K1595" s="336" t="str">
        <f t="shared" si="38"/>
        <v/>
      </c>
    </row>
    <row r="1596" spans="11:11" x14ac:dyDescent="0.2">
      <c r="K1596" s="336" t="str">
        <f t="shared" si="38"/>
        <v/>
      </c>
    </row>
    <row r="1597" spans="11:11" x14ac:dyDescent="0.2">
      <c r="K1597" s="336" t="str">
        <f t="shared" si="38"/>
        <v/>
      </c>
    </row>
    <row r="1598" spans="11:11" x14ac:dyDescent="0.2">
      <c r="K1598" s="336" t="str">
        <f t="shared" si="38"/>
        <v/>
      </c>
    </row>
    <row r="1599" spans="11:11" x14ac:dyDescent="0.2">
      <c r="K1599" s="336" t="str">
        <f t="shared" si="38"/>
        <v/>
      </c>
    </row>
    <row r="1600" spans="11:11" x14ac:dyDescent="0.2">
      <c r="K1600" s="336" t="str">
        <f t="shared" si="38"/>
        <v/>
      </c>
    </row>
    <row r="1601" spans="11:11" x14ac:dyDescent="0.2">
      <c r="K1601" s="336" t="str">
        <f t="shared" si="38"/>
        <v/>
      </c>
    </row>
    <row r="1602" spans="11:11" x14ac:dyDescent="0.2">
      <c r="K1602" s="336" t="str">
        <f t="shared" si="38"/>
        <v/>
      </c>
    </row>
    <row r="1603" spans="11:11" x14ac:dyDescent="0.2">
      <c r="K1603" s="336" t="str">
        <f t="shared" si="38"/>
        <v/>
      </c>
    </row>
    <row r="1604" spans="11:11" x14ac:dyDescent="0.2">
      <c r="K1604" s="336" t="str">
        <f t="shared" ref="K1604:K1667" si="39">IF(J1604="","",(J1604*108))</f>
        <v/>
      </c>
    </row>
    <row r="1605" spans="11:11" x14ac:dyDescent="0.2">
      <c r="K1605" s="336" t="str">
        <f t="shared" si="39"/>
        <v/>
      </c>
    </row>
    <row r="1606" spans="11:11" x14ac:dyDescent="0.2">
      <c r="K1606" s="336" t="str">
        <f t="shared" si="39"/>
        <v/>
      </c>
    </row>
    <row r="1607" spans="11:11" x14ac:dyDescent="0.2">
      <c r="K1607" s="336" t="str">
        <f t="shared" si="39"/>
        <v/>
      </c>
    </row>
    <row r="1608" spans="11:11" x14ac:dyDescent="0.2">
      <c r="K1608" s="336" t="str">
        <f t="shared" si="39"/>
        <v/>
      </c>
    </row>
    <row r="1609" spans="11:11" x14ac:dyDescent="0.2">
      <c r="K1609" s="336" t="str">
        <f t="shared" si="39"/>
        <v/>
      </c>
    </row>
    <row r="1610" spans="11:11" x14ac:dyDescent="0.2">
      <c r="K1610" s="336" t="str">
        <f t="shared" si="39"/>
        <v/>
      </c>
    </row>
    <row r="1611" spans="11:11" x14ac:dyDescent="0.2">
      <c r="K1611" s="336" t="str">
        <f t="shared" si="39"/>
        <v/>
      </c>
    </row>
    <row r="1612" spans="11:11" x14ac:dyDescent="0.2">
      <c r="K1612" s="336" t="str">
        <f t="shared" si="39"/>
        <v/>
      </c>
    </row>
    <row r="1613" spans="11:11" x14ac:dyDescent="0.2">
      <c r="K1613" s="336" t="str">
        <f t="shared" si="39"/>
        <v/>
      </c>
    </row>
    <row r="1614" spans="11:11" x14ac:dyDescent="0.2">
      <c r="K1614" s="336" t="str">
        <f t="shared" si="39"/>
        <v/>
      </c>
    </row>
    <row r="1615" spans="11:11" x14ac:dyDescent="0.2">
      <c r="K1615" s="336" t="str">
        <f t="shared" si="39"/>
        <v/>
      </c>
    </row>
    <row r="1616" spans="11:11" x14ac:dyDescent="0.2">
      <c r="K1616" s="336" t="str">
        <f t="shared" si="39"/>
        <v/>
      </c>
    </row>
    <row r="1617" spans="11:11" x14ac:dyDescent="0.2">
      <c r="K1617" s="336" t="str">
        <f t="shared" si="39"/>
        <v/>
      </c>
    </row>
    <row r="1618" spans="11:11" x14ac:dyDescent="0.2">
      <c r="K1618" s="336" t="str">
        <f t="shared" si="39"/>
        <v/>
      </c>
    </row>
    <row r="1619" spans="11:11" x14ac:dyDescent="0.2">
      <c r="K1619" s="336" t="str">
        <f t="shared" si="39"/>
        <v/>
      </c>
    </row>
    <row r="1620" spans="11:11" x14ac:dyDescent="0.2">
      <c r="K1620" s="336" t="str">
        <f t="shared" si="39"/>
        <v/>
      </c>
    </row>
    <row r="1621" spans="11:11" x14ac:dyDescent="0.2">
      <c r="K1621" s="336" t="str">
        <f t="shared" si="39"/>
        <v/>
      </c>
    </row>
    <row r="1622" spans="11:11" x14ac:dyDescent="0.2">
      <c r="K1622" s="336" t="str">
        <f t="shared" si="39"/>
        <v/>
      </c>
    </row>
    <row r="1623" spans="11:11" x14ac:dyDescent="0.2">
      <c r="K1623" s="336" t="str">
        <f t="shared" si="39"/>
        <v/>
      </c>
    </row>
    <row r="1624" spans="11:11" x14ac:dyDescent="0.2">
      <c r="K1624" s="336" t="str">
        <f t="shared" si="39"/>
        <v/>
      </c>
    </row>
    <row r="1625" spans="11:11" x14ac:dyDescent="0.2">
      <c r="K1625" s="336" t="str">
        <f t="shared" si="39"/>
        <v/>
      </c>
    </row>
    <row r="1626" spans="11:11" x14ac:dyDescent="0.2">
      <c r="K1626" s="336" t="str">
        <f t="shared" si="39"/>
        <v/>
      </c>
    </row>
    <row r="1627" spans="11:11" x14ac:dyDescent="0.2">
      <c r="K1627" s="336" t="str">
        <f t="shared" si="39"/>
        <v/>
      </c>
    </row>
    <row r="1628" spans="11:11" x14ac:dyDescent="0.2">
      <c r="K1628" s="336" t="str">
        <f t="shared" si="39"/>
        <v/>
      </c>
    </row>
    <row r="1629" spans="11:11" x14ac:dyDescent="0.2">
      <c r="K1629" s="336" t="str">
        <f t="shared" si="39"/>
        <v/>
      </c>
    </row>
    <row r="1630" spans="11:11" x14ac:dyDescent="0.2">
      <c r="K1630" s="336" t="str">
        <f t="shared" si="39"/>
        <v/>
      </c>
    </row>
    <row r="1631" spans="11:11" x14ac:dyDescent="0.2">
      <c r="K1631" s="336" t="str">
        <f t="shared" si="39"/>
        <v/>
      </c>
    </row>
    <row r="1632" spans="11:11" x14ac:dyDescent="0.2">
      <c r="K1632" s="336" t="str">
        <f t="shared" si="39"/>
        <v/>
      </c>
    </row>
    <row r="1633" spans="11:11" x14ac:dyDescent="0.2">
      <c r="K1633" s="336" t="str">
        <f t="shared" si="39"/>
        <v/>
      </c>
    </row>
    <row r="1634" spans="11:11" x14ac:dyDescent="0.2">
      <c r="K1634" s="336" t="str">
        <f t="shared" si="39"/>
        <v/>
      </c>
    </row>
    <row r="1635" spans="11:11" x14ac:dyDescent="0.2">
      <c r="K1635" s="336" t="str">
        <f t="shared" si="39"/>
        <v/>
      </c>
    </row>
    <row r="1636" spans="11:11" x14ac:dyDescent="0.2">
      <c r="K1636" s="336" t="str">
        <f t="shared" si="39"/>
        <v/>
      </c>
    </row>
    <row r="1637" spans="11:11" x14ac:dyDescent="0.2">
      <c r="K1637" s="336" t="str">
        <f t="shared" si="39"/>
        <v/>
      </c>
    </row>
    <row r="1638" spans="11:11" x14ac:dyDescent="0.2">
      <c r="K1638" s="336" t="str">
        <f t="shared" si="39"/>
        <v/>
      </c>
    </row>
    <row r="1639" spans="11:11" x14ac:dyDescent="0.2">
      <c r="K1639" s="336" t="str">
        <f t="shared" si="39"/>
        <v/>
      </c>
    </row>
    <row r="1640" spans="11:11" x14ac:dyDescent="0.2">
      <c r="K1640" s="336" t="str">
        <f t="shared" si="39"/>
        <v/>
      </c>
    </row>
    <row r="1641" spans="11:11" x14ac:dyDescent="0.2">
      <c r="K1641" s="336" t="str">
        <f t="shared" si="39"/>
        <v/>
      </c>
    </row>
    <row r="1642" spans="11:11" x14ac:dyDescent="0.2">
      <c r="K1642" s="336" t="str">
        <f t="shared" si="39"/>
        <v/>
      </c>
    </row>
    <row r="1643" spans="11:11" x14ac:dyDescent="0.2">
      <c r="K1643" s="336" t="str">
        <f t="shared" si="39"/>
        <v/>
      </c>
    </row>
    <row r="1644" spans="11:11" x14ac:dyDescent="0.2">
      <c r="K1644" s="336" t="str">
        <f t="shared" si="39"/>
        <v/>
      </c>
    </row>
    <row r="1645" spans="11:11" x14ac:dyDescent="0.2">
      <c r="K1645" s="336" t="str">
        <f t="shared" si="39"/>
        <v/>
      </c>
    </row>
    <row r="1646" spans="11:11" x14ac:dyDescent="0.2">
      <c r="K1646" s="336" t="str">
        <f t="shared" si="39"/>
        <v/>
      </c>
    </row>
    <row r="1647" spans="11:11" x14ac:dyDescent="0.2">
      <c r="K1647" s="336" t="str">
        <f t="shared" si="39"/>
        <v/>
      </c>
    </row>
    <row r="1648" spans="11:11" x14ac:dyDescent="0.2">
      <c r="K1648" s="336" t="str">
        <f t="shared" si="39"/>
        <v/>
      </c>
    </row>
    <row r="1649" spans="11:11" x14ac:dyDescent="0.2">
      <c r="K1649" s="336" t="str">
        <f t="shared" si="39"/>
        <v/>
      </c>
    </row>
    <row r="1650" spans="11:11" x14ac:dyDescent="0.2">
      <c r="K1650" s="336" t="str">
        <f t="shared" si="39"/>
        <v/>
      </c>
    </row>
    <row r="1651" spans="11:11" x14ac:dyDescent="0.2">
      <c r="K1651" s="336" t="str">
        <f t="shared" si="39"/>
        <v/>
      </c>
    </row>
    <row r="1652" spans="11:11" x14ac:dyDescent="0.2">
      <c r="K1652" s="336" t="str">
        <f t="shared" si="39"/>
        <v/>
      </c>
    </row>
    <row r="1653" spans="11:11" x14ac:dyDescent="0.2">
      <c r="K1653" s="336" t="str">
        <f t="shared" si="39"/>
        <v/>
      </c>
    </row>
    <row r="1654" spans="11:11" x14ac:dyDescent="0.2">
      <c r="K1654" s="336" t="str">
        <f t="shared" si="39"/>
        <v/>
      </c>
    </row>
    <row r="1655" spans="11:11" x14ac:dyDescent="0.2">
      <c r="K1655" s="336" t="str">
        <f t="shared" si="39"/>
        <v/>
      </c>
    </row>
    <row r="1656" spans="11:11" x14ac:dyDescent="0.2">
      <c r="K1656" s="336" t="str">
        <f t="shared" si="39"/>
        <v/>
      </c>
    </row>
    <row r="1657" spans="11:11" x14ac:dyDescent="0.2">
      <c r="K1657" s="336" t="str">
        <f t="shared" si="39"/>
        <v/>
      </c>
    </row>
    <row r="1658" spans="11:11" x14ac:dyDescent="0.2">
      <c r="K1658" s="336" t="str">
        <f t="shared" si="39"/>
        <v/>
      </c>
    </row>
    <row r="1659" spans="11:11" x14ac:dyDescent="0.2">
      <c r="K1659" s="336" t="str">
        <f t="shared" si="39"/>
        <v/>
      </c>
    </row>
    <row r="1660" spans="11:11" x14ac:dyDescent="0.2">
      <c r="K1660" s="336" t="str">
        <f t="shared" si="39"/>
        <v/>
      </c>
    </row>
    <row r="1661" spans="11:11" x14ac:dyDescent="0.2">
      <c r="K1661" s="336" t="str">
        <f t="shared" si="39"/>
        <v/>
      </c>
    </row>
    <row r="1662" spans="11:11" x14ac:dyDescent="0.2">
      <c r="K1662" s="336" t="str">
        <f t="shared" si="39"/>
        <v/>
      </c>
    </row>
    <row r="1663" spans="11:11" x14ac:dyDescent="0.2">
      <c r="K1663" s="336" t="str">
        <f t="shared" si="39"/>
        <v/>
      </c>
    </row>
    <row r="1664" spans="11:11" x14ac:dyDescent="0.2">
      <c r="K1664" s="336" t="str">
        <f t="shared" si="39"/>
        <v/>
      </c>
    </row>
    <row r="1665" spans="11:11" x14ac:dyDescent="0.2">
      <c r="K1665" s="336" t="str">
        <f t="shared" si="39"/>
        <v/>
      </c>
    </row>
    <row r="1666" spans="11:11" x14ac:dyDescent="0.2">
      <c r="K1666" s="336" t="str">
        <f t="shared" si="39"/>
        <v/>
      </c>
    </row>
    <row r="1667" spans="11:11" x14ac:dyDescent="0.2">
      <c r="K1667" s="336" t="str">
        <f t="shared" si="39"/>
        <v/>
      </c>
    </row>
    <row r="1668" spans="11:11" x14ac:dyDescent="0.2">
      <c r="K1668" s="336" t="str">
        <f t="shared" ref="K1668:K1731" si="40">IF(J1668="","",(J1668*108))</f>
        <v/>
      </c>
    </row>
    <row r="1669" spans="11:11" x14ac:dyDescent="0.2">
      <c r="K1669" s="336" t="str">
        <f t="shared" si="40"/>
        <v/>
      </c>
    </row>
    <row r="1670" spans="11:11" x14ac:dyDescent="0.2">
      <c r="K1670" s="336" t="str">
        <f t="shared" si="40"/>
        <v/>
      </c>
    </row>
    <row r="1671" spans="11:11" x14ac:dyDescent="0.2">
      <c r="K1671" s="336" t="str">
        <f t="shared" si="40"/>
        <v/>
      </c>
    </row>
    <row r="1672" spans="11:11" x14ac:dyDescent="0.2">
      <c r="K1672" s="336" t="str">
        <f t="shared" si="40"/>
        <v/>
      </c>
    </row>
    <row r="1673" spans="11:11" x14ac:dyDescent="0.2">
      <c r="K1673" s="336" t="str">
        <f t="shared" si="40"/>
        <v/>
      </c>
    </row>
    <row r="1674" spans="11:11" x14ac:dyDescent="0.2">
      <c r="K1674" s="336" t="str">
        <f t="shared" si="40"/>
        <v/>
      </c>
    </row>
    <row r="1675" spans="11:11" x14ac:dyDescent="0.2">
      <c r="K1675" s="336" t="str">
        <f t="shared" si="40"/>
        <v/>
      </c>
    </row>
    <row r="1676" spans="11:11" x14ac:dyDescent="0.2">
      <c r="K1676" s="336" t="str">
        <f t="shared" si="40"/>
        <v/>
      </c>
    </row>
    <row r="1677" spans="11:11" x14ac:dyDescent="0.2">
      <c r="K1677" s="336" t="str">
        <f t="shared" si="40"/>
        <v/>
      </c>
    </row>
    <row r="1678" spans="11:11" x14ac:dyDescent="0.2">
      <c r="K1678" s="336" t="str">
        <f t="shared" si="40"/>
        <v/>
      </c>
    </row>
    <row r="1679" spans="11:11" x14ac:dyDescent="0.2">
      <c r="K1679" s="336" t="str">
        <f t="shared" si="40"/>
        <v/>
      </c>
    </row>
    <row r="1680" spans="11:11" x14ac:dyDescent="0.2">
      <c r="K1680" s="336" t="str">
        <f t="shared" si="40"/>
        <v/>
      </c>
    </row>
    <row r="1681" spans="11:11" x14ac:dyDescent="0.2">
      <c r="K1681" s="336" t="str">
        <f t="shared" si="40"/>
        <v/>
      </c>
    </row>
    <row r="1682" spans="11:11" x14ac:dyDescent="0.2">
      <c r="K1682" s="336" t="str">
        <f t="shared" si="40"/>
        <v/>
      </c>
    </row>
    <row r="1683" spans="11:11" x14ac:dyDescent="0.2">
      <c r="K1683" s="336" t="str">
        <f t="shared" si="40"/>
        <v/>
      </c>
    </row>
    <row r="1684" spans="11:11" x14ac:dyDescent="0.2">
      <c r="K1684" s="336" t="str">
        <f t="shared" si="40"/>
        <v/>
      </c>
    </row>
    <row r="1685" spans="11:11" x14ac:dyDescent="0.2">
      <c r="K1685" s="336" t="str">
        <f t="shared" si="40"/>
        <v/>
      </c>
    </row>
    <row r="1686" spans="11:11" x14ac:dyDescent="0.2">
      <c r="K1686" s="336" t="str">
        <f t="shared" si="40"/>
        <v/>
      </c>
    </row>
    <row r="1687" spans="11:11" x14ac:dyDescent="0.2">
      <c r="K1687" s="336" t="str">
        <f t="shared" si="40"/>
        <v/>
      </c>
    </row>
    <row r="1688" spans="11:11" x14ac:dyDescent="0.2">
      <c r="K1688" s="336" t="str">
        <f t="shared" si="40"/>
        <v/>
      </c>
    </row>
    <row r="1689" spans="11:11" x14ac:dyDescent="0.2">
      <c r="K1689" s="336" t="str">
        <f t="shared" si="40"/>
        <v/>
      </c>
    </row>
    <row r="1690" spans="11:11" x14ac:dyDescent="0.2">
      <c r="K1690" s="336" t="str">
        <f t="shared" si="40"/>
        <v/>
      </c>
    </row>
    <row r="1691" spans="11:11" x14ac:dyDescent="0.2">
      <c r="K1691" s="336" t="str">
        <f t="shared" si="40"/>
        <v/>
      </c>
    </row>
    <row r="1692" spans="11:11" x14ac:dyDescent="0.2">
      <c r="K1692" s="336" t="str">
        <f t="shared" si="40"/>
        <v/>
      </c>
    </row>
    <row r="1693" spans="11:11" x14ac:dyDescent="0.2">
      <c r="K1693" s="336" t="str">
        <f t="shared" si="40"/>
        <v/>
      </c>
    </row>
    <row r="1694" spans="11:11" x14ac:dyDescent="0.2">
      <c r="K1694" s="336" t="str">
        <f t="shared" si="40"/>
        <v/>
      </c>
    </row>
    <row r="1695" spans="11:11" x14ac:dyDescent="0.2">
      <c r="K1695" s="336" t="str">
        <f t="shared" si="40"/>
        <v/>
      </c>
    </row>
    <row r="1696" spans="11:11" x14ac:dyDescent="0.2">
      <c r="K1696" s="336" t="str">
        <f t="shared" si="40"/>
        <v/>
      </c>
    </row>
    <row r="1697" spans="11:11" x14ac:dyDescent="0.2">
      <c r="K1697" s="336" t="str">
        <f t="shared" si="40"/>
        <v/>
      </c>
    </row>
    <row r="1698" spans="11:11" x14ac:dyDescent="0.2">
      <c r="K1698" s="336" t="str">
        <f t="shared" si="40"/>
        <v/>
      </c>
    </row>
    <row r="1699" spans="11:11" x14ac:dyDescent="0.2">
      <c r="K1699" s="336" t="str">
        <f t="shared" si="40"/>
        <v/>
      </c>
    </row>
    <row r="1700" spans="11:11" x14ac:dyDescent="0.2">
      <c r="K1700" s="336" t="str">
        <f t="shared" si="40"/>
        <v/>
      </c>
    </row>
    <row r="1701" spans="11:11" x14ac:dyDescent="0.2">
      <c r="K1701" s="336" t="str">
        <f t="shared" si="40"/>
        <v/>
      </c>
    </row>
    <row r="1702" spans="11:11" x14ac:dyDescent="0.2">
      <c r="K1702" s="336" t="str">
        <f t="shared" si="40"/>
        <v/>
      </c>
    </row>
    <row r="1703" spans="11:11" x14ac:dyDescent="0.2">
      <c r="K1703" s="336" t="str">
        <f t="shared" si="40"/>
        <v/>
      </c>
    </row>
    <row r="1704" spans="11:11" x14ac:dyDescent="0.2">
      <c r="K1704" s="336" t="str">
        <f t="shared" si="40"/>
        <v/>
      </c>
    </row>
    <row r="1705" spans="11:11" x14ac:dyDescent="0.2">
      <c r="K1705" s="336" t="str">
        <f t="shared" si="40"/>
        <v/>
      </c>
    </row>
    <row r="1706" spans="11:11" x14ac:dyDescent="0.2">
      <c r="K1706" s="336" t="str">
        <f t="shared" si="40"/>
        <v/>
      </c>
    </row>
    <row r="1707" spans="11:11" x14ac:dyDescent="0.2">
      <c r="K1707" s="336" t="str">
        <f t="shared" si="40"/>
        <v/>
      </c>
    </row>
    <row r="1708" spans="11:11" x14ac:dyDescent="0.2">
      <c r="K1708" s="336" t="str">
        <f t="shared" si="40"/>
        <v/>
      </c>
    </row>
    <row r="1709" spans="11:11" x14ac:dyDescent="0.2">
      <c r="K1709" s="336" t="str">
        <f t="shared" si="40"/>
        <v/>
      </c>
    </row>
    <row r="1710" spans="11:11" x14ac:dyDescent="0.2">
      <c r="K1710" s="336" t="str">
        <f t="shared" si="40"/>
        <v/>
      </c>
    </row>
    <row r="1711" spans="11:11" x14ac:dyDescent="0.2">
      <c r="K1711" s="336" t="str">
        <f t="shared" si="40"/>
        <v/>
      </c>
    </row>
    <row r="1712" spans="11:11" x14ac:dyDescent="0.2">
      <c r="K1712" s="336" t="str">
        <f t="shared" si="40"/>
        <v/>
      </c>
    </row>
    <row r="1713" spans="11:11" x14ac:dyDescent="0.2">
      <c r="K1713" s="336" t="str">
        <f t="shared" si="40"/>
        <v/>
      </c>
    </row>
    <row r="1714" spans="11:11" x14ac:dyDescent="0.2">
      <c r="K1714" s="336" t="str">
        <f t="shared" si="40"/>
        <v/>
      </c>
    </row>
    <row r="1715" spans="11:11" x14ac:dyDescent="0.2">
      <c r="K1715" s="336" t="str">
        <f t="shared" si="40"/>
        <v/>
      </c>
    </row>
    <row r="1716" spans="11:11" x14ac:dyDescent="0.2">
      <c r="K1716" s="336" t="str">
        <f t="shared" si="40"/>
        <v/>
      </c>
    </row>
    <row r="1717" spans="11:11" x14ac:dyDescent="0.2">
      <c r="K1717" s="336" t="str">
        <f t="shared" si="40"/>
        <v/>
      </c>
    </row>
    <row r="1718" spans="11:11" x14ac:dyDescent="0.2">
      <c r="K1718" s="336" t="str">
        <f t="shared" si="40"/>
        <v/>
      </c>
    </row>
    <row r="1719" spans="11:11" x14ac:dyDescent="0.2">
      <c r="K1719" s="336" t="str">
        <f t="shared" si="40"/>
        <v/>
      </c>
    </row>
    <row r="1720" spans="11:11" x14ac:dyDescent="0.2">
      <c r="K1720" s="336" t="str">
        <f t="shared" si="40"/>
        <v/>
      </c>
    </row>
    <row r="1721" spans="11:11" x14ac:dyDescent="0.2">
      <c r="K1721" s="336" t="str">
        <f t="shared" si="40"/>
        <v/>
      </c>
    </row>
    <row r="1722" spans="11:11" x14ac:dyDescent="0.2">
      <c r="K1722" s="336" t="str">
        <f t="shared" si="40"/>
        <v/>
      </c>
    </row>
    <row r="1723" spans="11:11" x14ac:dyDescent="0.2">
      <c r="K1723" s="336" t="str">
        <f t="shared" si="40"/>
        <v/>
      </c>
    </row>
    <row r="1724" spans="11:11" x14ac:dyDescent="0.2">
      <c r="K1724" s="336" t="str">
        <f t="shared" si="40"/>
        <v/>
      </c>
    </row>
    <row r="1725" spans="11:11" x14ac:dyDescent="0.2">
      <c r="K1725" s="336" t="str">
        <f t="shared" si="40"/>
        <v/>
      </c>
    </row>
    <row r="1726" spans="11:11" x14ac:dyDescent="0.2">
      <c r="K1726" s="336" t="str">
        <f t="shared" si="40"/>
        <v/>
      </c>
    </row>
    <row r="1727" spans="11:11" x14ac:dyDescent="0.2">
      <c r="K1727" s="336" t="str">
        <f t="shared" si="40"/>
        <v/>
      </c>
    </row>
    <row r="1728" spans="11:11" x14ac:dyDescent="0.2">
      <c r="K1728" s="336" t="str">
        <f t="shared" si="40"/>
        <v/>
      </c>
    </row>
    <row r="1729" spans="11:11" x14ac:dyDescent="0.2">
      <c r="K1729" s="336" t="str">
        <f t="shared" si="40"/>
        <v/>
      </c>
    </row>
    <row r="1730" spans="11:11" x14ac:dyDescent="0.2">
      <c r="K1730" s="336" t="str">
        <f t="shared" si="40"/>
        <v/>
      </c>
    </row>
    <row r="1731" spans="11:11" x14ac:dyDescent="0.2">
      <c r="K1731" s="336" t="str">
        <f t="shared" si="40"/>
        <v/>
      </c>
    </row>
    <row r="1732" spans="11:11" x14ac:dyDescent="0.2">
      <c r="K1732" s="336" t="str">
        <f t="shared" ref="K1732:K1795" si="41">IF(J1732="","",(J1732*108))</f>
        <v/>
      </c>
    </row>
    <row r="1733" spans="11:11" x14ac:dyDescent="0.2">
      <c r="K1733" s="336" t="str">
        <f t="shared" si="41"/>
        <v/>
      </c>
    </row>
    <row r="1734" spans="11:11" x14ac:dyDescent="0.2">
      <c r="K1734" s="336" t="str">
        <f t="shared" si="41"/>
        <v/>
      </c>
    </row>
    <row r="1735" spans="11:11" x14ac:dyDescent="0.2">
      <c r="K1735" s="336" t="str">
        <f t="shared" si="41"/>
        <v/>
      </c>
    </row>
    <row r="1736" spans="11:11" x14ac:dyDescent="0.2">
      <c r="K1736" s="336" t="str">
        <f t="shared" si="41"/>
        <v/>
      </c>
    </row>
    <row r="1737" spans="11:11" x14ac:dyDescent="0.2">
      <c r="K1737" s="336" t="str">
        <f t="shared" si="41"/>
        <v/>
      </c>
    </row>
    <row r="1738" spans="11:11" x14ac:dyDescent="0.2">
      <c r="K1738" s="336" t="str">
        <f t="shared" si="41"/>
        <v/>
      </c>
    </row>
    <row r="1739" spans="11:11" x14ac:dyDescent="0.2">
      <c r="K1739" s="336" t="str">
        <f t="shared" si="41"/>
        <v/>
      </c>
    </row>
    <row r="1740" spans="11:11" x14ac:dyDescent="0.2">
      <c r="K1740" s="336" t="str">
        <f t="shared" si="41"/>
        <v/>
      </c>
    </row>
    <row r="1741" spans="11:11" x14ac:dyDescent="0.2">
      <c r="K1741" s="336" t="str">
        <f t="shared" si="41"/>
        <v/>
      </c>
    </row>
    <row r="1742" spans="11:11" x14ac:dyDescent="0.2">
      <c r="K1742" s="336" t="str">
        <f t="shared" si="41"/>
        <v/>
      </c>
    </row>
    <row r="1743" spans="11:11" x14ac:dyDescent="0.2">
      <c r="K1743" s="336" t="str">
        <f t="shared" si="41"/>
        <v/>
      </c>
    </row>
    <row r="1744" spans="11:11" x14ac:dyDescent="0.2">
      <c r="K1744" s="336" t="str">
        <f t="shared" si="41"/>
        <v/>
      </c>
    </row>
    <row r="1745" spans="11:11" x14ac:dyDescent="0.2">
      <c r="K1745" s="336" t="str">
        <f t="shared" si="41"/>
        <v/>
      </c>
    </row>
    <row r="1746" spans="11:11" x14ac:dyDescent="0.2">
      <c r="K1746" s="336" t="str">
        <f t="shared" si="41"/>
        <v/>
      </c>
    </row>
    <row r="1747" spans="11:11" x14ac:dyDescent="0.2">
      <c r="K1747" s="336" t="str">
        <f t="shared" si="41"/>
        <v/>
      </c>
    </row>
    <row r="1748" spans="11:11" x14ac:dyDescent="0.2">
      <c r="K1748" s="336" t="str">
        <f t="shared" si="41"/>
        <v/>
      </c>
    </row>
    <row r="1749" spans="11:11" x14ac:dyDescent="0.2">
      <c r="K1749" s="336" t="str">
        <f t="shared" si="41"/>
        <v/>
      </c>
    </row>
    <row r="1750" spans="11:11" x14ac:dyDescent="0.2">
      <c r="K1750" s="336" t="str">
        <f t="shared" si="41"/>
        <v/>
      </c>
    </row>
    <row r="1751" spans="11:11" x14ac:dyDescent="0.2">
      <c r="K1751" s="336" t="str">
        <f t="shared" si="41"/>
        <v/>
      </c>
    </row>
    <row r="1752" spans="11:11" x14ac:dyDescent="0.2">
      <c r="K1752" s="336" t="str">
        <f t="shared" si="41"/>
        <v/>
      </c>
    </row>
    <row r="1753" spans="11:11" x14ac:dyDescent="0.2">
      <c r="K1753" s="336" t="str">
        <f t="shared" si="41"/>
        <v/>
      </c>
    </row>
    <row r="1754" spans="11:11" x14ac:dyDescent="0.2">
      <c r="K1754" s="336" t="str">
        <f t="shared" si="41"/>
        <v/>
      </c>
    </row>
    <row r="1755" spans="11:11" x14ac:dyDescent="0.2">
      <c r="K1755" s="336" t="str">
        <f t="shared" si="41"/>
        <v/>
      </c>
    </row>
    <row r="1756" spans="11:11" x14ac:dyDescent="0.2">
      <c r="K1756" s="336" t="str">
        <f t="shared" si="41"/>
        <v/>
      </c>
    </row>
    <row r="1757" spans="11:11" x14ac:dyDescent="0.2">
      <c r="K1757" s="336" t="str">
        <f t="shared" si="41"/>
        <v/>
      </c>
    </row>
    <row r="1758" spans="11:11" x14ac:dyDescent="0.2">
      <c r="K1758" s="336" t="str">
        <f t="shared" si="41"/>
        <v/>
      </c>
    </row>
    <row r="1759" spans="11:11" x14ac:dyDescent="0.2">
      <c r="K1759" s="336" t="str">
        <f t="shared" si="41"/>
        <v/>
      </c>
    </row>
    <row r="1760" spans="11:11" x14ac:dyDescent="0.2">
      <c r="K1760" s="336" t="str">
        <f t="shared" si="41"/>
        <v/>
      </c>
    </row>
    <row r="1761" spans="11:11" x14ac:dyDescent="0.2">
      <c r="K1761" s="336" t="str">
        <f t="shared" si="41"/>
        <v/>
      </c>
    </row>
    <row r="1762" spans="11:11" x14ac:dyDescent="0.2">
      <c r="K1762" s="336" t="str">
        <f t="shared" si="41"/>
        <v/>
      </c>
    </row>
    <row r="1763" spans="11:11" x14ac:dyDescent="0.2">
      <c r="K1763" s="336" t="str">
        <f t="shared" si="41"/>
        <v/>
      </c>
    </row>
    <row r="1764" spans="11:11" x14ac:dyDescent="0.2">
      <c r="K1764" s="336" t="str">
        <f t="shared" si="41"/>
        <v/>
      </c>
    </row>
    <row r="1765" spans="11:11" x14ac:dyDescent="0.2">
      <c r="K1765" s="336" t="str">
        <f t="shared" si="41"/>
        <v/>
      </c>
    </row>
    <row r="1766" spans="11:11" x14ac:dyDescent="0.2">
      <c r="K1766" s="336" t="str">
        <f t="shared" si="41"/>
        <v/>
      </c>
    </row>
    <row r="1767" spans="11:11" x14ac:dyDescent="0.2">
      <c r="K1767" s="336" t="str">
        <f t="shared" si="41"/>
        <v/>
      </c>
    </row>
    <row r="1768" spans="11:11" x14ac:dyDescent="0.2">
      <c r="K1768" s="336" t="str">
        <f t="shared" si="41"/>
        <v/>
      </c>
    </row>
    <row r="1769" spans="11:11" x14ac:dyDescent="0.2">
      <c r="K1769" s="336" t="str">
        <f t="shared" si="41"/>
        <v/>
      </c>
    </row>
    <row r="1770" spans="11:11" x14ac:dyDescent="0.2">
      <c r="K1770" s="336" t="str">
        <f t="shared" si="41"/>
        <v/>
      </c>
    </row>
    <row r="1771" spans="11:11" x14ac:dyDescent="0.2">
      <c r="K1771" s="336" t="str">
        <f t="shared" si="41"/>
        <v/>
      </c>
    </row>
    <row r="1772" spans="11:11" x14ac:dyDescent="0.2">
      <c r="K1772" s="336" t="str">
        <f t="shared" si="41"/>
        <v/>
      </c>
    </row>
    <row r="1773" spans="11:11" x14ac:dyDescent="0.2">
      <c r="K1773" s="336" t="str">
        <f t="shared" si="41"/>
        <v/>
      </c>
    </row>
    <row r="1774" spans="11:11" x14ac:dyDescent="0.2">
      <c r="K1774" s="336" t="str">
        <f t="shared" si="41"/>
        <v/>
      </c>
    </row>
    <row r="1775" spans="11:11" x14ac:dyDescent="0.2">
      <c r="K1775" s="336" t="str">
        <f t="shared" si="41"/>
        <v/>
      </c>
    </row>
    <row r="1776" spans="11:11" x14ac:dyDescent="0.2">
      <c r="K1776" s="336" t="str">
        <f t="shared" si="41"/>
        <v/>
      </c>
    </row>
    <row r="1777" spans="11:11" x14ac:dyDescent="0.2">
      <c r="K1777" s="336" t="str">
        <f t="shared" si="41"/>
        <v/>
      </c>
    </row>
    <row r="1778" spans="11:11" x14ac:dyDescent="0.2">
      <c r="K1778" s="336" t="str">
        <f t="shared" si="41"/>
        <v/>
      </c>
    </row>
    <row r="1779" spans="11:11" x14ac:dyDescent="0.2">
      <c r="K1779" s="336" t="str">
        <f t="shared" si="41"/>
        <v/>
      </c>
    </row>
    <row r="1780" spans="11:11" x14ac:dyDescent="0.2">
      <c r="K1780" s="336" t="str">
        <f t="shared" si="41"/>
        <v/>
      </c>
    </row>
    <row r="1781" spans="11:11" x14ac:dyDescent="0.2">
      <c r="K1781" s="336" t="str">
        <f t="shared" si="41"/>
        <v/>
      </c>
    </row>
    <row r="1782" spans="11:11" x14ac:dyDescent="0.2">
      <c r="K1782" s="336" t="str">
        <f t="shared" si="41"/>
        <v/>
      </c>
    </row>
    <row r="1783" spans="11:11" x14ac:dyDescent="0.2">
      <c r="K1783" s="336" t="str">
        <f t="shared" si="41"/>
        <v/>
      </c>
    </row>
    <row r="1784" spans="11:11" x14ac:dyDescent="0.2">
      <c r="K1784" s="336" t="str">
        <f t="shared" si="41"/>
        <v/>
      </c>
    </row>
    <row r="1785" spans="11:11" x14ac:dyDescent="0.2">
      <c r="K1785" s="336" t="str">
        <f t="shared" si="41"/>
        <v/>
      </c>
    </row>
    <row r="1786" spans="11:11" x14ac:dyDescent="0.2">
      <c r="K1786" s="336" t="str">
        <f t="shared" si="41"/>
        <v/>
      </c>
    </row>
    <row r="1787" spans="11:11" x14ac:dyDescent="0.2">
      <c r="K1787" s="336" t="str">
        <f t="shared" si="41"/>
        <v/>
      </c>
    </row>
    <row r="1788" spans="11:11" x14ac:dyDescent="0.2">
      <c r="K1788" s="336" t="str">
        <f t="shared" si="41"/>
        <v/>
      </c>
    </row>
    <row r="1789" spans="11:11" x14ac:dyDescent="0.2">
      <c r="K1789" s="336" t="str">
        <f t="shared" si="41"/>
        <v/>
      </c>
    </row>
    <row r="1790" spans="11:11" x14ac:dyDescent="0.2">
      <c r="K1790" s="336" t="str">
        <f t="shared" si="41"/>
        <v/>
      </c>
    </row>
    <row r="1791" spans="11:11" x14ac:dyDescent="0.2">
      <c r="K1791" s="336" t="str">
        <f t="shared" si="41"/>
        <v/>
      </c>
    </row>
    <row r="1792" spans="11:11" x14ac:dyDescent="0.2">
      <c r="K1792" s="336" t="str">
        <f t="shared" si="41"/>
        <v/>
      </c>
    </row>
    <row r="1793" spans="11:11" x14ac:dyDescent="0.2">
      <c r="K1793" s="336" t="str">
        <f t="shared" si="41"/>
        <v/>
      </c>
    </row>
    <row r="1794" spans="11:11" x14ac:dyDescent="0.2">
      <c r="K1794" s="336" t="str">
        <f t="shared" si="41"/>
        <v/>
      </c>
    </row>
    <row r="1795" spans="11:11" x14ac:dyDescent="0.2">
      <c r="K1795" s="336" t="str">
        <f t="shared" si="41"/>
        <v/>
      </c>
    </row>
    <row r="1796" spans="11:11" x14ac:dyDescent="0.2">
      <c r="K1796" s="336" t="str">
        <f t="shared" ref="K1796:K1859" si="42">IF(J1796="","",(J1796*108))</f>
        <v/>
      </c>
    </row>
    <row r="1797" spans="11:11" x14ac:dyDescent="0.2">
      <c r="K1797" s="336" t="str">
        <f t="shared" si="42"/>
        <v/>
      </c>
    </row>
    <row r="1798" spans="11:11" x14ac:dyDescent="0.2">
      <c r="K1798" s="336" t="str">
        <f t="shared" si="42"/>
        <v/>
      </c>
    </row>
    <row r="1799" spans="11:11" x14ac:dyDescent="0.2">
      <c r="K1799" s="336" t="str">
        <f t="shared" si="42"/>
        <v/>
      </c>
    </row>
    <row r="1800" spans="11:11" x14ac:dyDescent="0.2">
      <c r="K1800" s="336" t="str">
        <f t="shared" si="42"/>
        <v/>
      </c>
    </row>
    <row r="1801" spans="11:11" x14ac:dyDescent="0.2">
      <c r="K1801" s="336" t="str">
        <f t="shared" si="42"/>
        <v/>
      </c>
    </row>
    <row r="1802" spans="11:11" x14ac:dyDescent="0.2">
      <c r="K1802" s="336" t="str">
        <f t="shared" si="42"/>
        <v/>
      </c>
    </row>
    <row r="1803" spans="11:11" x14ac:dyDescent="0.2">
      <c r="K1803" s="336" t="str">
        <f t="shared" si="42"/>
        <v/>
      </c>
    </row>
    <row r="1804" spans="11:11" x14ac:dyDescent="0.2">
      <c r="K1804" s="336" t="str">
        <f t="shared" si="42"/>
        <v/>
      </c>
    </row>
    <row r="1805" spans="11:11" x14ac:dyDescent="0.2">
      <c r="K1805" s="336" t="str">
        <f t="shared" si="42"/>
        <v/>
      </c>
    </row>
    <row r="1806" spans="11:11" x14ac:dyDescent="0.2">
      <c r="K1806" s="336" t="str">
        <f t="shared" si="42"/>
        <v/>
      </c>
    </row>
    <row r="1807" spans="11:11" x14ac:dyDescent="0.2">
      <c r="K1807" s="336" t="str">
        <f t="shared" si="42"/>
        <v/>
      </c>
    </row>
    <row r="1808" spans="11:11" x14ac:dyDescent="0.2">
      <c r="K1808" s="336" t="str">
        <f t="shared" si="42"/>
        <v/>
      </c>
    </row>
    <row r="1809" spans="11:11" x14ac:dyDescent="0.2">
      <c r="K1809" s="336" t="str">
        <f t="shared" si="42"/>
        <v/>
      </c>
    </row>
    <row r="1810" spans="11:11" x14ac:dyDescent="0.2">
      <c r="K1810" s="336" t="str">
        <f t="shared" si="42"/>
        <v/>
      </c>
    </row>
    <row r="1811" spans="11:11" x14ac:dyDescent="0.2">
      <c r="K1811" s="336" t="str">
        <f t="shared" si="42"/>
        <v/>
      </c>
    </row>
    <row r="1812" spans="11:11" x14ac:dyDescent="0.2">
      <c r="K1812" s="336" t="str">
        <f t="shared" si="42"/>
        <v/>
      </c>
    </row>
    <row r="1813" spans="11:11" x14ac:dyDescent="0.2">
      <c r="K1813" s="336" t="str">
        <f t="shared" si="42"/>
        <v/>
      </c>
    </row>
    <row r="1814" spans="11:11" x14ac:dyDescent="0.2">
      <c r="K1814" s="336" t="str">
        <f t="shared" si="42"/>
        <v/>
      </c>
    </row>
    <row r="1815" spans="11:11" x14ac:dyDescent="0.2">
      <c r="K1815" s="336" t="str">
        <f t="shared" si="42"/>
        <v/>
      </c>
    </row>
    <row r="1816" spans="11:11" x14ac:dyDescent="0.2">
      <c r="K1816" s="336" t="str">
        <f t="shared" si="42"/>
        <v/>
      </c>
    </row>
    <row r="1817" spans="11:11" x14ac:dyDescent="0.2">
      <c r="K1817" s="336" t="str">
        <f t="shared" si="42"/>
        <v/>
      </c>
    </row>
    <row r="1818" spans="11:11" x14ac:dyDescent="0.2">
      <c r="K1818" s="336" t="str">
        <f t="shared" si="42"/>
        <v/>
      </c>
    </row>
    <row r="1819" spans="11:11" x14ac:dyDescent="0.2">
      <c r="K1819" s="336" t="str">
        <f t="shared" si="42"/>
        <v/>
      </c>
    </row>
    <row r="1820" spans="11:11" x14ac:dyDescent="0.2">
      <c r="K1820" s="336" t="str">
        <f t="shared" si="42"/>
        <v/>
      </c>
    </row>
    <row r="1821" spans="11:11" x14ac:dyDescent="0.2">
      <c r="K1821" s="336" t="str">
        <f t="shared" si="42"/>
        <v/>
      </c>
    </row>
    <row r="1822" spans="11:11" x14ac:dyDescent="0.2">
      <c r="K1822" s="336" t="str">
        <f t="shared" si="42"/>
        <v/>
      </c>
    </row>
    <row r="1823" spans="11:11" x14ac:dyDescent="0.2">
      <c r="K1823" s="336" t="str">
        <f t="shared" si="42"/>
        <v/>
      </c>
    </row>
    <row r="1824" spans="11:11" x14ac:dyDescent="0.2">
      <c r="K1824" s="336" t="str">
        <f t="shared" si="42"/>
        <v/>
      </c>
    </row>
    <row r="1825" spans="11:11" x14ac:dyDescent="0.2">
      <c r="K1825" s="336" t="str">
        <f t="shared" si="42"/>
        <v/>
      </c>
    </row>
    <row r="1826" spans="11:11" x14ac:dyDescent="0.2">
      <c r="K1826" s="336" t="str">
        <f t="shared" si="42"/>
        <v/>
      </c>
    </row>
    <row r="1827" spans="11:11" x14ac:dyDescent="0.2">
      <c r="K1827" s="336" t="str">
        <f t="shared" si="42"/>
        <v/>
      </c>
    </row>
    <row r="1828" spans="11:11" x14ac:dyDescent="0.2">
      <c r="K1828" s="336" t="str">
        <f t="shared" si="42"/>
        <v/>
      </c>
    </row>
    <row r="1829" spans="11:11" x14ac:dyDescent="0.2">
      <c r="K1829" s="336" t="str">
        <f t="shared" si="42"/>
        <v/>
      </c>
    </row>
    <row r="1830" spans="11:11" x14ac:dyDescent="0.2">
      <c r="K1830" s="336" t="str">
        <f t="shared" si="42"/>
        <v/>
      </c>
    </row>
    <row r="1831" spans="11:11" x14ac:dyDescent="0.2">
      <c r="K1831" s="336" t="str">
        <f t="shared" si="42"/>
        <v/>
      </c>
    </row>
    <row r="1832" spans="11:11" x14ac:dyDescent="0.2">
      <c r="K1832" s="336" t="str">
        <f t="shared" si="42"/>
        <v/>
      </c>
    </row>
    <row r="1833" spans="11:11" x14ac:dyDescent="0.2">
      <c r="K1833" s="336" t="str">
        <f t="shared" si="42"/>
        <v/>
      </c>
    </row>
    <row r="1834" spans="11:11" x14ac:dyDescent="0.2">
      <c r="K1834" s="336" t="str">
        <f t="shared" si="42"/>
        <v/>
      </c>
    </row>
    <row r="1835" spans="11:11" x14ac:dyDescent="0.2">
      <c r="K1835" s="336" t="str">
        <f t="shared" si="42"/>
        <v/>
      </c>
    </row>
    <row r="1836" spans="11:11" x14ac:dyDescent="0.2">
      <c r="K1836" s="336" t="str">
        <f t="shared" si="42"/>
        <v/>
      </c>
    </row>
    <row r="1837" spans="11:11" x14ac:dyDescent="0.2">
      <c r="K1837" s="336" t="str">
        <f t="shared" si="42"/>
        <v/>
      </c>
    </row>
    <row r="1838" spans="11:11" x14ac:dyDescent="0.2">
      <c r="K1838" s="336" t="str">
        <f t="shared" si="42"/>
        <v/>
      </c>
    </row>
    <row r="1839" spans="11:11" x14ac:dyDescent="0.2">
      <c r="K1839" s="336" t="str">
        <f t="shared" si="42"/>
        <v/>
      </c>
    </row>
    <row r="1840" spans="11:11" x14ac:dyDescent="0.2">
      <c r="K1840" s="336" t="str">
        <f t="shared" si="42"/>
        <v/>
      </c>
    </row>
    <row r="1841" spans="11:11" x14ac:dyDescent="0.2">
      <c r="K1841" s="336" t="str">
        <f t="shared" si="42"/>
        <v/>
      </c>
    </row>
    <row r="1842" spans="11:11" x14ac:dyDescent="0.2">
      <c r="K1842" s="336" t="str">
        <f t="shared" si="42"/>
        <v/>
      </c>
    </row>
    <row r="1843" spans="11:11" x14ac:dyDescent="0.2">
      <c r="K1843" s="336" t="str">
        <f t="shared" si="42"/>
        <v/>
      </c>
    </row>
    <row r="1844" spans="11:11" x14ac:dyDescent="0.2">
      <c r="K1844" s="336" t="str">
        <f t="shared" si="42"/>
        <v/>
      </c>
    </row>
    <row r="1845" spans="11:11" x14ac:dyDescent="0.2">
      <c r="K1845" s="336" t="str">
        <f t="shared" si="42"/>
        <v/>
      </c>
    </row>
    <row r="1846" spans="11:11" x14ac:dyDescent="0.2">
      <c r="K1846" s="336" t="str">
        <f t="shared" si="42"/>
        <v/>
      </c>
    </row>
    <row r="1847" spans="11:11" x14ac:dyDescent="0.2">
      <c r="K1847" s="336" t="str">
        <f t="shared" si="42"/>
        <v/>
      </c>
    </row>
    <row r="1848" spans="11:11" x14ac:dyDescent="0.2">
      <c r="K1848" s="336" t="str">
        <f t="shared" si="42"/>
        <v/>
      </c>
    </row>
    <row r="1849" spans="11:11" x14ac:dyDescent="0.2">
      <c r="K1849" s="336" t="str">
        <f t="shared" si="42"/>
        <v/>
      </c>
    </row>
    <row r="1850" spans="11:11" x14ac:dyDescent="0.2">
      <c r="K1850" s="336" t="str">
        <f t="shared" si="42"/>
        <v/>
      </c>
    </row>
    <row r="1851" spans="11:11" x14ac:dyDescent="0.2">
      <c r="K1851" s="336" t="str">
        <f t="shared" si="42"/>
        <v/>
      </c>
    </row>
    <row r="1852" spans="11:11" x14ac:dyDescent="0.2">
      <c r="K1852" s="336" t="str">
        <f t="shared" si="42"/>
        <v/>
      </c>
    </row>
    <row r="1853" spans="11:11" x14ac:dyDescent="0.2">
      <c r="K1853" s="336" t="str">
        <f t="shared" si="42"/>
        <v/>
      </c>
    </row>
    <row r="1854" spans="11:11" x14ac:dyDescent="0.2">
      <c r="K1854" s="336" t="str">
        <f t="shared" si="42"/>
        <v/>
      </c>
    </row>
    <row r="1855" spans="11:11" x14ac:dyDescent="0.2">
      <c r="K1855" s="336" t="str">
        <f t="shared" si="42"/>
        <v/>
      </c>
    </row>
    <row r="1856" spans="11:11" x14ac:dyDescent="0.2">
      <c r="K1856" s="336" t="str">
        <f t="shared" si="42"/>
        <v/>
      </c>
    </row>
    <row r="1857" spans="11:11" x14ac:dyDescent="0.2">
      <c r="K1857" s="336" t="str">
        <f t="shared" si="42"/>
        <v/>
      </c>
    </row>
    <row r="1858" spans="11:11" x14ac:dyDescent="0.2">
      <c r="K1858" s="336" t="str">
        <f t="shared" si="42"/>
        <v/>
      </c>
    </row>
    <row r="1859" spans="11:11" x14ac:dyDescent="0.2">
      <c r="K1859" s="336" t="str">
        <f t="shared" si="42"/>
        <v/>
      </c>
    </row>
    <row r="1860" spans="11:11" x14ac:dyDescent="0.2">
      <c r="K1860" s="336" t="str">
        <f t="shared" ref="K1860:K1923" si="43">IF(J1860="","",(J1860*108))</f>
        <v/>
      </c>
    </row>
    <row r="1861" spans="11:11" x14ac:dyDescent="0.2">
      <c r="K1861" s="336" t="str">
        <f t="shared" si="43"/>
        <v/>
      </c>
    </row>
    <row r="1862" spans="11:11" x14ac:dyDescent="0.2">
      <c r="K1862" s="336" t="str">
        <f t="shared" si="43"/>
        <v/>
      </c>
    </row>
    <row r="1863" spans="11:11" x14ac:dyDescent="0.2">
      <c r="K1863" s="336" t="str">
        <f t="shared" si="43"/>
        <v/>
      </c>
    </row>
    <row r="1864" spans="11:11" x14ac:dyDescent="0.2">
      <c r="K1864" s="336" t="str">
        <f t="shared" si="43"/>
        <v/>
      </c>
    </row>
    <row r="1865" spans="11:11" x14ac:dyDescent="0.2">
      <c r="K1865" s="336" t="str">
        <f t="shared" si="43"/>
        <v/>
      </c>
    </row>
    <row r="1866" spans="11:11" x14ac:dyDescent="0.2">
      <c r="K1866" s="336" t="str">
        <f t="shared" si="43"/>
        <v/>
      </c>
    </row>
    <row r="1867" spans="11:11" x14ac:dyDescent="0.2">
      <c r="K1867" s="336" t="str">
        <f t="shared" si="43"/>
        <v/>
      </c>
    </row>
    <row r="1868" spans="11:11" x14ac:dyDescent="0.2">
      <c r="K1868" s="336" t="str">
        <f t="shared" si="43"/>
        <v/>
      </c>
    </row>
    <row r="1869" spans="11:11" x14ac:dyDescent="0.2">
      <c r="K1869" s="336" t="str">
        <f t="shared" si="43"/>
        <v/>
      </c>
    </row>
    <row r="1870" spans="11:11" x14ac:dyDescent="0.2">
      <c r="K1870" s="336" t="str">
        <f t="shared" si="43"/>
        <v/>
      </c>
    </row>
    <row r="1871" spans="11:11" x14ac:dyDescent="0.2">
      <c r="K1871" s="336" t="str">
        <f t="shared" si="43"/>
        <v/>
      </c>
    </row>
    <row r="1872" spans="11:11" x14ac:dyDescent="0.2">
      <c r="K1872" s="336" t="str">
        <f t="shared" si="43"/>
        <v/>
      </c>
    </row>
    <row r="1873" spans="11:11" x14ac:dyDescent="0.2">
      <c r="K1873" s="336" t="str">
        <f t="shared" si="43"/>
        <v/>
      </c>
    </row>
    <row r="1874" spans="11:11" x14ac:dyDescent="0.2">
      <c r="K1874" s="336" t="str">
        <f t="shared" si="43"/>
        <v/>
      </c>
    </row>
    <row r="1875" spans="11:11" x14ac:dyDescent="0.2">
      <c r="K1875" s="336" t="str">
        <f t="shared" si="43"/>
        <v/>
      </c>
    </row>
    <row r="1876" spans="11:11" x14ac:dyDescent="0.2">
      <c r="K1876" s="336" t="str">
        <f t="shared" si="43"/>
        <v/>
      </c>
    </row>
    <row r="1877" spans="11:11" x14ac:dyDescent="0.2">
      <c r="K1877" s="336" t="str">
        <f t="shared" si="43"/>
        <v/>
      </c>
    </row>
    <row r="1878" spans="11:11" x14ac:dyDescent="0.2">
      <c r="K1878" s="336" t="str">
        <f t="shared" si="43"/>
        <v/>
      </c>
    </row>
    <row r="1879" spans="11:11" x14ac:dyDescent="0.2">
      <c r="K1879" s="336" t="str">
        <f t="shared" si="43"/>
        <v/>
      </c>
    </row>
    <row r="1880" spans="11:11" x14ac:dyDescent="0.2">
      <c r="K1880" s="336" t="str">
        <f t="shared" si="43"/>
        <v/>
      </c>
    </row>
    <row r="1881" spans="11:11" x14ac:dyDescent="0.2">
      <c r="K1881" s="336" t="str">
        <f t="shared" si="43"/>
        <v/>
      </c>
    </row>
    <row r="1882" spans="11:11" x14ac:dyDescent="0.2">
      <c r="K1882" s="336" t="str">
        <f t="shared" si="43"/>
        <v/>
      </c>
    </row>
    <row r="1883" spans="11:11" x14ac:dyDescent="0.2">
      <c r="K1883" s="336" t="str">
        <f t="shared" si="43"/>
        <v/>
      </c>
    </row>
    <row r="1884" spans="11:11" x14ac:dyDescent="0.2">
      <c r="K1884" s="336" t="str">
        <f t="shared" si="43"/>
        <v/>
      </c>
    </row>
    <row r="1885" spans="11:11" x14ac:dyDescent="0.2">
      <c r="K1885" s="336" t="str">
        <f t="shared" si="43"/>
        <v/>
      </c>
    </row>
    <row r="1886" spans="11:11" x14ac:dyDescent="0.2">
      <c r="K1886" s="336" t="str">
        <f t="shared" si="43"/>
        <v/>
      </c>
    </row>
    <row r="1887" spans="11:11" x14ac:dyDescent="0.2">
      <c r="K1887" s="336" t="str">
        <f t="shared" si="43"/>
        <v/>
      </c>
    </row>
    <row r="1888" spans="11:11" x14ac:dyDescent="0.2">
      <c r="K1888" s="336" t="str">
        <f t="shared" si="43"/>
        <v/>
      </c>
    </row>
    <row r="1889" spans="11:11" x14ac:dyDescent="0.2">
      <c r="K1889" s="336" t="str">
        <f t="shared" si="43"/>
        <v/>
      </c>
    </row>
    <row r="1890" spans="11:11" x14ac:dyDescent="0.2">
      <c r="K1890" s="336" t="str">
        <f t="shared" si="43"/>
        <v/>
      </c>
    </row>
    <row r="1891" spans="11:11" x14ac:dyDescent="0.2">
      <c r="K1891" s="336" t="str">
        <f t="shared" si="43"/>
        <v/>
      </c>
    </row>
    <row r="1892" spans="11:11" x14ac:dyDescent="0.2">
      <c r="K1892" s="336" t="str">
        <f t="shared" si="43"/>
        <v/>
      </c>
    </row>
    <row r="1893" spans="11:11" x14ac:dyDescent="0.2">
      <c r="K1893" s="336" t="str">
        <f t="shared" si="43"/>
        <v/>
      </c>
    </row>
    <row r="1894" spans="11:11" x14ac:dyDescent="0.2">
      <c r="K1894" s="336" t="str">
        <f t="shared" si="43"/>
        <v/>
      </c>
    </row>
    <row r="1895" spans="11:11" x14ac:dyDescent="0.2">
      <c r="K1895" s="336" t="str">
        <f t="shared" si="43"/>
        <v/>
      </c>
    </row>
    <row r="1896" spans="11:11" x14ac:dyDescent="0.2">
      <c r="K1896" s="336" t="str">
        <f t="shared" si="43"/>
        <v/>
      </c>
    </row>
    <row r="1897" spans="11:11" x14ac:dyDescent="0.2">
      <c r="K1897" s="336" t="str">
        <f t="shared" si="43"/>
        <v/>
      </c>
    </row>
    <row r="1898" spans="11:11" x14ac:dyDescent="0.2">
      <c r="K1898" s="336" t="str">
        <f t="shared" si="43"/>
        <v/>
      </c>
    </row>
    <row r="1899" spans="11:11" x14ac:dyDescent="0.2">
      <c r="K1899" s="336" t="str">
        <f t="shared" si="43"/>
        <v/>
      </c>
    </row>
    <row r="1900" spans="11:11" x14ac:dyDescent="0.2">
      <c r="K1900" s="336" t="str">
        <f t="shared" si="43"/>
        <v/>
      </c>
    </row>
    <row r="1901" spans="11:11" x14ac:dyDescent="0.2">
      <c r="K1901" s="336" t="str">
        <f t="shared" si="43"/>
        <v/>
      </c>
    </row>
    <row r="1902" spans="11:11" x14ac:dyDescent="0.2">
      <c r="K1902" s="336" t="str">
        <f t="shared" si="43"/>
        <v/>
      </c>
    </row>
    <row r="1903" spans="11:11" x14ac:dyDescent="0.2">
      <c r="K1903" s="336" t="str">
        <f t="shared" si="43"/>
        <v/>
      </c>
    </row>
    <row r="1904" spans="11:11" x14ac:dyDescent="0.2">
      <c r="K1904" s="336" t="str">
        <f t="shared" si="43"/>
        <v/>
      </c>
    </row>
    <row r="1905" spans="11:11" x14ac:dyDescent="0.2">
      <c r="K1905" s="336" t="str">
        <f t="shared" si="43"/>
        <v/>
      </c>
    </row>
    <row r="1906" spans="11:11" x14ac:dyDescent="0.2">
      <c r="K1906" s="336" t="str">
        <f t="shared" si="43"/>
        <v/>
      </c>
    </row>
    <row r="1907" spans="11:11" x14ac:dyDescent="0.2">
      <c r="K1907" s="336" t="str">
        <f t="shared" si="43"/>
        <v/>
      </c>
    </row>
    <row r="1908" spans="11:11" x14ac:dyDescent="0.2">
      <c r="K1908" s="336" t="str">
        <f t="shared" si="43"/>
        <v/>
      </c>
    </row>
    <row r="1909" spans="11:11" x14ac:dyDescent="0.2">
      <c r="K1909" s="336" t="str">
        <f t="shared" si="43"/>
        <v/>
      </c>
    </row>
    <row r="1910" spans="11:11" x14ac:dyDescent="0.2">
      <c r="K1910" s="336" t="str">
        <f t="shared" si="43"/>
        <v/>
      </c>
    </row>
    <row r="1911" spans="11:11" x14ac:dyDescent="0.2">
      <c r="K1911" s="336" t="str">
        <f t="shared" si="43"/>
        <v/>
      </c>
    </row>
    <row r="1912" spans="11:11" x14ac:dyDescent="0.2">
      <c r="K1912" s="336" t="str">
        <f t="shared" si="43"/>
        <v/>
      </c>
    </row>
    <row r="1913" spans="11:11" x14ac:dyDescent="0.2">
      <c r="K1913" s="336" t="str">
        <f t="shared" si="43"/>
        <v/>
      </c>
    </row>
    <row r="1914" spans="11:11" x14ac:dyDescent="0.2">
      <c r="K1914" s="336" t="str">
        <f t="shared" si="43"/>
        <v/>
      </c>
    </row>
    <row r="1915" spans="11:11" x14ac:dyDescent="0.2">
      <c r="K1915" s="336" t="str">
        <f t="shared" si="43"/>
        <v/>
      </c>
    </row>
    <row r="1916" spans="11:11" x14ac:dyDescent="0.2">
      <c r="K1916" s="336" t="str">
        <f t="shared" si="43"/>
        <v/>
      </c>
    </row>
    <row r="1917" spans="11:11" x14ac:dyDescent="0.2">
      <c r="K1917" s="336" t="str">
        <f t="shared" si="43"/>
        <v/>
      </c>
    </row>
    <row r="1918" spans="11:11" x14ac:dyDescent="0.2">
      <c r="K1918" s="336" t="str">
        <f t="shared" si="43"/>
        <v/>
      </c>
    </row>
    <row r="1919" spans="11:11" x14ac:dyDescent="0.2">
      <c r="K1919" s="336" t="str">
        <f t="shared" si="43"/>
        <v/>
      </c>
    </row>
    <row r="1920" spans="11:11" x14ac:dyDescent="0.2">
      <c r="K1920" s="336" t="str">
        <f t="shared" si="43"/>
        <v/>
      </c>
    </row>
    <row r="1921" spans="11:11" x14ac:dyDescent="0.2">
      <c r="K1921" s="336" t="str">
        <f t="shared" si="43"/>
        <v/>
      </c>
    </row>
    <row r="1922" spans="11:11" x14ac:dyDescent="0.2">
      <c r="K1922" s="336" t="str">
        <f t="shared" si="43"/>
        <v/>
      </c>
    </row>
    <row r="1923" spans="11:11" x14ac:dyDescent="0.2">
      <c r="K1923" s="336" t="str">
        <f t="shared" si="43"/>
        <v/>
      </c>
    </row>
    <row r="1924" spans="11:11" x14ac:dyDescent="0.2">
      <c r="K1924" s="336" t="str">
        <f t="shared" ref="K1924:K1987" si="44">IF(J1924="","",(J1924*108))</f>
        <v/>
      </c>
    </row>
    <row r="1925" spans="11:11" x14ac:dyDescent="0.2">
      <c r="K1925" s="336" t="str">
        <f t="shared" si="44"/>
        <v/>
      </c>
    </row>
    <row r="1926" spans="11:11" x14ac:dyDescent="0.2">
      <c r="K1926" s="336" t="str">
        <f t="shared" si="44"/>
        <v/>
      </c>
    </row>
    <row r="1927" spans="11:11" x14ac:dyDescent="0.2">
      <c r="K1927" s="336" t="str">
        <f t="shared" si="44"/>
        <v/>
      </c>
    </row>
    <row r="1928" spans="11:11" x14ac:dyDescent="0.2">
      <c r="K1928" s="336" t="str">
        <f t="shared" si="44"/>
        <v/>
      </c>
    </row>
    <row r="1929" spans="11:11" x14ac:dyDescent="0.2">
      <c r="K1929" s="336" t="str">
        <f t="shared" si="44"/>
        <v/>
      </c>
    </row>
    <row r="1930" spans="11:11" x14ac:dyDescent="0.2">
      <c r="K1930" s="336" t="str">
        <f t="shared" si="44"/>
        <v/>
      </c>
    </row>
    <row r="1931" spans="11:11" x14ac:dyDescent="0.2">
      <c r="K1931" s="336" t="str">
        <f t="shared" si="44"/>
        <v/>
      </c>
    </row>
    <row r="1932" spans="11:11" x14ac:dyDescent="0.2">
      <c r="K1932" s="336" t="str">
        <f t="shared" si="44"/>
        <v/>
      </c>
    </row>
    <row r="1933" spans="11:11" x14ac:dyDescent="0.2">
      <c r="K1933" s="336" t="str">
        <f t="shared" si="44"/>
        <v/>
      </c>
    </row>
    <row r="1934" spans="11:11" x14ac:dyDescent="0.2">
      <c r="K1934" s="336" t="str">
        <f t="shared" si="44"/>
        <v/>
      </c>
    </row>
    <row r="1935" spans="11:11" x14ac:dyDescent="0.2">
      <c r="K1935" s="336" t="str">
        <f t="shared" si="44"/>
        <v/>
      </c>
    </row>
    <row r="1936" spans="11:11" x14ac:dyDescent="0.2">
      <c r="K1936" s="336" t="str">
        <f t="shared" si="44"/>
        <v/>
      </c>
    </row>
    <row r="1937" spans="11:11" x14ac:dyDescent="0.2">
      <c r="K1937" s="336" t="str">
        <f t="shared" si="44"/>
        <v/>
      </c>
    </row>
    <row r="1938" spans="11:11" x14ac:dyDescent="0.2">
      <c r="K1938" s="336" t="str">
        <f t="shared" si="44"/>
        <v/>
      </c>
    </row>
    <row r="1939" spans="11:11" x14ac:dyDescent="0.2">
      <c r="K1939" s="336" t="str">
        <f t="shared" si="44"/>
        <v/>
      </c>
    </row>
    <row r="1940" spans="11:11" x14ac:dyDescent="0.2">
      <c r="K1940" s="336" t="str">
        <f t="shared" si="44"/>
        <v/>
      </c>
    </row>
    <row r="1941" spans="11:11" x14ac:dyDescent="0.2">
      <c r="K1941" s="336" t="str">
        <f t="shared" si="44"/>
        <v/>
      </c>
    </row>
    <row r="1942" spans="11:11" x14ac:dyDescent="0.2">
      <c r="K1942" s="336" t="str">
        <f t="shared" si="44"/>
        <v/>
      </c>
    </row>
    <row r="1943" spans="11:11" x14ac:dyDescent="0.2">
      <c r="K1943" s="336" t="str">
        <f t="shared" si="44"/>
        <v/>
      </c>
    </row>
    <row r="1944" spans="11:11" x14ac:dyDescent="0.2">
      <c r="K1944" s="336" t="str">
        <f t="shared" si="44"/>
        <v/>
      </c>
    </row>
    <row r="1945" spans="11:11" x14ac:dyDescent="0.2">
      <c r="K1945" s="336" t="str">
        <f t="shared" si="44"/>
        <v/>
      </c>
    </row>
    <row r="1946" spans="11:11" x14ac:dyDescent="0.2">
      <c r="K1946" s="336" t="str">
        <f t="shared" si="44"/>
        <v/>
      </c>
    </row>
    <row r="1947" spans="11:11" x14ac:dyDescent="0.2">
      <c r="K1947" s="336" t="str">
        <f t="shared" si="44"/>
        <v/>
      </c>
    </row>
    <row r="1948" spans="11:11" x14ac:dyDescent="0.2">
      <c r="K1948" s="336" t="str">
        <f t="shared" si="44"/>
        <v/>
      </c>
    </row>
    <row r="1949" spans="11:11" x14ac:dyDescent="0.2">
      <c r="K1949" s="336" t="str">
        <f t="shared" si="44"/>
        <v/>
      </c>
    </row>
    <row r="1950" spans="11:11" x14ac:dyDescent="0.2">
      <c r="K1950" s="336" t="str">
        <f t="shared" si="44"/>
        <v/>
      </c>
    </row>
    <row r="1951" spans="11:11" x14ac:dyDescent="0.2">
      <c r="K1951" s="336" t="str">
        <f t="shared" si="44"/>
        <v/>
      </c>
    </row>
    <row r="1952" spans="11:11" x14ac:dyDescent="0.2">
      <c r="K1952" s="336" t="str">
        <f t="shared" si="44"/>
        <v/>
      </c>
    </row>
    <row r="1953" spans="11:11" x14ac:dyDescent="0.2">
      <c r="K1953" s="336" t="str">
        <f t="shared" si="44"/>
        <v/>
      </c>
    </row>
    <row r="1954" spans="11:11" x14ac:dyDescent="0.2">
      <c r="K1954" s="336" t="str">
        <f t="shared" si="44"/>
        <v/>
      </c>
    </row>
    <row r="1955" spans="11:11" x14ac:dyDescent="0.2">
      <c r="K1955" s="336" t="str">
        <f t="shared" si="44"/>
        <v/>
      </c>
    </row>
    <row r="1956" spans="11:11" x14ac:dyDescent="0.2">
      <c r="K1956" s="336" t="str">
        <f t="shared" si="44"/>
        <v/>
      </c>
    </row>
    <row r="1957" spans="11:11" x14ac:dyDescent="0.2">
      <c r="K1957" s="336" t="str">
        <f t="shared" si="44"/>
        <v/>
      </c>
    </row>
    <row r="1958" spans="11:11" x14ac:dyDescent="0.2">
      <c r="K1958" s="336" t="str">
        <f t="shared" si="44"/>
        <v/>
      </c>
    </row>
    <row r="1959" spans="11:11" x14ac:dyDescent="0.2">
      <c r="K1959" s="336" t="str">
        <f t="shared" si="44"/>
        <v/>
      </c>
    </row>
    <row r="1960" spans="11:11" x14ac:dyDescent="0.2">
      <c r="K1960" s="336" t="str">
        <f t="shared" si="44"/>
        <v/>
      </c>
    </row>
    <row r="1961" spans="11:11" x14ac:dyDescent="0.2">
      <c r="K1961" s="336" t="str">
        <f t="shared" si="44"/>
        <v/>
      </c>
    </row>
    <row r="1962" spans="11:11" x14ac:dyDescent="0.2">
      <c r="K1962" s="336" t="str">
        <f t="shared" si="44"/>
        <v/>
      </c>
    </row>
    <row r="1963" spans="11:11" x14ac:dyDescent="0.2">
      <c r="K1963" s="336" t="str">
        <f t="shared" si="44"/>
        <v/>
      </c>
    </row>
    <row r="1964" spans="11:11" x14ac:dyDescent="0.2">
      <c r="K1964" s="336" t="str">
        <f t="shared" si="44"/>
        <v/>
      </c>
    </row>
    <row r="1965" spans="11:11" x14ac:dyDescent="0.2">
      <c r="K1965" s="336" t="str">
        <f t="shared" si="44"/>
        <v/>
      </c>
    </row>
    <row r="1966" spans="11:11" x14ac:dyDescent="0.2">
      <c r="K1966" s="336" t="str">
        <f t="shared" si="44"/>
        <v/>
      </c>
    </row>
    <row r="1967" spans="11:11" x14ac:dyDescent="0.2">
      <c r="K1967" s="336" t="str">
        <f t="shared" si="44"/>
        <v/>
      </c>
    </row>
    <row r="1968" spans="11:11" x14ac:dyDescent="0.2">
      <c r="K1968" s="336" t="str">
        <f t="shared" si="44"/>
        <v/>
      </c>
    </row>
    <row r="1969" spans="11:11" x14ac:dyDescent="0.2">
      <c r="K1969" s="336" t="str">
        <f t="shared" si="44"/>
        <v/>
      </c>
    </row>
    <row r="1970" spans="11:11" x14ac:dyDescent="0.2">
      <c r="K1970" s="336" t="str">
        <f t="shared" si="44"/>
        <v/>
      </c>
    </row>
    <row r="1971" spans="11:11" x14ac:dyDescent="0.2">
      <c r="K1971" s="336" t="str">
        <f t="shared" si="44"/>
        <v/>
      </c>
    </row>
    <row r="1972" spans="11:11" x14ac:dyDescent="0.2">
      <c r="K1972" s="336" t="str">
        <f t="shared" si="44"/>
        <v/>
      </c>
    </row>
    <row r="1973" spans="11:11" x14ac:dyDescent="0.2">
      <c r="K1973" s="336" t="str">
        <f t="shared" si="44"/>
        <v/>
      </c>
    </row>
    <row r="1974" spans="11:11" x14ac:dyDescent="0.2">
      <c r="K1974" s="336" t="str">
        <f t="shared" si="44"/>
        <v/>
      </c>
    </row>
    <row r="1975" spans="11:11" x14ac:dyDescent="0.2">
      <c r="K1975" s="336" t="str">
        <f t="shared" si="44"/>
        <v/>
      </c>
    </row>
    <row r="1976" spans="11:11" x14ac:dyDescent="0.2">
      <c r="K1976" s="336" t="str">
        <f t="shared" si="44"/>
        <v/>
      </c>
    </row>
    <row r="1977" spans="11:11" x14ac:dyDescent="0.2">
      <c r="K1977" s="336" t="str">
        <f t="shared" si="44"/>
        <v/>
      </c>
    </row>
    <row r="1978" spans="11:11" x14ac:dyDescent="0.2">
      <c r="K1978" s="336" t="str">
        <f t="shared" si="44"/>
        <v/>
      </c>
    </row>
    <row r="1979" spans="11:11" x14ac:dyDescent="0.2">
      <c r="K1979" s="336" t="str">
        <f t="shared" si="44"/>
        <v/>
      </c>
    </row>
    <row r="1980" spans="11:11" x14ac:dyDescent="0.2">
      <c r="K1980" s="336" t="str">
        <f t="shared" si="44"/>
        <v/>
      </c>
    </row>
    <row r="1981" spans="11:11" x14ac:dyDescent="0.2">
      <c r="K1981" s="336" t="str">
        <f t="shared" si="44"/>
        <v/>
      </c>
    </row>
    <row r="1982" spans="11:11" x14ac:dyDescent="0.2">
      <c r="K1982" s="336" t="str">
        <f t="shared" si="44"/>
        <v/>
      </c>
    </row>
    <row r="1983" spans="11:11" x14ac:dyDescent="0.2">
      <c r="K1983" s="336" t="str">
        <f t="shared" si="44"/>
        <v/>
      </c>
    </row>
    <row r="1984" spans="11:11" x14ac:dyDescent="0.2">
      <c r="K1984" s="336" t="str">
        <f t="shared" si="44"/>
        <v/>
      </c>
    </row>
    <row r="1985" spans="11:11" x14ac:dyDescent="0.2">
      <c r="K1985" s="336" t="str">
        <f t="shared" si="44"/>
        <v/>
      </c>
    </row>
    <row r="1986" spans="11:11" x14ac:dyDescent="0.2">
      <c r="K1986" s="336" t="str">
        <f t="shared" si="44"/>
        <v/>
      </c>
    </row>
    <row r="1987" spans="11:11" x14ac:dyDescent="0.2">
      <c r="K1987" s="336" t="str">
        <f t="shared" si="44"/>
        <v/>
      </c>
    </row>
    <row r="1988" spans="11:11" x14ac:dyDescent="0.2">
      <c r="K1988" s="336" t="str">
        <f t="shared" ref="K1988:K2051" si="45">IF(J1988="","",(J1988*108))</f>
        <v/>
      </c>
    </row>
    <row r="1989" spans="11:11" x14ac:dyDescent="0.2">
      <c r="K1989" s="336" t="str">
        <f t="shared" si="45"/>
        <v/>
      </c>
    </row>
    <row r="1990" spans="11:11" x14ac:dyDescent="0.2">
      <c r="K1990" s="336" t="str">
        <f t="shared" si="45"/>
        <v/>
      </c>
    </row>
    <row r="1991" spans="11:11" x14ac:dyDescent="0.2">
      <c r="K1991" s="336" t="str">
        <f t="shared" si="45"/>
        <v/>
      </c>
    </row>
    <row r="1992" spans="11:11" x14ac:dyDescent="0.2">
      <c r="K1992" s="336" t="str">
        <f t="shared" si="45"/>
        <v/>
      </c>
    </row>
    <row r="1993" spans="11:11" x14ac:dyDescent="0.2">
      <c r="K1993" s="336" t="str">
        <f t="shared" si="45"/>
        <v/>
      </c>
    </row>
    <row r="1994" spans="11:11" x14ac:dyDescent="0.2">
      <c r="K1994" s="336" t="str">
        <f t="shared" si="45"/>
        <v/>
      </c>
    </row>
    <row r="1995" spans="11:11" x14ac:dyDescent="0.2">
      <c r="K1995" s="336" t="str">
        <f t="shared" si="45"/>
        <v/>
      </c>
    </row>
    <row r="1996" spans="11:11" x14ac:dyDescent="0.2">
      <c r="K1996" s="336" t="str">
        <f t="shared" si="45"/>
        <v/>
      </c>
    </row>
    <row r="1997" spans="11:11" x14ac:dyDescent="0.2">
      <c r="K1997" s="336" t="str">
        <f t="shared" si="45"/>
        <v/>
      </c>
    </row>
    <row r="1998" spans="11:11" x14ac:dyDescent="0.2">
      <c r="K1998" s="336" t="str">
        <f t="shared" si="45"/>
        <v/>
      </c>
    </row>
    <row r="1999" spans="11:11" x14ac:dyDescent="0.2">
      <c r="K1999" s="336" t="str">
        <f t="shared" si="45"/>
        <v/>
      </c>
    </row>
    <row r="2000" spans="11:11" x14ac:dyDescent="0.2">
      <c r="K2000" s="336" t="str">
        <f t="shared" si="45"/>
        <v/>
      </c>
    </row>
    <row r="2001" spans="11:11" x14ac:dyDescent="0.2">
      <c r="K2001" s="336" t="str">
        <f t="shared" si="45"/>
        <v/>
      </c>
    </row>
    <row r="2002" spans="11:11" x14ac:dyDescent="0.2">
      <c r="K2002" s="336" t="str">
        <f t="shared" si="45"/>
        <v/>
      </c>
    </row>
    <row r="2003" spans="11:11" x14ac:dyDescent="0.2">
      <c r="K2003" s="336" t="str">
        <f t="shared" si="45"/>
        <v/>
      </c>
    </row>
    <row r="2004" spans="11:11" x14ac:dyDescent="0.2">
      <c r="K2004" s="336" t="str">
        <f t="shared" si="45"/>
        <v/>
      </c>
    </row>
    <row r="2005" spans="11:11" x14ac:dyDescent="0.2">
      <c r="K2005" s="336" t="str">
        <f t="shared" si="45"/>
        <v/>
      </c>
    </row>
    <row r="2006" spans="11:11" x14ac:dyDescent="0.2">
      <c r="K2006" s="336" t="str">
        <f t="shared" si="45"/>
        <v/>
      </c>
    </row>
    <row r="2007" spans="11:11" x14ac:dyDescent="0.2">
      <c r="K2007" s="336" t="str">
        <f t="shared" si="45"/>
        <v/>
      </c>
    </row>
    <row r="2008" spans="11:11" x14ac:dyDescent="0.2">
      <c r="K2008" s="336" t="str">
        <f t="shared" si="45"/>
        <v/>
      </c>
    </row>
    <row r="2009" spans="11:11" x14ac:dyDescent="0.2">
      <c r="K2009" s="336" t="str">
        <f t="shared" si="45"/>
        <v/>
      </c>
    </row>
    <row r="2010" spans="11:11" x14ac:dyDescent="0.2">
      <c r="K2010" s="336" t="str">
        <f t="shared" si="45"/>
        <v/>
      </c>
    </row>
    <row r="2011" spans="11:11" x14ac:dyDescent="0.2">
      <c r="K2011" s="336" t="str">
        <f t="shared" si="45"/>
        <v/>
      </c>
    </row>
    <row r="2012" spans="11:11" x14ac:dyDescent="0.2">
      <c r="K2012" s="336" t="str">
        <f t="shared" si="45"/>
        <v/>
      </c>
    </row>
    <row r="2013" spans="11:11" x14ac:dyDescent="0.2">
      <c r="K2013" s="336" t="str">
        <f t="shared" si="45"/>
        <v/>
      </c>
    </row>
    <row r="2014" spans="11:11" x14ac:dyDescent="0.2">
      <c r="K2014" s="336" t="str">
        <f t="shared" si="45"/>
        <v/>
      </c>
    </row>
    <row r="2015" spans="11:11" x14ac:dyDescent="0.2">
      <c r="K2015" s="336" t="str">
        <f t="shared" si="45"/>
        <v/>
      </c>
    </row>
    <row r="2016" spans="11:11" x14ac:dyDescent="0.2">
      <c r="K2016" s="336" t="str">
        <f t="shared" si="45"/>
        <v/>
      </c>
    </row>
    <row r="2017" spans="11:11" x14ac:dyDescent="0.2">
      <c r="K2017" s="336" t="str">
        <f t="shared" si="45"/>
        <v/>
      </c>
    </row>
    <row r="2018" spans="11:11" x14ac:dyDescent="0.2">
      <c r="K2018" s="336" t="str">
        <f t="shared" si="45"/>
        <v/>
      </c>
    </row>
    <row r="2019" spans="11:11" x14ac:dyDescent="0.2">
      <c r="K2019" s="336" t="str">
        <f t="shared" si="45"/>
        <v/>
      </c>
    </row>
    <row r="2020" spans="11:11" x14ac:dyDescent="0.2">
      <c r="K2020" s="336" t="str">
        <f t="shared" si="45"/>
        <v/>
      </c>
    </row>
    <row r="2021" spans="11:11" x14ac:dyDescent="0.2">
      <c r="K2021" s="336" t="str">
        <f t="shared" si="45"/>
        <v/>
      </c>
    </row>
    <row r="2022" spans="11:11" x14ac:dyDescent="0.2">
      <c r="K2022" s="336" t="str">
        <f t="shared" si="45"/>
        <v/>
      </c>
    </row>
    <row r="2023" spans="11:11" x14ac:dyDescent="0.2">
      <c r="K2023" s="336" t="str">
        <f t="shared" si="45"/>
        <v/>
      </c>
    </row>
    <row r="2024" spans="11:11" x14ac:dyDescent="0.2">
      <c r="K2024" s="336" t="str">
        <f t="shared" si="45"/>
        <v/>
      </c>
    </row>
    <row r="2025" spans="11:11" x14ac:dyDescent="0.2">
      <c r="K2025" s="336" t="str">
        <f t="shared" si="45"/>
        <v/>
      </c>
    </row>
    <row r="2026" spans="11:11" x14ac:dyDescent="0.2">
      <c r="K2026" s="336" t="str">
        <f t="shared" si="45"/>
        <v/>
      </c>
    </row>
    <row r="2027" spans="11:11" x14ac:dyDescent="0.2">
      <c r="K2027" s="336" t="str">
        <f t="shared" si="45"/>
        <v/>
      </c>
    </row>
    <row r="2028" spans="11:11" x14ac:dyDescent="0.2">
      <c r="K2028" s="336" t="str">
        <f t="shared" si="45"/>
        <v/>
      </c>
    </row>
    <row r="2029" spans="11:11" x14ac:dyDescent="0.2">
      <c r="K2029" s="336" t="str">
        <f t="shared" si="45"/>
        <v/>
      </c>
    </row>
    <row r="2030" spans="11:11" x14ac:dyDescent="0.2">
      <c r="K2030" s="336" t="str">
        <f t="shared" si="45"/>
        <v/>
      </c>
    </row>
    <row r="2031" spans="11:11" x14ac:dyDescent="0.2">
      <c r="K2031" s="336" t="str">
        <f t="shared" si="45"/>
        <v/>
      </c>
    </row>
    <row r="2032" spans="11:11" x14ac:dyDescent="0.2">
      <c r="K2032" s="336" t="str">
        <f t="shared" si="45"/>
        <v/>
      </c>
    </row>
    <row r="2033" spans="11:11" x14ac:dyDescent="0.2">
      <c r="K2033" s="336" t="str">
        <f t="shared" si="45"/>
        <v/>
      </c>
    </row>
    <row r="2034" spans="11:11" x14ac:dyDescent="0.2">
      <c r="K2034" s="336" t="str">
        <f t="shared" si="45"/>
        <v/>
      </c>
    </row>
    <row r="2035" spans="11:11" x14ac:dyDescent="0.2">
      <c r="K2035" s="336" t="str">
        <f t="shared" si="45"/>
        <v/>
      </c>
    </row>
    <row r="2036" spans="11:11" x14ac:dyDescent="0.2">
      <c r="K2036" s="336" t="str">
        <f t="shared" si="45"/>
        <v/>
      </c>
    </row>
    <row r="2037" spans="11:11" x14ac:dyDescent="0.2">
      <c r="K2037" s="336" t="str">
        <f t="shared" si="45"/>
        <v/>
      </c>
    </row>
    <row r="2038" spans="11:11" x14ac:dyDescent="0.2">
      <c r="K2038" s="336" t="str">
        <f t="shared" si="45"/>
        <v/>
      </c>
    </row>
    <row r="2039" spans="11:11" x14ac:dyDescent="0.2">
      <c r="K2039" s="336" t="str">
        <f t="shared" si="45"/>
        <v/>
      </c>
    </row>
    <row r="2040" spans="11:11" x14ac:dyDescent="0.2">
      <c r="K2040" s="336" t="str">
        <f t="shared" si="45"/>
        <v/>
      </c>
    </row>
    <row r="2041" spans="11:11" x14ac:dyDescent="0.2">
      <c r="K2041" s="336" t="str">
        <f t="shared" si="45"/>
        <v/>
      </c>
    </row>
    <row r="2042" spans="11:11" x14ac:dyDescent="0.2">
      <c r="K2042" s="336" t="str">
        <f t="shared" si="45"/>
        <v/>
      </c>
    </row>
    <row r="2043" spans="11:11" x14ac:dyDescent="0.2">
      <c r="K2043" s="336" t="str">
        <f t="shared" si="45"/>
        <v/>
      </c>
    </row>
    <row r="2044" spans="11:11" x14ac:dyDescent="0.2">
      <c r="K2044" s="336" t="str">
        <f t="shared" si="45"/>
        <v/>
      </c>
    </row>
    <row r="2045" spans="11:11" x14ac:dyDescent="0.2">
      <c r="K2045" s="336" t="str">
        <f t="shared" si="45"/>
        <v/>
      </c>
    </row>
    <row r="2046" spans="11:11" x14ac:dyDescent="0.2">
      <c r="K2046" s="336" t="str">
        <f t="shared" si="45"/>
        <v/>
      </c>
    </row>
    <row r="2047" spans="11:11" x14ac:dyDescent="0.2">
      <c r="K2047" s="336" t="str">
        <f t="shared" si="45"/>
        <v/>
      </c>
    </row>
    <row r="2048" spans="11:11" x14ac:dyDescent="0.2">
      <c r="K2048" s="336" t="str">
        <f t="shared" si="45"/>
        <v/>
      </c>
    </row>
    <row r="2049" spans="11:11" x14ac:dyDescent="0.2">
      <c r="K2049" s="336" t="str">
        <f t="shared" si="45"/>
        <v/>
      </c>
    </row>
    <row r="2050" spans="11:11" x14ac:dyDescent="0.2">
      <c r="K2050" s="336" t="str">
        <f t="shared" si="45"/>
        <v/>
      </c>
    </row>
    <row r="2051" spans="11:11" x14ac:dyDescent="0.2">
      <c r="K2051" s="336" t="str">
        <f t="shared" si="45"/>
        <v/>
      </c>
    </row>
    <row r="2052" spans="11:11" x14ac:dyDescent="0.2">
      <c r="K2052" s="336" t="str">
        <f t="shared" ref="K2052:K2115" si="46">IF(J2052="","",(J2052*108))</f>
        <v/>
      </c>
    </row>
    <row r="2053" spans="11:11" x14ac:dyDescent="0.2">
      <c r="K2053" s="336" t="str">
        <f t="shared" si="46"/>
        <v/>
      </c>
    </row>
    <row r="2054" spans="11:11" x14ac:dyDescent="0.2">
      <c r="K2054" s="336" t="str">
        <f t="shared" si="46"/>
        <v/>
      </c>
    </row>
    <row r="2055" spans="11:11" x14ac:dyDescent="0.2">
      <c r="K2055" s="336" t="str">
        <f t="shared" si="46"/>
        <v/>
      </c>
    </row>
    <row r="2056" spans="11:11" x14ac:dyDescent="0.2">
      <c r="K2056" s="336" t="str">
        <f t="shared" si="46"/>
        <v/>
      </c>
    </row>
    <row r="2057" spans="11:11" x14ac:dyDescent="0.2">
      <c r="K2057" s="336" t="str">
        <f t="shared" si="46"/>
        <v/>
      </c>
    </row>
    <row r="2058" spans="11:11" x14ac:dyDescent="0.2">
      <c r="K2058" s="336" t="str">
        <f t="shared" si="46"/>
        <v/>
      </c>
    </row>
    <row r="2059" spans="11:11" x14ac:dyDescent="0.2">
      <c r="K2059" s="336" t="str">
        <f t="shared" si="46"/>
        <v/>
      </c>
    </row>
    <row r="2060" spans="11:11" x14ac:dyDescent="0.2">
      <c r="K2060" s="336" t="str">
        <f t="shared" si="46"/>
        <v/>
      </c>
    </row>
    <row r="2061" spans="11:11" x14ac:dyDescent="0.2">
      <c r="K2061" s="336" t="str">
        <f t="shared" si="46"/>
        <v/>
      </c>
    </row>
    <row r="2062" spans="11:11" x14ac:dyDescent="0.2">
      <c r="K2062" s="336" t="str">
        <f t="shared" si="46"/>
        <v/>
      </c>
    </row>
    <row r="2063" spans="11:11" x14ac:dyDescent="0.2">
      <c r="K2063" s="336" t="str">
        <f t="shared" si="46"/>
        <v/>
      </c>
    </row>
    <row r="2064" spans="11:11" x14ac:dyDescent="0.2">
      <c r="K2064" s="336" t="str">
        <f t="shared" si="46"/>
        <v/>
      </c>
    </row>
    <row r="2065" spans="11:11" x14ac:dyDescent="0.2">
      <c r="K2065" s="336" t="str">
        <f t="shared" si="46"/>
        <v/>
      </c>
    </row>
    <row r="2066" spans="11:11" x14ac:dyDescent="0.2">
      <c r="K2066" s="336" t="str">
        <f t="shared" si="46"/>
        <v/>
      </c>
    </row>
    <row r="2067" spans="11:11" x14ac:dyDescent="0.2">
      <c r="K2067" s="336" t="str">
        <f t="shared" si="46"/>
        <v/>
      </c>
    </row>
    <row r="2068" spans="11:11" x14ac:dyDescent="0.2">
      <c r="K2068" s="336" t="str">
        <f t="shared" si="46"/>
        <v/>
      </c>
    </row>
    <row r="2069" spans="11:11" x14ac:dyDescent="0.2">
      <c r="K2069" s="336" t="str">
        <f t="shared" si="46"/>
        <v/>
      </c>
    </row>
    <row r="2070" spans="11:11" x14ac:dyDescent="0.2">
      <c r="K2070" s="336" t="str">
        <f t="shared" si="46"/>
        <v/>
      </c>
    </row>
    <row r="2071" spans="11:11" x14ac:dyDescent="0.2">
      <c r="K2071" s="336" t="str">
        <f t="shared" si="46"/>
        <v/>
      </c>
    </row>
    <row r="2072" spans="11:11" x14ac:dyDescent="0.2">
      <c r="K2072" s="336" t="str">
        <f t="shared" si="46"/>
        <v/>
      </c>
    </row>
    <row r="2073" spans="11:11" x14ac:dyDescent="0.2">
      <c r="K2073" s="336" t="str">
        <f t="shared" si="46"/>
        <v/>
      </c>
    </row>
    <row r="2074" spans="11:11" x14ac:dyDescent="0.2">
      <c r="K2074" s="336" t="str">
        <f t="shared" si="46"/>
        <v/>
      </c>
    </row>
    <row r="2075" spans="11:11" x14ac:dyDescent="0.2">
      <c r="K2075" s="336" t="str">
        <f t="shared" si="46"/>
        <v/>
      </c>
    </row>
    <row r="2076" spans="11:11" x14ac:dyDescent="0.2">
      <c r="K2076" s="336" t="str">
        <f t="shared" si="46"/>
        <v/>
      </c>
    </row>
    <row r="2077" spans="11:11" x14ac:dyDescent="0.2">
      <c r="K2077" s="336" t="str">
        <f t="shared" si="46"/>
        <v/>
      </c>
    </row>
    <row r="2078" spans="11:11" x14ac:dyDescent="0.2">
      <c r="K2078" s="336" t="str">
        <f t="shared" si="46"/>
        <v/>
      </c>
    </row>
    <row r="2079" spans="11:11" x14ac:dyDescent="0.2">
      <c r="K2079" s="336" t="str">
        <f t="shared" si="46"/>
        <v/>
      </c>
    </row>
    <row r="2080" spans="11:11" x14ac:dyDescent="0.2">
      <c r="K2080" s="336" t="str">
        <f t="shared" si="46"/>
        <v/>
      </c>
    </row>
    <row r="2081" spans="11:11" x14ac:dyDescent="0.2">
      <c r="K2081" s="336" t="str">
        <f t="shared" si="46"/>
        <v/>
      </c>
    </row>
    <row r="2082" spans="11:11" x14ac:dyDescent="0.2">
      <c r="K2082" s="336" t="str">
        <f t="shared" si="46"/>
        <v/>
      </c>
    </row>
    <row r="2083" spans="11:11" x14ac:dyDescent="0.2">
      <c r="K2083" s="336" t="str">
        <f t="shared" si="46"/>
        <v/>
      </c>
    </row>
    <row r="2084" spans="11:11" x14ac:dyDescent="0.2">
      <c r="K2084" s="336" t="str">
        <f t="shared" si="46"/>
        <v/>
      </c>
    </row>
    <row r="2085" spans="11:11" x14ac:dyDescent="0.2">
      <c r="K2085" s="336" t="str">
        <f t="shared" si="46"/>
        <v/>
      </c>
    </row>
    <row r="2086" spans="11:11" x14ac:dyDescent="0.2">
      <c r="K2086" s="336" t="str">
        <f t="shared" si="46"/>
        <v/>
      </c>
    </row>
    <row r="2087" spans="11:11" x14ac:dyDescent="0.2">
      <c r="K2087" s="336" t="str">
        <f t="shared" si="46"/>
        <v/>
      </c>
    </row>
    <row r="2088" spans="11:11" x14ac:dyDescent="0.2">
      <c r="K2088" s="336" t="str">
        <f t="shared" si="46"/>
        <v/>
      </c>
    </row>
    <row r="2089" spans="11:11" x14ac:dyDescent="0.2">
      <c r="K2089" s="336" t="str">
        <f t="shared" si="46"/>
        <v/>
      </c>
    </row>
    <row r="2090" spans="11:11" x14ac:dyDescent="0.2">
      <c r="K2090" s="336" t="str">
        <f t="shared" si="46"/>
        <v/>
      </c>
    </row>
    <row r="2091" spans="11:11" x14ac:dyDescent="0.2">
      <c r="K2091" s="336" t="str">
        <f t="shared" si="46"/>
        <v/>
      </c>
    </row>
    <row r="2092" spans="11:11" x14ac:dyDescent="0.2">
      <c r="K2092" s="336" t="str">
        <f t="shared" si="46"/>
        <v/>
      </c>
    </row>
    <row r="2093" spans="11:11" x14ac:dyDescent="0.2">
      <c r="K2093" s="336" t="str">
        <f t="shared" si="46"/>
        <v/>
      </c>
    </row>
    <row r="2094" spans="11:11" x14ac:dyDescent="0.2">
      <c r="K2094" s="336" t="str">
        <f t="shared" si="46"/>
        <v/>
      </c>
    </row>
    <row r="2095" spans="11:11" x14ac:dyDescent="0.2">
      <c r="K2095" s="336" t="str">
        <f t="shared" si="46"/>
        <v/>
      </c>
    </row>
    <row r="2096" spans="11:11" x14ac:dyDescent="0.2">
      <c r="K2096" s="336" t="str">
        <f t="shared" si="46"/>
        <v/>
      </c>
    </row>
    <row r="2097" spans="11:11" x14ac:dyDescent="0.2">
      <c r="K2097" s="336" t="str">
        <f t="shared" si="46"/>
        <v/>
      </c>
    </row>
    <row r="2098" spans="11:11" x14ac:dyDescent="0.2">
      <c r="K2098" s="336" t="str">
        <f t="shared" si="46"/>
        <v/>
      </c>
    </row>
    <row r="2099" spans="11:11" x14ac:dyDescent="0.2">
      <c r="K2099" s="336" t="str">
        <f t="shared" si="46"/>
        <v/>
      </c>
    </row>
    <row r="2100" spans="11:11" x14ac:dyDescent="0.2">
      <c r="K2100" s="336" t="str">
        <f t="shared" si="46"/>
        <v/>
      </c>
    </row>
    <row r="2101" spans="11:11" x14ac:dyDescent="0.2">
      <c r="K2101" s="336" t="str">
        <f t="shared" si="46"/>
        <v/>
      </c>
    </row>
    <row r="2102" spans="11:11" x14ac:dyDescent="0.2">
      <c r="K2102" s="336" t="str">
        <f t="shared" si="46"/>
        <v/>
      </c>
    </row>
    <row r="2103" spans="11:11" x14ac:dyDescent="0.2">
      <c r="K2103" s="336" t="str">
        <f t="shared" si="46"/>
        <v/>
      </c>
    </row>
    <row r="2104" spans="11:11" x14ac:dyDescent="0.2">
      <c r="K2104" s="336" t="str">
        <f t="shared" si="46"/>
        <v/>
      </c>
    </row>
    <row r="2105" spans="11:11" x14ac:dyDescent="0.2">
      <c r="K2105" s="336" t="str">
        <f t="shared" si="46"/>
        <v/>
      </c>
    </row>
    <row r="2106" spans="11:11" x14ac:dyDescent="0.2">
      <c r="K2106" s="336" t="str">
        <f t="shared" si="46"/>
        <v/>
      </c>
    </row>
    <row r="2107" spans="11:11" x14ac:dyDescent="0.2">
      <c r="K2107" s="336" t="str">
        <f t="shared" si="46"/>
        <v/>
      </c>
    </row>
    <row r="2108" spans="11:11" x14ac:dyDescent="0.2">
      <c r="K2108" s="336" t="str">
        <f t="shared" si="46"/>
        <v/>
      </c>
    </row>
    <row r="2109" spans="11:11" x14ac:dyDescent="0.2">
      <c r="K2109" s="336" t="str">
        <f t="shared" si="46"/>
        <v/>
      </c>
    </row>
    <row r="2110" spans="11:11" x14ac:dyDescent="0.2">
      <c r="K2110" s="336" t="str">
        <f t="shared" si="46"/>
        <v/>
      </c>
    </row>
    <row r="2111" spans="11:11" x14ac:dyDescent="0.2">
      <c r="K2111" s="336" t="str">
        <f t="shared" si="46"/>
        <v/>
      </c>
    </row>
    <row r="2112" spans="11:11" x14ac:dyDescent="0.2">
      <c r="K2112" s="336" t="str">
        <f t="shared" si="46"/>
        <v/>
      </c>
    </row>
    <row r="2113" spans="11:11" x14ac:dyDescent="0.2">
      <c r="K2113" s="336" t="str">
        <f t="shared" si="46"/>
        <v/>
      </c>
    </row>
    <row r="2114" spans="11:11" x14ac:dyDescent="0.2">
      <c r="K2114" s="336" t="str">
        <f t="shared" si="46"/>
        <v/>
      </c>
    </row>
    <row r="2115" spans="11:11" x14ac:dyDescent="0.2">
      <c r="K2115" s="336" t="str">
        <f t="shared" si="46"/>
        <v/>
      </c>
    </row>
    <row r="2116" spans="11:11" x14ac:dyDescent="0.2">
      <c r="K2116" s="336" t="str">
        <f t="shared" ref="K2116:K2179" si="47">IF(J2116="","",(J2116*108))</f>
        <v/>
      </c>
    </row>
    <row r="2117" spans="11:11" x14ac:dyDescent="0.2">
      <c r="K2117" s="336" t="str">
        <f t="shared" si="47"/>
        <v/>
      </c>
    </row>
    <row r="2118" spans="11:11" x14ac:dyDescent="0.2">
      <c r="K2118" s="336" t="str">
        <f t="shared" si="47"/>
        <v/>
      </c>
    </row>
    <row r="2119" spans="11:11" x14ac:dyDescent="0.2">
      <c r="K2119" s="336" t="str">
        <f t="shared" si="47"/>
        <v/>
      </c>
    </row>
    <row r="2120" spans="11:11" x14ac:dyDescent="0.2">
      <c r="K2120" s="336" t="str">
        <f t="shared" si="47"/>
        <v/>
      </c>
    </row>
    <row r="2121" spans="11:11" x14ac:dyDescent="0.2">
      <c r="K2121" s="336" t="str">
        <f t="shared" si="47"/>
        <v/>
      </c>
    </row>
    <row r="2122" spans="11:11" x14ac:dyDescent="0.2">
      <c r="K2122" s="336" t="str">
        <f t="shared" si="47"/>
        <v/>
      </c>
    </row>
    <row r="2123" spans="11:11" x14ac:dyDescent="0.2">
      <c r="K2123" s="336" t="str">
        <f t="shared" si="47"/>
        <v/>
      </c>
    </row>
    <row r="2124" spans="11:11" x14ac:dyDescent="0.2">
      <c r="K2124" s="336" t="str">
        <f t="shared" si="47"/>
        <v/>
      </c>
    </row>
    <row r="2125" spans="11:11" x14ac:dyDescent="0.2">
      <c r="K2125" s="336" t="str">
        <f t="shared" si="47"/>
        <v/>
      </c>
    </row>
    <row r="2126" spans="11:11" x14ac:dyDescent="0.2">
      <c r="K2126" s="336" t="str">
        <f t="shared" si="47"/>
        <v/>
      </c>
    </row>
    <row r="2127" spans="11:11" x14ac:dyDescent="0.2">
      <c r="K2127" s="336" t="str">
        <f t="shared" si="47"/>
        <v/>
      </c>
    </row>
    <row r="2128" spans="11:11" x14ac:dyDescent="0.2">
      <c r="K2128" s="336" t="str">
        <f t="shared" si="47"/>
        <v/>
      </c>
    </row>
    <row r="2129" spans="11:11" x14ac:dyDescent="0.2">
      <c r="K2129" s="336" t="str">
        <f t="shared" si="47"/>
        <v/>
      </c>
    </row>
    <row r="2130" spans="11:11" x14ac:dyDescent="0.2">
      <c r="K2130" s="336" t="str">
        <f t="shared" si="47"/>
        <v/>
      </c>
    </row>
    <row r="2131" spans="11:11" x14ac:dyDescent="0.2">
      <c r="K2131" s="336" t="str">
        <f t="shared" si="47"/>
        <v/>
      </c>
    </row>
    <row r="2132" spans="11:11" x14ac:dyDescent="0.2">
      <c r="K2132" s="336" t="str">
        <f t="shared" si="47"/>
        <v/>
      </c>
    </row>
    <row r="2133" spans="11:11" x14ac:dyDescent="0.2">
      <c r="K2133" s="336" t="str">
        <f t="shared" si="47"/>
        <v/>
      </c>
    </row>
    <row r="2134" spans="11:11" x14ac:dyDescent="0.2">
      <c r="K2134" s="336" t="str">
        <f t="shared" si="47"/>
        <v/>
      </c>
    </row>
    <row r="2135" spans="11:11" x14ac:dyDescent="0.2">
      <c r="K2135" s="336" t="str">
        <f t="shared" si="47"/>
        <v/>
      </c>
    </row>
    <row r="2136" spans="11:11" x14ac:dyDescent="0.2">
      <c r="K2136" s="336" t="str">
        <f t="shared" si="47"/>
        <v/>
      </c>
    </row>
    <row r="2137" spans="11:11" x14ac:dyDescent="0.2">
      <c r="K2137" s="336" t="str">
        <f t="shared" si="47"/>
        <v/>
      </c>
    </row>
    <row r="2138" spans="11:11" x14ac:dyDescent="0.2">
      <c r="K2138" s="336" t="str">
        <f t="shared" si="47"/>
        <v/>
      </c>
    </row>
    <row r="2139" spans="11:11" x14ac:dyDescent="0.2">
      <c r="K2139" s="336" t="str">
        <f t="shared" si="47"/>
        <v/>
      </c>
    </row>
    <row r="2140" spans="11:11" x14ac:dyDescent="0.2">
      <c r="K2140" s="336" t="str">
        <f t="shared" si="47"/>
        <v/>
      </c>
    </row>
    <row r="2141" spans="11:11" x14ac:dyDescent="0.2">
      <c r="K2141" s="336" t="str">
        <f t="shared" si="47"/>
        <v/>
      </c>
    </row>
    <row r="2142" spans="11:11" x14ac:dyDescent="0.2">
      <c r="K2142" s="336" t="str">
        <f t="shared" si="47"/>
        <v/>
      </c>
    </row>
    <row r="2143" spans="11:11" x14ac:dyDescent="0.2">
      <c r="K2143" s="336" t="str">
        <f t="shared" si="47"/>
        <v/>
      </c>
    </row>
    <row r="2144" spans="11:11" x14ac:dyDescent="0.2">
      <c r="K2144" s="336" t="str">
        <f t="shared" si="47"/>
        <v/>
      </c>
    </row>
    <row r="2145" spans="11:11" x14ac:dyDescent="0.2">
      <c r="K2145" s="336" t="str">
        <f t="shared" si="47"/>
        <v/>
      </c>
    </row>
    <row r="2146" spans="11:11" x14ac:dyDescent="0.2">
      <c r="K2146" s="336" t="str">
        <f t="shared" si="47"/>
        <v/>
      </c>
    </row>
    <row r="2147" spans="11:11" x14ac:dyDescent="0.2">
      <c r="K2147" s="336" t="str">
        <f t="shared" si="47"/>
        <v/>
      </c>
    </row>
    <row r="2148" spans="11:11" x14ac:dyDescent="0.2">
      <c r="K2148" s="336" t="str">
        <f t="shared" si="47"/>
        <v/>
      </c>
    </row>
    <row r="2149" spans="11:11" x14ac:dyDescent="0.2">
      <c r="K2149" s="336" t="str">
        <f t="shared" si="47"/>
        <v/>
      </c>
    </row>
    <row r="2150" spans="11:11" x14ac:dyDescent="0.2">
      <c r="K2150" s="336" t="str">
        <f t="shared" si="47"/>
        <v/>
      </c>
    </row>
    <row r="2151" spans="11:11" x14ac:dyDescent="0.2">
      <c r="K2151" s="336" t="str">
        <f t="shared" si="47"/>
        <v/>
      </c>
    </row>
    <row r="2152" spans="11:11" x14ac:dyDescent="0.2">
      <c r="K2152" s="336" t="str">
        <f t="shared" si="47"/>
        <v/>
      </c>
    </row>
    <row r="2153" spans="11:11" x14ac:dyDescent="0.2">
      <c r="K2153" s="336" t="str">
        <f t="shared" si="47"/>
        <v/>
      </c>
    </row>
    <row r="2154" spans="11:11" x14ac:dyDescent="0.2">
      <c r="K2154" s="336" t="str">
        <f t="shared" si="47"/>
        <v/>
      </c>
    </row>
    <row r="2155" spans="11:11" x14ac:dyDescent="0.2">
      <c r="K2155" s="336" t="str">
        <f t="shared" si="47"/>
        <v/>
      </c>
    </row>
    <row r="2156" spans="11:11" x14ac:dyDescent="0.2">
      <c r="K2156" s="336" t="str">
        <f t="shared" si="47"/>
        <v/>
      </c>
    </row>
    <row r="2157" spans="11:11" x14ac:dyDescent="0.2">
      <c r="K2157" s="336" t="str">
        <f t="shared" si="47"/>
        <v/>
      </c>
    </row>
    <row r="2158" spans="11:11" x14ac:dyDescent="0.2">
      <c r="K2158" s="336" t="str">
        <f t="shared" si="47"/>
        <v/>
      </c>
    </row>
    <row r="2159" spans="11:11" x14ac:dyDescent="0.2">
      <c r="K2159" s="336" t="str">
        <f t="shared" si="47"/>
        <v/>
      </c>
    </row>
    <row r="2160" spans="11:11" x14ac:dyDescent="0.2">
      <c r="K2160" s="336" t="str">
        <f t="shared" si="47"/>
        <v/>
      </c>
    </row>
    <row r="2161" spans="11:11" x14ac:dyDescent="0.2">
      <c r="K2161" s="336" t="str">
        <f t="shared" si="47"/>
        <v/>
      </c>
    </row>
    <row r="2162" spans="11:11" x14ac:dyDescent="0.2">
      <c r="K2162" s="336" t="str">
        <f t="shared" si="47"/>
        <v/>
      </c>
    </row>
    <row r="2163" spans="11:11" x14ac:dyDescent="0.2">
      <c r="K2163" s="336" t="str">
        <f t="shared" si="47"/>
        <v/>
      </c>
    </row>
    <row r="2164" spans="11:11" x14ac:dyDescent="0.2">
      <c r="K2164" s="336" t="str">
        <f t="shared" si="47"/>
        <v/>
      </c>
    </row>
    <row r="2165" spans="11:11" x14ac:dyDescent="0.2">
      <c r="K2165" s="336" t="str">
        <f t="shared" si="47"/>
        <v/>
      </c>
    </row>
    <row r="2166" spans="11:11" x14ac:dyDescent="0.2">
      <c r="K2166" s="336" t="str">
        <f t="shared" si="47"/>
        <v/>
      </c>
    </row>
    <row r="2167" spans="11:11" x14ac:dyDescent="0.2">
      <c r="K2167" s="336" t="str">
        <f t="shared" si="47"/>
        <v/>
      </c>
    </row>
    <row r="2168" spans="11:11" x14ac:dyDescent="0.2">
      <c r="K2168" s="336" t="str">
        <f t="shared" si="47"/>
        <v/>
      </c>
    </row>
    <row r="2169" spans="11:11" x14ac:dyDescent="0.2">
      <c r="K2169" s="336" t="str">
        <f t="shared" si="47"/>
        <v/>
      </c>
    </row>
    <row r="2170" spans="11:11" x14ac:dyDescent="0.2">
      <c r="K2170" s="336" t="str">
        <f t="shared" si="47"/>
        <v/>
      </c>
    </row>
    <row r="2171" spans="11:11" x14ac:dyDescent="0.2">
      <c r="K2171" s="336" t="str">
        <f t="shared" si="47"/>
        <v/>
      </c>
    </row>
    <row r="2172" spans="11:11" x14ac:dyDescent="0.2">
      <c r="K2172" s="336" t="str">
        <f t="shared" si="47"/>
        <v/>
      </c>
    </row>
    <row r="2173" spans="11:11" x14ac:dyDescent="0.2">
      <c r="K2173" s="336" t="str">
        <f t="shared" si="47"/>
        <v/>
      </c>
    </row>
    <row r="2174" spans="11:11" x14ac:dyDescent="0.2">
      <c r="K2174" s="336" t="str">
        <f t="shared" si="47"/>
        <v/>
      </c>
    </row>
    <row r="2175" spans="11:11" x14ac:dyDescent="0.2">
      <c r="K2175" s="336" t="str">
        <f t="shared" si="47"/>
        <v/>
      </c>
    </row>
    <row r="2176" spans="11:11" x14ac:dyDescent="0.2">
      <c r="K2176" s="336" t="str">
        <f t="shared" si="47"/>
        <v/>
      </c>
    </row>
    <row r="2177" spans="11:11" x14ac:dyDescent="0.2">
      <c r="K2177" s="336" t="str">
        <f t="shared" si="47"/>
        <v/>
      </c>
    </row>
    <row r="2178" spans="11:11" x14ac:dyDescent="0.2">
      <c r="K2178" s="336" t="str">
        <f t="shared" si="47"/>
        <v/>
      </c>
    </row>
    <row r="2179" spans="11:11" x14ac:dyDescent="0.2">
      <c r="K2179" s="336" t="str">
        <f t="shared" si="47"/>
        <v/>
      </c>
    </row>
    <row r="2180" spans="11:11" x14ac:dyDescent="0.2">
      <c r="K2180" s="336" t="str">
        <f t="shared" ref="K2180:K2243" si="48">IF(J2180="","",(J2180*108))</f>
        <v/>
      </c>
    </row>
    <row r="2181" spans="11:11" x14ac:dyDescent="0.2">
      <c r="K2181" s="336" t="str">
        <f t="shared" si="48"/>
        <v/>
      </c>
    </row>
    <row r="2182" spans="11:11" x14ac:dyDescent="0.2">
      <c r="K2182" s="336" t="str">
        <f t="shared" si="48"/>
        <v/>
      </c>
    </row>
    <row r="2183" spans="11:11" x14ac:dyDescent="0.2">
      <c r="K2183" s="336" t="str">
        <f t="shared" si="48"/>
        <v/>
      </c>
    </row>
    <row r="2184" spans="11:11" x14ac:dyDescent="0.2">
      <c r="K2184" s="336" t="str">
        <f t="shared" si="48"/>
        <v/>
      </c>
    </row>
    <row r="2185" spans="11:11" x14ac:dyDescent="0.2">
      <c r="K2185" s="336" t="str">
        <f t="shared" si="48"/>
        <v/>
      </c>
    </row>
    <row r="2186" spans="11:11" x14ac:dyDescent="0.2">
      <c r="K2186" s="336" t="str">
        <f t="shared" si="48"/>
        <v/>
      </c>
    </row>
    <row r="2187" spans="11:11" x14ac:dyDescent="0.2">
      <c r="K2187" s="336" t="str">
        <f t="shared" si="48"/>
        <v/>
      </c>
    </row>
    <row r="2188" spans="11:11" x14ac:dyDescent="0.2">
      <c r="K2188" s="336" t="str">
        <f t="shared" si="48"/>
        <v/>
      </c>
    </row>
    <row r="2189" spans="11:11" x14ac:dyDescent="0.2">
      <c r="K2189" s="336" t="str">
        <f t="shared" si="48"/>
        <v/>
      </c>
    </row>
    <row r="2190" spans="11:11" x14ac:dyDescent="0.2">
      <c r="K2190" s="336" t="str">
        <f t="shared" si="48"/>
        <v/>
      </c>
    </row>
    <row r="2191" spans="11:11" x14ac:dyDescent="0.2">
      <c r="K2191" s="336" t="str">
        <f t="shared" si="48"/>
        <v/>
      </c>
    </row>
    <row r="2192" spans="11:11" x14ac:dyDescent="0.2">
      <c r="K2192" s="336" t="str">
        <f t="shared" si="48"/>
        <v/>
      </c>
    </row>
    <row r="2193" spans="11:11" x14ac:dyDescent="0.2">
      <c r="K2193" s="336" t="str">
        <f t="shared" si="48"/>
        <v/>
      </c>
    </row>
    <row r="2194" spans="11:11" x14ac:dyDescent="0.2">
      <c r="K2194" s="336" t="str">
        <f t="shared" si="48"/>
        <v/>
      </c>
    </row>
    <row r="2195" spans="11:11" x14ac:dyDescent="0.2">
      <c r="K2195" s="336" t="str">
        <f t="shared" si="48"/>
        <v/>
      </c>
    </row>
    <row r="2196" spans="11:11" x14ac:dyDescent="0.2">
      <c r="K2196" s="336" t="str">
        <f t="shared" si="48"/>
        <v/>
      </c>
    </row>
    <row r="2197" spans="11:11" x14ac:dyDescent="0.2">
      <c r="K2197" s="336" t="str">
        <f t="shared" si="48"/>
        <v/>
      </c>
    </row>
    <row r="2198" spans="11:11" x14ac:dyDescent="0.2">
      <c r="K2198" s="336" t="str">
        <f t="shared" si="48"/>
        <v/>
      </c>
    </row>
    <row r="2199" spans="11:11" x14ac:dyDescent="0.2">
      <c r="K2199" s="336" t="str">
        <f t="shared" si="48"/>
        <v/>
      </c>
    </row>
    <row r="2200" spans="11:11" x14ac:dyDescent="0.2">
      <c r="K2200" s="336" t="str">
        <f t="shared" si="48"/>
        <v/>
      </c>
    </row>
    <row r="2201" spans="11:11" x14ac:dyDescent="0.2">
      <c r="K2201" s="336" t="str">
        <f t="shared" si="48"/>
        <v/>
      </c>
    </row>
    <row r="2202" spans="11:11" x14ac:dyDescent="0.2">
      <c r="K2202" s="336" t="str">
        <f t="shared" si="48"/>
        <v/>
      </c>
    </row>
    <row r="2203" spans="11:11" x14ac:dyDescent="0.2">
      <c r="K2203" s="336" t="str">
        <f t="shared" si="48"/>
        <v/>
      </c>
    </row>
    <row r="2204" spans="11:11" x14ac:dyDescent="0.2">
      <c r="K2204" s="336" t="str">
        <f t="shared" si="48"/>
        <v/>
      </c>
    </row>
    <row r="2205" spans="11:11" x14ac:dyDescent="0.2">
      <c r="K2205" s="336" t="str">
        <f t="shared" si="48"/>
        <v/>
      </c>
    </row>
    <row r="2206" spans="11:11" x14ac:dyDescent="0.2">
      <c r="K2206" s="336" t="str">
        <f t="shared" si="48"/>
        <v/>
      </c>
    </row>
    <row r="2207" spans="11:11" x14ac:dyDescent="0.2">
      <c r="K2207" s="336" t="str">
        <f t="shared" si="48"/>
        <v/>
      </c>
    </row>
    <row r="2208" spans="11:11" x14ac:dyDescent="0.2">
      <c r="K2208" s="336" t="str">
        <f t="shared" si="48"/>
        <v/>
      </c>
    </row>
    <row r="2209" spans="11:11" x14ac:dyDescent="0.2">
      <c r="K2209" s="336" t="str">
        <f t="shared" si="48"/>
        <v/>
      </c>
    </row>
    <row r="2210" spans="11:11" x14ac:dyDescent="0.2">
      <c r="K2210" s="336" t="str">
        <f t="shared" si="48"/>
        <v/>
      </c>
    </row>
    <row r="2211" spans="11:11" x14ac:dyDescent="0.2">
      <c r="K2211" s="336" t="str">
        <f t="shared" si="48"/>
        <v/>
      </c>
    </row>
    <row r="2212" spans="11:11" x14ac:dyDescent="0.2">
      <c r="K2212" s="336" t="str">
        <f t="shared" si="48"/>
        <v/>
      </c>
    </row>
    <row r="2213" spans="11:11" x14ac:dyDescent="0.2">
      <c r="K2213" s="336" t="str">
        <f t="shared" si="48"/>
        <v/>
      </c>
    </row>
    <row r="2214" spans="11:11" x14ac:dyDescent="0.2">
      <c r="K2214" s="336" t="str">
        <f t="shared" si="48"/>
        <v/>
      </c>
    </row>
    <row r="2215" spans="11:11" x14ac:dyDescent="0.2">
      <c r="K2215" s="336" t="str">
        <f t="shared" si="48"/>
        <v/>
      </c>
    </row>
    <row r="2216" spans="11:11" x14ac:dyDescent="0.2">
      <c r="K2216" s="336" t="str">
        <f t="shared" si="48"/>
        <v/>
      </c>
    </row>
    <row r="2217" spans="11:11" x14ac:dyDescent="0.2">
      <c r="K2217" s="336" t="str">
        <f t="shared" si="48"/>
        <v/>
      </c>
    </row>
    <row r="2218" spans="11:11" x14ac:dyDescent="0.2">
      <c r="K2218" s="336" t="str">
        <f t="shared" si="48"/>
        <v/>
      </c>
    </row>
    <row r="2219" spans="11:11" x14ac:dyDescent="0.2">
      <c r="K2219" s="336" t="str">
        <f t="shared" si="48"/>
        <v/>
      </c>
    </row>
    <row r="2220" spans="11:11" x14ac:dyDescent="0.2">
      <c r="K2220" s="336" t="str">
        <f t="shared" si="48"/>
        <v/>
      </c>
    </row>
    <row r="2221" spans="11:11" x14ac:dyDescent="0.2">
      <c r="K2221" s="336" t="str">
        <f t="shared" si="48"/>
        <v/>
      </c>
    </row>
    <row r="2222" spans="11:11" x14ac:dyDescent="0.2">
      <c r="K2222" s="336" t="str">
        <f t="shared" si="48"/>
        <v/>
      </c>
    </row>
    <row r="2223" spans="11:11" x14ac:dyDescent="0.2">
      <c r="K2223" s="336" t="str">
        <f t="shared" si="48"/>
        <v/>
      </c>
    </row>
    <row r="2224" spans="11:11" x14ac:dyDescent="0.2">
      <c r="K2224" s="336" t="str">
        <f t="shared" si="48"/>
        <v/>
      </c>
    </row>
    <row r="2225" spans="11:11" x14ac:dyDescent="0.2">
      <c r="K2225" s="336" t="str">
        <f t="shared" si="48"/>
        <v/>
      </c>
    </row>
    <row r="2226" spans="11:11" x14ac:dyDescent="0.2">
      <c r="K2226" s="336" t="str">
        <f t="shared" si="48"/>
        <v/>
      </c>
    </row>
    <row r="2227" spans="11:11" x14ac:dyDescent="0.2">
      <c r="K2227" s="336" t="str">
        <f t="shared" si="48"/>
        <v/>
      </c>
    </row>
    <row r="2228" spans="11:11" x14ac:dyDescent="0.2">
      <c r="K2228" s="336" t="str">
        <f t="shared" si="48"/>
        <v/>
      </c>
    </row>
    <row r="2229" spans="11:11" x14ac:dyDescent="0.2">
      <c r="K2229" s="336" t="str">
        <f t="shared" si="48"/>
        <v/>
      </c>
    </row>
    <row r="2230" spans="11:11" x14ac:dyDescent="0.2">
      <c r="K2230" s="336" t="str">
        <f t="shared" si="48"/>
        <v/>
      </c>
    </row>
    <row r="2231" spans="11:11" x14ac:dyDescent="0.2">
      <c r="K2231" s="336" t="str">
        <f t="shared" si="48"/>
        <v/>
      </c>
    </row>
    <row r="2232" spans="11:11" x14ac:dyDescent="0.2">
      <c r="K2232" s="336" t="str">
        <f t="shared" si="48"/>
        <v/>
      </c>
    </row>
    <row r="2233" spans="11:11" x14ac:dyDescent="0.2">
      <c r="K2233" s="336" t="str">
        <f t="shared" si="48"/>
        <v/>
      </c>
    </row>
    <row r="2234" spans="11:11" x14ac:dyDescent="0.2">
      <c r="K2234" s="336" t="str">
        <f t="shared" si="48"/>
        <v/>
      </c>
    </row>
    <row r="2235" spans="11:11" x14ac:dyDescent="0.2">
      <c r="K2235" s="336" t="str">
        <f t="shared" si="48"/>
        <v/>
      </c>
    </row>
    <row r="2236" spans="11:11" x14ac:dyDescent="0.2">
      <c r="K2236" s="336" t="str">
        <f t="shared" si="48"/>
        <v/>
      </c>
    </row>
    <row r="2237" spans="11:11" x14ac:dyDescent="0.2">
      <c r="K2237" s="336" t="str">
        <f t="shared" si="48"/>
        <v/>
      </c>
    </row>
    <row r="2238" spans="11:11" x14ac:dyDescent="0.2">
      <c r="K2238" s="336" t="str">
        <f t="shared" si="48"/>
        <v/>
      </c>
    </row>
    <row r="2239" spans="11:11" x14ac:dyDescent="0.2">
      <c r="K2239" s="336" t="str">
        <f t="shared" si="48"/>
        <v/>
      </c>
    </row>
    <row r="2240" spans="11:11" x14ac:dyDescent="0.2">
      <c r="K2240" s="336" t="str">
        <f t="shared" si="48"/>
        <v/>
      </c>
    </row>
    <row r="2241" spans="11:11" x14ac:dyDescent="0.2">
      <c r="K2241" s="336" t="str">
        <f t="shared" si="48"/>
        <v/>
      </c>
    </row>
    <row r="2242" spans="11:11" x14ac:dyDescent="0.2">
      <c r="K2242" s="336" t="str">
        <f t="shared" si="48"/>
        <v/>
      </c>
    </row>
    <row r="2243" spans="11:11" x14ac:dyDescent="0.2">
      <c r="K2243" s="336" t="str">
        <f t="shared" si="48"/>
        <v/>
      </c>
    </row>
    <row r="2244" spans="11:11" x14ac:dyDescent="0.2">
      <c r="K2244" s="336" t="str">
        <f t="shared" ref="K2244:K2307" si="49">IF(J2244="","",(J2244*108))</f>
        <v/>
      </c>
    </row>
    <row r="2245" spans="11:11" x14ac:dyDescent="0.2">
      <c r="K2245" s="336" t="str">
        <f t="shared" si="49"/>
        <v/>
      </c>
    </row>
    <row r="2246" spans="11:11" x14ac:dyDescent="0.2">
      <c r="K2246" s="336" t="str">
        <f t="shared" si="49"/>
        <v/>
      </c>
    </row>
    <row r="2247" spans="11:11" x14ac:dyDescent="0.2">
      <c r="K2247" s="336" t="str">
        <f t="shared" si="49"/>
        <v/>
      </c>
    </row>
    <row r="2248" spans="11:11" x14ac:dyDescent="0.2">
      <c r="K2248" s="336" t="str">
        <f t="shared" si="49"/>
        <v/>
      </c>
    </row>
    <row r="2249" spans="11:11" x14ac:dyDescent="0.2">
      <c r="K2249" s="336" t="str">
        <f t="shared" si="49"/>
        <v/>
      </c>
    </row>
    <row r="2250" spans="11:11" x14ac:dyDescent="0.2">
      <c r="K2250" s="336" t="str">
        <f t="shared" si="49"/>
        <v/>
      </c>
    </row>
    <row r="2251" spans="11:11" x14ac:dyDescent="0.2">
      <c r="K2251" s="336" t="str">
        <f t="shared" si="49"/>
        <v/>
      </c>
    </row>
    <row r="2252" spans="11:11" x14ac:dyDescent="0.2">
      <c r="K2252" s="336" t="str">
        <f t="shared" si="49"/>
        <v/>
      </c>
    </row>
    <row r="2253" spans="11:11" x14ac:dyDescent="0.2">
      <c r="K2253" s="336" t="str">
        <f t="shared" si="49"/>
        <v/>
      </c>
    </row>
    <row r="2254" spans="11:11" x14ac:dyDescent="0.2">
      <c r="K2254" s="336" t="str">
        <f t="shared" si="49"/>
        <v/>
      </c>
    </row>
    <row r="2255" spans="11:11" x14ac:dyDescent="0.2">
      <c r="K2255" s="336" t="str">
        <f t="shared" si="49"/>
        <v/>
      </c>
    </row>
    <row r="2256" spans="11:11" x14ac:dyDescent="0.2">
      <c r="K2256" s="336" t="str">
        <f t="shared" si="49"/>
        <v/>
      </c>
    </row>
    <row r="2257" spans="11:11" x14ac:dyDescent="0.2">
      <c r="K2257" s="336" t="str">
        <f t="shared" si="49"/>
        <v/>
      </c>
    </row>
    <row r="2258" spans="11:11" x14ac:dyDescent="0.2">
      <c r="K2258" s="336" t="str">
        <f t="shared" si="49"/>
        <v/>
      </c>
    </row>
    <row r="2259" spans="11:11" x14ac:dyDescent="0.2">
      <c r="K2259" s="336" t="str">
        <f t="shared" si="49"/>
        <v/>
      </c>
    </row>
    <row r="2260" spans="11:11" x14ac:dyDescent="0.2">
      <c r="K2260" s="336" t="str">
        <f t="shared" si="49"/>
        <v/>
      </c>
    </row>
    <row r="2261" spans="11:11" x14ac:dyDescent="0.2">
      <c r="K2261" s="336" t="str">
        <f t="shared" si="49"/>
        <v/>
      </c>
    </row>
    <row r="2262" spans="11:11" x14ac:dyDescent="0.2">
      <c r="K2262" s="336" t="str">
        <f t="shared" si="49"/>
        <v/>
      </c>
    </row>
    <row r="2263" spans="11:11" x14ac:dyDescent="0.2">
      <c r="K2263" s="336" t="str">
        <f t="shared" si="49"/>
        <v/>
      </c>
    </row>
    <row r="2264" spans="11:11" x14ac:dyDescent="0.2">
      <c r="K2264" s="336" t="str">
        <f t="shared" si="49"/>
        <v/>
      </c>
    </row>
    <row r="2265" spans="11:11" x14ac:dyDescent="0.2">
      <c r="K2265" s="336" t="str">
        <f t="shared" si="49"/>
        <v/>
      </c>
    </row>
    <row r="2266" spans="11:11" x14ac:dyDescent="0.2">
      <c r="K2266" s="336" t="str">
        <f t="shared" si="49"/>
        <v/>
      </c>
    </row>
    <row r="2267" spans="11:11" x14ac:dyDescent="0.2">
      <c r="K2267" s="336" t="str">
        <f t="shared" si="49"/>
        <v/>
      </c>
    </row>
    <row r="2268" spans="11:11" x14ac:dyDescent="0.2">
      <c r="K2268" s="336" t="str">
        <f t="shared" si="49"/>
        <v/>
      </c>
    </row>
    <row r="2269" spans="11:11" x14ac:dyDescent="0.2">
      <c r="K2269" s="336" t="str">
        <f t="shared" si="49"/>
        <v/>
      </c>
    </row>
    <row r="2270" spans="11:11" x14ac:dyDescent="0.2">
      <c r="K2270" s="336" t="str">
        <f t="shared" si="49"/>
        <v/>
      </c>
    </row>
    <row r="2271" spans="11:11" x14ac:dyDescent="0.2">
      <c r="K2271" s="336" t="str">
        <f t="shared" si="49"/>
        <v/>
      </c>
    </row>
    <row r="2272" spans="11:11" x14ac:dyDescent="0.2">
      <c r="K2272" s="336" t="str">
        <f t="shared" si="49"/>
        <v/>
      </c>
    </row>
    <row r="2273" spans="11:11" x14ac:dyDescent="0.2">
      <c r="K2273" s="336" t="str">
        <f t="shared" si="49"/>
        <v/>
      </c>
    </row>
    <row r="2274" spans="11:11" x14ac:dyDescent="0.2">
      <c r="K2274" s="336" t="str">
        <f t="shared" si="49"/>
        <v/>
      </c>
    </row>
    <row r="2275" spans="11:11" x14ac:dyDescent="0.2">
      <c r="K2275" s="336" t="str">
        <f t="shared" si="49"/>
        <v/>
      </c>
    </row>
    <row r="2276" spans="11:11" x14ac:dyDescent="0.2">
      <c r="K2276" s="336" t="str">
        <f t="shared" si="49"/>
        <v/>
      </c>
    </row>
    <row r="2277" spans="11:11" x14ac:dyDescent="0.2">
      <c r="K2277" s="336" t="str">
        <f t="shared" si="49"/>
        <v/>
      </c>
    </row>
    <row r="2278" spans="11:11" x14ac:dyDescent="0.2">
      <c r="K2278" s="336" t="str">
        <f t="shared" si="49"/>
        <v/>
      </c>
    </row>
    <row r="2279" spans="11:11" x14ac:dyDescent="0.2">
      <c r="K2279" s="336" t="str">
        <f t="shared" si="49"/>
        <v/>
      </c>
    </row>
    <row r="2280" spans="11:11" x14ac:dyDescent="0.2">
      <c r="K2280" s="336" t="str">
        <f t="shared" si="49"/>
        <v/>
      </c>
    </row>
    <row r="2281" spans="11:11" x14ac:dyDescent="0.2">
      <c r="K2281" s="336" t="str">
        <f t="shared" si="49"/>
        <v/>
      </c>
    </row>
    <row r="2282" spans="11:11" x14ac:dyDescent="0.2">
      <c r="K2282" s="336" t="str">
        <f t="shared" si="49"/>
        <v/>
      </c>
    </row>
    <row r="2283" spans="11:11" x14ac:dyDescent="0.2">
      <c r="K2283" s="336" t="str">
        <f t="shared" si="49"/>
        <v/>
      </c>
    </row>
    <row r="2284" spans="11:11" x14ac:dyDescent="0.2">
      <c r="K2284" s="336" t="str">
        <f t="shared" si="49"/>
        <v/>
      </c>
    </row>
    <row r="2285" spans="11:11" x14ac:dyDescent="0.2">
      <c r="K2285" s="336" t="str">
        <f t="shared" si="49"/>
        <v/>
      </c>
    </row>
    <row r="2286" spans="11:11" x14ac:dyDescent="0.2">
      <c r="K2286" s="336" t="str">
        <f t="shared" si="49"/>
        <v/>
      </c>
    </row>
    <row r="2287" spans="11:11" x14ac:dyDescent="0.2">
      <c r="K2287" s="336" t="str">
        <f t="shared" si="49"/>
        <v/>
      </c>
    </row>
    <row r="2288" spans="11:11" x14ac:dyDescent="0.2">
      <c r="K2288" s="336" t="str">
        <f t="shared" si="49"/>
        <v/>
      </c>
    </row>
    <row r="2289" spans="11:11" x14ac:dyDescent="0.2">
      <c r="K2289" s="336" t="str">
        <f t="shared" si="49"/>
        <v/>
      </c>
    </row>
    <row r="2290" spans="11:11" x14ac:dyDescent="0.2">
      <c r="K2290" s="336" t="str">
        <f t="shared" si="49"/>
        <v/>
      </c>
    </row>
    <row r="2291" spans="11:11" x14ac:dyDescent="0.2">
      <c r="K2291" s="336" t="str">
        <f t="shared" si="49"/>
        <v/>
      </c>
    </row>
    <row r="2292" spans="11:11" x14ac:dyDescent="0.2">
      <c r="K2292" s="336" t="str">
        <f t="shared" si="49"/>
        <v/>
      </c>
    </row>
    <row r="2293" spans="11:11" x14ac:dyDescent="0.2">
      <c r="K2293" s="336" t="str">
        <f t="shared" si="49"/>
        <v/>
      </c>
    </row>
    <row r="2294" spans="11:11" x14ac:dyDescent="0.2">
      <c r="K2294" s="336" t="str">
        <f t="shared" si="49"/>
        <v/>
      </c>
    </row>
    <row r="2295" spans="11:11" x14ac:dyDescent="0.2">
      <c r="K2295" s="336" t="str">
        <f t="shared" si="49"/>
        <v/>
      </c>
    </row>
    <row r="2296" spans="11:11" x14ac:dyDescent="0.2">
      <c r="K2296" s="336" t="str">
        <f t="shared" si="49"/>
        <v/>
      </c>
    </row>
    <row r="2297" spans="11:11" x14ac:dyDescent="0.2">
      <c r="K2297" s="336" t="str">
        <f t="shared" si="49"/>
        <v/>
      </c>
    </row>
    <row r="2298" spans="11:11" x14ac:dyDescent="0.2">
      <c r="K2298" s="336" t="str">
        <f t="shared" si="49"/>
        <v/>
      </c>
    </row>
    <row r="2299" spans="11:11" x14ac:dyDescent="0.2">
      <c r="K2299" s="336" t="str">
        <f t="shared" si="49"/>
        <v/>
      </c>
    </row>
    <row r="2300" spans="11:11" x14ac:dyDescent="0.2">
      <c r="K2300" s="336" t="str">
        <f t="shared" si="49"/>
        <v/>
      </c>
    </row>
    <row r="2301" spans="11:11" x14ac:dyDescent="0.2">
      <c r="K2301" s="336" t="str">
        <f t="shared" si="49"/>
        <v/>
      </c>
    </row>
    <row r="2302" spans="11:11" x14ac:dyDescent="0.2">
      <c r="K2302" s="336" t="str">
        <f t="shared" si="49"/>
        <v/>
      </c>
    </row>
    <row r="2303" spans="11:11" x14ac:dyDescent="0.2">
      <c r="K2303" s="336" t="str">
        <f t="shared" si="49"/>
        <v/>
      </c>
    </row>
    <row r="2304" spans="11:11" x14ac:dyDescent="0.2">
      <c r="K2304" s="336" t="str">
        <f t="shared" si="49"/>
        <v/>
      </c>
    </row>
    <row r="2305" spans="11:11" x14ac:dyDescent="0.2">
      <c r="K2305" s="336" t="str">
        <f t="shared" si="49"/>
        <v/>
      </c>
    </row>
    <row r="2306" spans="11:11" x14ac:dyDescent="0.2">
      <c r="K2306" s="336" t="str">
        <f t="shared" si="49"/>
        <v/>
      </c>
    </row>
    <row r="2307" spans="11:11" x14ac:dyDescent="0.2">
      <c r="K2307" s="336" t="str">
        <f t="shared" si="49"/>
        <v/>
      </c>
    </row>
    <row r="2308" spans="11:11" x14ac:dyDescent="0.2">
      <c r="K2308" s="336" t="str">
        <f t="shared" ref="K2308:K2371" si="50">IF(J2308="","",(J2308*108))</f>
        <v/>
      </c>
    </row>
    <row r="2309" spans="11:11" x14ac:dyDescent="0.2">
      <c r="K2309" s="336" t="str">
        <f t="shared" si="50"/>
        <v/>
      </c>
    </row>
    <row r="2310" spans="11:11" x14ac:dyDescent="0.2">
      <c r="K2310" s="336" t="str">
        <f t="shared" si="50"/>
        <v/>
      </c>
    </row>
    <row r="2311" spans="11:11" x14ac:dyDescent="0.2">
      <c r="K2311" s="336" t="str">
        <f t="shared" si="50"/>
        <v/>
      </c>
    </row>
    <row r="2312" spans="11:11" x14ac:dyDescent="0.2">
      <c r="K2312" s="336" t="str">
        <f t="shared" si="50"/>
        <v/>
      </c>
    </row>
    <row r="2313" spans="11:11" x14ac:dyDescent="0.2">
      <c r="K2313" s="336" t="str">
        <f t="shared" si="50"/>
        <v/>
      </c>
    </row>
    <row r="2314" spans="11:11" x14ac:dyDescent="0.2">
      <c r="K2314" s="336" t="str">
        <f t="shared" si="50"/>
        <v/>
      </c>
    </row>
    <row r="2315" spans="11:11" x14ac:dyDescent="0.2">
      <c r="K2315" s="336" t="str">
        <f t="shared" si="50"/>
        <v/>
      </c>
    </row>
    <row r="2316" spans="11:11" x14ac:dyDescent="0.2">
      <c r="K2316" s="336" t="str">
        <f t="shared" si="50"/>
        <v/>
      </c>
    </row>
    <row r="2317" spans="11:11" x14ac:dyDescent="0.2">
      <c r="K2317" s="336" t="str">
        <f t="shared" si="50"/>
        <v/>
      </c>
    </row>
    <row r="2318" spans="11:11" x14ac:dyDescent="0.2">
      <c r="K2318" s="336" t="str">
        <f t="shared" si="50"/>
        <v/>
      </c>
    </row>
    <row r="2319" spans="11:11" x14ac:dyDescent="0.2">
      <c r="K2319" s="336" t="str">
        <f t="shared" si="50"/>
        <v/>
      </c>
    </row>
    <row r="2320" spans="11:11" x14ac:dyDescent="0.2">
      <c r="K2320" s="336" t="str">
        <f t="shared" si="50"/>
        <v/>
      </c>
    </row>
    <row r="2321" spans="11:11" x14ac:dyDescent="0.2">
      <c r="K2321" s="336" t="str">
        <f t="shared" si="50"/>
        <v/>
      </c>
    </row>
    <row r="2322" spans="11:11" x14ac:dyDescent="0.2">
      <c r="K2322" s="336" t="str">
        <f t="shared" si="50"/>
        <v/>
      </c>
    </row>
    <row r="2323" spans="11:11" x14ac:dyDescent="0.2">
      <c r="K2323" s="336" t="str">
        <f t="shared" si="50"/>
        <v/>
      </c>
    </row>
    <row r="2324" spans="11:11" x14ac:dyDescent="0.2">
      <c r="K2324" s="336" t="str">
        <f t="shared" si="50"/>
        <v/>
      </c>
    </row>
    <row r="2325" spans="11:11" x14ac:dyDescent="0.2">
      <c r="K2325" s="336" t="str">
        <f t="shared" si="50"/>
        <v/>
      </c>
    </row>
    <row r="2326" spans="11:11" x14ac:dyDescent="0.2">
      <c r="K2326" s="336" t="str">
        <f t="shared" si="50"/>
        <v/>
      </c>
    </row>
    <row r="2327" spans="11:11" x14ac:dyDescent="0.2">
      <c r="K2327" s="336" t="str">
        <f t="shared" si="50"/>
        <v/>
      </c>
    </row>
    <row r="2328" spans="11:11" x14ac:dyDescent="0.2">
      <c r="K2328" s="336" t="str">
        <f t="shared" si="50"/>
        <v/>
      </c>
    </row>
    <row r="2329" spans="11:11" x14ac:dyDescent="0.2">
      <c r="K2329" s="336" t="str">
        <f t="shared" si="50"/>
        <v/>
      </c>
    </row>
    <row r="2330" spans="11:11" x14ac:dyDescent="0.2">
      <c r="K2330" s="336" t="str">
        <f t="shared" si="50"/>
        <v/>
      </c>
    </row>
    <row r="2331" spans="11:11" x14ac:dyDescent="0.2">
      <c r="K2331" s="336" t="str">
        <f t="shared" si="50"/>
        <v/>
      </c>
    </row>
    <row r="2332" spans="11:11" x14ac:dyDescent="0.2">
      <c r="K2332" s="336" t="str">
        <f t="shared" si="50"/>
        <v/>
      </c>
    </row>
    <row r="2333" spans="11:11" x14ac:dyDescent="0.2">
      <c r="K2333" s="336" t="str">
        <f t="shared" si="50"/>
        <v/>
      </c>
    </row>
    <row r="2334" spans="11:11" x14ac:dyDescent="0.2">
      <c r="K2334" s="336" t="str">
        <f t="shared" si="50"/>
        <v/>
      </c>
    </row>
    <row r="2335" spans="11:11" x14ac:dyDescent="0.2">
      <c r="K2335" s="336" t="str">
        <f t="shared" si="50"/>
        <v/>
      </c>
    </row>
    <row r="2336" spans="11:11" x14ac:dyDescent="0.2">
      <c r="K2336" s="336" t="str">
        <f t="shared" si="50"/>
        <v/>
      </c>
    </row>
    <row r="2337" spans="11:11" x14ac:dyDescent="0.2">
      <c r="K2337" s="336" t="str">
        <f t="shared" si="50"/>
        <v/>
      </c>
    </row>
    <row r="2338" spans="11:11" x14ac:dyDescent="0.2">
      <c r="K2338" s="336" t="str">
        <f t="shared" si="50"/>
        <v/>
      </c>
    </row>
    <row r="2339" spans="11:11" x14ac:dyDescent="0.2">
      <c r="K2339" s="336" t="str">
        <f t="shared" si="50"/>
        <v/>
      </c>
    </row>
    <row r="2340" spans="11:11" x14ac:dyDescent="0.2">
      <c r="K2340" s="336" t="str">
        <f t="shared" si="50"/>
        <v/>
      </c>
    </row>
    <row r="2341" spans="11:11" x14ac:dyDescent="0.2">
      <c r="K2341" s="336" t="str">
        <f t="shared" si="50"/>
        <v/>
      </c>
    </row>
    <row r="2342" spans="11:11" x14ac:dyDescent="0.2">
      <c r="K2342" s="336" t="str">
        <f t="shared" si="50"/>
        <v/>
      </c>
    </row>
    <row r="2343" spans="11:11" x14ac:dyDescent="0.2">
      <c r="K2343" s="336" t="str">
        <f t="shared" si="50"/>
        <v/>
      </c>
    </row>
    <row r="2344" spans="11:11" x14ac:dyDescent="0.2">
      <c r="K2344" s="336" t="str">
        <f t="shared" si="50"/>
        <v/>
      </c>
    </row>
    <row r="2345" spans="11:11" x14ac:dyDescent="0.2">
      <c r="K2345" s="336" t="str">
        <f t="shared" si="50"/>
        <v/>
      </c>
    </row>
    <row r="2346" spans="11:11" x14ac:dyDescent="0.2">
      <c r="K2346" s="336" t="str">
        <f t="shared" si="50"/>
        <v/>
      </c>
    </row>
    <row r="2347" spans="11:11" x14ac:dyDescent="0.2">
      <c r="K2347" s="336" t="str">
        <f t="shared" si="50"/>
        <v/>
      </c>
    </row>
    <row r="2348" spans="11:11" x14ac:dyDescent="0.2">
      <c r="K2348" s="336" t="str">
        <f t="shared" si="50"/>
        <v/>
      </c>
    </row>
    <row r="2349" spans="11:11" x14ac:dyDescent="0.2">
      <c r="K2349" s="336" t="str">
        <f t="shared" si="50"/>
        <v/>
      </c>
    </row>
    <row r="2350" spans="11:11" x14ac:dyDescent="0.2">
      <c r="K2350" s="336" t="str">
        <f t="shared" si="50"/>
        <v/>
      </c>
    </row>
    <row r="2351" spans="11:11" x14ac:dyDescent="0.2">
      <c r="K2351" s="336" t="str">
        <f t="shared" si="50"/>
        <v/>
      </c>
    </row>
    <row r="2352" spans="11:11" x14ac:dyDescent="0.2">
      <c r="K2352" s="336" t="str">
        <f t="shared" si="50"/>
        <v/>
      </c>
    </row>
    <row r="2353" spans="11:11" x14ac:dyDescent="0.2">
      <c r="K2353" s="336" t="str">
        <f t="shared" si="50"/>
        <v/>
      </c>
    </row>
    <row r="2354" spans="11:11" x14ac:dyDescent="0.2">
      <c r="K2354" s="336" t="str">
        <f t="shared" si="50"/>
        <v/>
      </c>
    </row>
    <row r="2355" spans="11:11" x14ac:dyDescent="0.2">
      <c r="K2355" s="336" t="str">
        <f t="shared" si="50"/>
        <v/>
      </c>
    </row>
    <row r="2356" spans="11:11" x14ac:dyDescent="0.2">
      <c r="K2356" s="336" t="str">
        <f t="shared" si="50"/>
        <v/>
      </c>
    </row>
    <row r="2357" spans="11:11" x14ac:dyDescent="0.2">
      <c r="K2357" s="336" t="str">
        <f t="shared" si="50"/>
        <v/>
      </c>
    </row>
    <row r="2358" spans="11:11" x14ac:dyDescent="0.2">
      <c r="K2358" s="336" t="str">
        <f t="shared" si="50"/>
        <v/>
      </c>
    </row>
    <row r="2359" spans="11:11" x14ac:dyDescent="0.2">
      <c r="K2359" s="336" t="str">
        <f t="shared" si="50"/>
        <v/>
      </c>
    </row>
    <row r="2360" spans="11:11" x14ac:dyDescent="0.2">
      <c r="K2360" s="336" t="str">
        <f t="shared" si="50"/>
        <v/>
      </c>
    </row>
    <row r="2361" spans="11:11" x14ac:dyDescent="0.2">
      <c r="K2361" s="336" t="str">
        <f t="shared" si="50"/>
        <v/>
      </c>
    </row>
    <row r="2362" spans="11:11" x14ac:dyDescent="0.2">
      <c r="K2362" s="336" t="str">
        <f t="shared" si="50"/>
        <v/>
      </c>
    </row>
    <row r="2363" spans="11:11" x14ac:dyDescent="0.2">
      <c r="K2363" s="336" t="str">
        <f t="shared" si="50"/>
        <v/>
      </c>
    </row>
    <row r="2364" spans="11:11" x14ac:dyDescent="0.2">
      <c r="K2364" s="336" t="str">
        <f t="shared" si="50"/>
        <v/>
      </c>
    </row>
    <row r="2365" spans="11:11" x14ac:dyDescent="0.2">
      <c r="K2365" s="336" t="str">
        <f t="shared" si="50"/>
        <v/>
      </c>
    </row>
    <row r="2366" spans="11:11" x14ac:dyDescent="0.2">
      <c r="K2366" s="336" t="str">
        <f t="shared" si="50"/>
        <v/>
      </c>
    </row>
    <row r="2367" spans="11:11" x14ac:dyDescent="0.2">
      <c r="K2367" s="336" t="str">
        <f t="shared" si="50"/>
        <v/>
      </c>
    </row>
    <row r="2368" spans="11:11" x14ac:dyDescent="0.2">
      <c r="K2368" s="336" t="str">
        <f t="shared" si="50"/>
        <v/>
      </c>
    </row>
    <row r="2369" spans="11:11" x14ac:dyDescent="0.2">
      <c r="K2369" s="336" t="str">
        <f t="shared" si="50"/>
        <v/>
      </c>
    </row>
    <row r="2370" spans="11:11" x14ac:dyDescent="0.2">
      <c r="K2370" s="336" t="str">
        <f t="shared" si="50"/>
        <v/>
      </c>
    </row>
    <row r="2371" spans="11:11" x14ac:dyDescent="0.2">
      <c r="K2371" s="336" t="str">
        <f t="shared" si="50"/>
        <v/>
      </c>
    </row>
    <row r="2372" spans="11:11" x14ac:dyDescent="0.2">
      <c r="K2372" s="336" t="str">
        <f t="shared" ref="K2372:K2435" si="51">IF(J2372="","",(J2372*108))</f>
        <v/>
      </c>
    </row>
    <row r="2373" spans="11:11" x14ac:dyDescent="0.2">
      <c r="K2373" s="336" t="str">
        <f t="shared" si="51"/>
        <v/>
      </c>
    </row>
    <row r="2374" spans="11:11" x14ac:dyDescent="0.2">
      <c r="K2374" s="336" t="str">
        <f t="shared" si="51"/>
        <v/>
      </c>
    </row>
    <row r="2375" spans="11:11" x14ac:dyDescent="0.2">
      <c r="K2375" s="336" t="str">
        <f t="shared" si="51"/>
        <v/>
      </c>
    </row>
    <row r="2376" spans="11:11" x14ac:dyDescent="0.2">
      <c r="K2376" s="336" t="str">
        <f t="shared" si="51"/>
        <v/>
      </c>
    </row>
    <row r="2377" spans="11:11" x14ac:dyDescent="0.2">
      <c r="K2377" s="336" t="str">
        <f t="shared" si="51"/>
        <v/>
      </c>
    </row>
    <row r="2378" spans="11:11" x14ac:dyDescent="0.2">
      <c r="K2378" s="336" t="str">
        <f t="shared" si="51"/>
        <v/>
      </c>
    </row>
    <row r="2379" spans="11:11" x14ac:dyDescent="0.2">
      <c r="K2379" s="336" t="str">
        <f t="shared" si="51"/>
        <v/>
      </c>
    </row>
    <row r="2380" spans="11:11" x14ac:dyDescent="0.2">
      <c r="K2380" s="336" t="str">
        <f t="shared" si="51"/>
        <v/>
      </c>
    </row>
    <row r="2381" spans="11:11" x14ac:dyDescent="0.2">
      <c r="K2381" s="336" t="str">
        <f t="shared" si="51"/>
        <v/>
      </c>
    </row>
    <row r="2382" spans="11:11" x14ac:dyDescent="0.2">
      <c r="K2382" s="336" t="str">
        <f t="shared" si="51"/>
        <v/>
      </c>
    </row>
    <row r="2383" spans="11:11" x14ac:dyDescent="0.2">
      <c r="K2383" s="336" t="str">
        <f t="shared" si="51"/>
        <v/>
      </c>
    </row>
    <row r="2384" spans="11:11" x14ac:dyDescent="0.2">
      <c r="K2384" s="336" t="str">
        <f t="shared" si="51"/>
        <v/>
      </c>
    </row>
    <row r="2385" spans="11:11" x14ac:dyDescent="0.2">
      <c r="K2385" s="336" t="str">
        <f t="shared" si="51"/>
        <v/>
      </c>
    </row>
    <row r="2386" spans="11:11" x14ac:dyDescent="0.2">
      <c r="K2386" s="336" t="str">
        <f t="shared" si="51"/>
        <v/>
      </c>
    </row>
    <row r="2387" spans="11:11" x14ac:dyDescent="0.2">
      <c r="K2387" s="336" t="str">
        <f t="shared" si="51"/>
        <v/>
      </c>
    </row>
    <row r="2388" spans="11:11" x14ac:dyDescent="0.2">
      <c r="K2388" s="336" t="str">
        <f t="shared" si="51"/>
        <v/>
      </c>
    </row>
    <row r="2389" spans="11:11" x14ac:dyDescent="0.2">
      <c r="K2389" s="336" t="str">
        <f t="shared" si="51"/>
        <v/>
      </c>
    </row>
    <row r="2390" spans="11:11" x14ac:dyDescent="0.2">
      <c r="K2390" s="336" t="str">
        <f t="shared" si="51"/>
        <v/>
      </c>
    </row>
    <row r="2391" spans="11:11" x14ac:dyDescent="0.2">
      <c r="K2391" s="336" t="str">
        <f t="shared" si="51"/>
        <v/>
      </c>
    </row>
    <row r="2392" spans="11:11" x14ac:dyDescent="0.2">
      <c r="K2392" s="336" t="str">
        <f t="shared" si="51"/>
        <v/>
      </c>
    </row>
    <row r="2393" spans="11:11" x14ac:dyDescent="0.2">
      <c r="K2393" s="336" t="str">
        <f t="shared" si="51"/>
        <v/>
      </c>
    </row>
    <row r="2394" spans="11:11" x14ac:dyDescent="0.2">
      <c r="K2394" s="336" t="str">
        <f t="shared" si="51"/>
        <v/>
      </c>
    </row>
    <row r="2395" spans="11:11" x14ac:dyDescent="0.2">
      <c r="K2395" s="336" t="str">
        <f t="shared" si="51"/>
        <v/>
      </c>
    </row>
    <row r="2396" spans="11:11" x14ac:dyDescent="0.2">
      <c r="K2396" s="336" t="str">
        <f t="shared" si="51"/>
        <v/>
      </c>
    </row>
    <row r="2397" spans="11:11" x14ac:dyDescent="0.2">
      <c r="K2397" s="336" t="str">
        <f t="shared" si="51"/>
        <v/>
      </c>
    </row>
    <row r="2398" spans="11:11" x14ac:dyDescent="0.2">
      <c r="K2398" s="336" t="str">
        <f t="shared" si="51"/>
        <v/>
      </c>
    </row>
    <row r="2399" spans="11:11" x14ac:dyDescent="0.2">
      <c r="K2399" s="336" t="str">
        <f t="shared" si="51"/>
        <v/>
      </c>
    </row>
    <row r="2400" spans="11:11" x14ac:dyDescent="0.2">
      <c r="K2400" s="336" t="str">
        <f t="shared" si="51"/>
        <v/>
      </c>
    </row>
    <row r="2401" spans="11:11" x14ac:dyDescent="0.2">
      <c r="K2401" s="336" t="str">
        <f t="shared" si="51"/>
        <v/>
      </c>
    </row>
    <row r="2402" spans="11:11" x14ac:dyDescent="0.2">
      <c r="K2402" s="336" t="str">
        <f t="shared" si="51"/>
        <v/>
      </c>
    </row>
    <row r="2403" spans="11:11" x14ac:dyDescent="0.2">
      <c r="K2403" s="336" t="str">
        <f t="shared" si="51"/>
        <v/>
      </c>
    </row>
    <row r="2404" spans="11:11" x14ac:dyDescent="0.2">
      <c r="K2404" s="336" t="str">
        <f t="shared" si="51"/>
        <v/>
      </c>
    </row>
    <row r="2405" spans="11:11" x14ac:dyDescent="0.2">
      <c r="K2405" s="336" t="str">
        <f t="shared" si="51"/>
        <v/>
      </c>
    </row>
    <row r="2406" spans="11:11" x14ac:dyDescent="0.2">
      <c r="K2406" s="336" t="str">
        <f t="shared" si="51"/>
        <v/>
      </c>
    </row>
    <row r="2407" spans="11:11" x14ac:dyDescent="0.2">
      <c r="K2407" s="336" t="str">
        <f t="shared" si="51"/>
        <v/>
      </c>
    </row>
    <row r="2408" spans="11:11" x14ac:dyDescent="0.2">
      <c r="K2408" s="336" t="str">
        <f t="shared" si="51"/>
        <v/>
      </c>
    </row>
    <row r="2409" spans="11:11" x14ac:dyDescent="0.2">
      <c r="K2409" s="336" t="str">
        <f t="shared" si="51"/>
        <v/>
      </c>
    </row>
    <row r="2410" spans="11:11" x14ac:dyDescent="0.2">
      <c r="K2410" s="336" t="str">
        <f t="shared" si="51"/>
        <v/>
      </c>
    </row>
    <row r="2411" spans="11:11" x14ac:dyDescent="0.2">
      <c r="K2411" s="336" t="str">
        <f t="shared" si="51"/>
        <v/>
      </c>
    </row>
    <row r="2412" spans="11:11" x14ac:dyDescent="0.2">
      <c r="K2412" s="336" t="str">
        <f t="shared" si="51"/>
        <v/>
      </c>
    </row>
    <row r="2413" spans="11:11" x14ac:dyDescent="0.2">
      <c r="K2413" s="336" t="str">
        <f t="shared" si="51"/>
        <v/>
      </c>
    </row>
    <row r="2414" spans="11:11" x14ac:dyDescent="0.2">
      <c r="K2414" s="336" t="str">
        <f t="shared" si="51"/>
        <v/>
      </c>
    </row>
    <row r="2415" spans="11:11" x14ac:dyDescent="0.2">
      <c r="K2415" s="336" t="str">
        <f t="shared" si="51"/>
        <v/>
      </c>
    </row>
    <row r="2416" spans="11:11" x14ac:dyDescent="0.2">
      <c r="K2416" s="336" t="str">
        <f t="shared" si="51"/>
        <v/>
      </c>
    </row>
    <row r="2417" spans="11:11" x14ac:dyDescent="0.2">
      <c r="K2417" s="336" t="str">
        <f t="shared" si="51"/>
        <v/>
      </c>
    </row>
    <row r="2418" spans="11:11" x14ac:dyDescent="0.2">
      <c r="K2418" s="336" t="str">
        <f t="shared" si="51"/>
        <v/>
      </c>
    </row>
    <row r="2419" spans="11:11" x14ac:dyDescent="0.2">
      <c r="K2419" s="336" t="str">
        <f t="shared" si="51"/>
        <v/>
      </c>
    </row>
    <row r="2420" spans="11:11" x14ac:dyDescent="0.2">
      <c r="K2420" s="336" t="str">
        <f t="shared" si="51"/>
        <v/>
      </c>
    </row>
    <row r="2421" spans="11:11" x14ac:dyDescent="0.2">
      <c r="K2421" s="336" t="str">
        <f t="shared" si="51"/>
        <v/>
      </c>
    </row>
    <row r="2422" spans="11:11" x14ac:dyDescent="0.2">
      <c r="K2422" s="336" t="str">
        <f t="shared" si="51"/>
        <v/>
      </c>
    </row>
    <row r="2423" spans="11:11" x14ac:dyDescent="0.2">
      <c r="K2423" s="336" t="str">
        <f t="shared" si="51"/>
        <v/>
      </c>
    </row>
    <row r="2424" spans="11:11" x14ac:dyDescent="0.2">
      <c r="K2424" s="336" t="str">
        <f t="shared" si="51"/>
        <v/>
      </c>
    </row>
    <row r="2425" spans="11:11" x14ac:dyDescent="0.2">
      <c r="K2425" s="336" t="str">
        <f t="shared" si="51"/>
        <v/>
      </c>
    </row>
    <row r="2426" spans="11:11" x14ac:dyDescent="0.2">
      <c r="K2426" s="336" t="str">
        <f t="shared" si="51"/>
        <v/>
      </c>
    </row>
    <row r="2427" spans="11:11" x14ac:dyDescent="0.2">
      <c r="K2427" s="336" t="str">
        <f t="shared" si="51"/>
        <v/>
      </c>
    </row>
    <row r="2428" spans="11:11" x14ac:dyDescent="0.2">
      <c r="K2428" s="336" t="str">
        <f t="shared" si="51"/>
        <v/>
      </c>
    </row>
    <row r="2429" spans="11:11" x14ac:dyDescent="0.2">
      <c r="K2429" s="336" t="str">
        <f t="shared" si="51"/>
        <v/>
      </c>
    </row>
    <row r="2430" spans="11:11" x14ac:dyDescent="0.2">
      <c r="K2430" s="336" t="str">
        <f t="shared" si="51"/>
        <v/>
      </c>
    </row>
    <row r="2431" spans="11:11" x14ac:dyDescent="0.2">
      <c r="K2431" s="336" t="str">
        <f t="shared" si="51"/>
        <v/>
      </c>
    </row>
    <row r="2432" spans="11:11" x14ac:dyDescent="0.2">
      <c r="K2432" s="336" t="str">
        <f t="shared" si="51"/>
        <v/>
      </c>
    </row>
    <row r="2433" spans="11:11" x14ac:dyDescent="0.2">
      <c r="K2433" s="336" t="str">
        <f t="shared" si="51"/>
        <v/>
      </c>
    </row>
    <row r="2434" spans="11:11" x14ac:dyDescent="0.2">
      <c r="K2434" s="336" t="str">
        <f t="shared" si="51"/>
        <v/>
      </c>
    </row>
    <row r="2435" spans="11:11" x14ac:dyDescent="0.2">
      <c r="K2435" s="336" t="str">
        <f t="shared" si="51"/>
        <v/>
      </c>
    </row>
    <row r="2436" spans="11:11" x14ac:dyDescent="0.2">
      <c r="K2436" s="336" t="str">
        <f t="shared" ref="K2436:K2499" si="52">IF(J2436="","",(J2436*108))</f>
        <v/>
      </c>
    </row>
    <row r="2437" spans="11:11" x14ac:dyDescent="0.2">
      <c r="K2437" s="336" t="str">
        <f t="shared" si="52"/>
        <v/>
      </c>
    </row>
    <row r="2438" spans="11:11" x14ac:dyDescent="0.2">
      <c r="K2438" s="336" t="str">
        <f t="shared" si="52"/>
        <v/>
      </c>
    </row>
    <row r="2439" spans="11:11" x14ac:dyDescent="0.2">
      <c r="K2439" s="336" t="str">
        <f t="shared" si="52"/>
        <v/>
      </c>
    </row>
    <row r="2440" spans="11:11" x14ac:dyDescent="0.2">
      <c r="K2440" s="336" t="str">
        <f t="shared" si="52"/>
        <v/>
      </c>
    </row>
    <row r="2441" spans="11:11" x14ac:dyDescent="0.2">
      <c r="K2441" s="336" t="str">
        <f t="shared" si="52"/>
        <v/>
      </c>
    </row>
    <row r="2442" spans="11:11" x14ac:dyDescent="0.2">
      <c r="K2442" s="336" t="str">
        <f t="shared" si="52"/>
        <v/>
      </c>
    </row>
    <row r="2443" spans="11:11" x14ac:dyDescent="0.2">
      <c r="K2443" s="336" t="str">
        <f t="shared" si="52"/>
        <v/>
      </c>
    </row>
    <row r="2444" spans="11:11" x14ac:dyDescent="0.2">
      <c r="K2444" s="336" t="str">
        <f t="shared" si="52"/>
        <v/>
      </c>
    </row>
    <row r="2445" spans="11:11" x14ac:dyDescent="0.2">
      <c r="K2445" s="336" t="str">
        <f t="shared" si="52"/>
        <v/>
      </c>
    </row>
    <row r="2446" spans="11:11" x14ac:dyDescent="0.2">
      <c r="K2446" s="336" t="str">
        <f t="shared" si="52"/>
        <v/>
      </c>
    </row>
    <row r="2447" spans="11:11" x14ac:dyDescent="0.2">
      <c r="K2447" s="336" t="str">
        <f t="shared" si="52"/>
        <v/>
      </c>
    </row>
    <row r="2448" spans="11:11" x14ac:dyDescent="0.2">
      <c r="K2448" s="336" t="str">
        <f t="shared" si="52"/>
        <v/>
      </c>
    </row>
    <row r="2449" spans="11:11" x14ac:dyDescent="0.2">
      <c r="K2449" s="336" t="str">
        <f t="shared" si="52"/>
        <v/>
      </c>
    </row>
    <row r="2450" spans="11:11" x14ac:dyDescent="0.2">
      <c r="K2450" s="336" t="str">
        <f t="shared" si="52"/>
        <v/>
      </c>
    </row>
    <row r="2451" spans="11:11" x14ac:dyDescent="0.2">
      <c r="K2451" s="336" t="str">
        <f t="shared" si="52"/>
        <v/>
      </c>
    </row>
    <row r="2452" spans="11:11" x14ac:dyDescent="0.2">
      <c r="K2452" s="336" t="str">
        <f t="shared" si="52"/>
        <v/>
      </c>
    </row>
    <row r="2453" spans="11:11" x14ac:dyDescent="0.2">
      <c r="K2453" s="336" t="str">
        <f t="shared" si="52"/>
        <v/>
      </c>
    </row>
    <row r="2454" spans="11:11" x14ac:dyDescent="0.2">
      <c r="K2454" s="336" t="str">
        <f t="shared" si="52"/>
        <v/>
      </c>
    </row>
    <row r="2455" spans="11:11" x14ac:dyDescent="0.2">
      <c r="K2455" s="336" t="str">
        <f t="shared" si="52"/>
        <v/>
      </c>
    </row>
    <row r="2456" spans="11:11" x14ac:dyDescent="0.2">
      <c r="K2456" s="336" t="str">
        <f t="shared" si="52"/>
        <v/>
      </c>
    </row>
    <row r="2457" spans="11:11" x14ac:dyDescent="0.2">
      <c r="K2457" s="336" t="str">
        <f t="shared" si="52"/>
        <v/>
      </c>
    </row>
    <row r="2458" spans="11:11" x14ac:dyDescent="0.2">
      <c r="K2458" s="336" t="str">
        <f t="shared" si="52"/>
        <v/>
      </c>
    </row>
    <row r="2459" spans="11:11" x14ac:dyDescent="0.2">
      <c r="K2459" s="336" t="str">
        <f t="shared" si="52"/>
        <v/>
      </c>
    </row>
    <row r="2460" spans="11:11" x14ac:dyDescent="0.2">
      <c r="K2460" s="336" t="str">
        <f t="shared" si="52"/>
        <v/>
      </c>
    </row>
    <row r="2461" spans="11:11" x14ac:dyDescent="0.2">
      <c r="K2461" s="336" t="str">
        <f t="shared" si="52"/>
        <v/>
      </c>
    </row>
    <row r="2462" spans="11:11" x14ac:dyDescent="0.2">
      <c r="K2462" s="336" t="str">
        <f t="shared" si="52"/>
        <v/>
      </c>
    </row>
    <row r="2463" spans="11:11" x14ac:dyDescent="0.2">
      <c r="K2463" s="336" t="str">
        <f t="shared" si="52"/>
        <v/>
      </c>
    </row>
    <row r="2464" spans="11:11" x14ac:dyDescent="0.2">
      <c r="K2464" s="336" t="str">
        <f t="shared" si="52"/>
        <v/>
      </c>
    </row>
    <row r="2465" spans="11:11" x14ac:dyDescent="0.2">
      <c r="K2465" s="336" t="str">
        <f t="shared" si="52"/>
        <v/>
      </c>
    </row>
    <row r="2466" spans="11:11" x14ac:dyDescent="0.2">
      <c r="K2466" s="336" t="str">
        <f t="shared" si="52"/>
        <v/>
      </c>
    </row>
    <row r="2467" spans="11:11" x14ac:dyDescent="0.2">
      <c r="K2467" s="336" t="str">
        <f t="shared" si="52"/>
        <v/>
      </c>
    </row>
    <row r="2468" spans="11:11" x14ac:dyDescent="0.2">
      <c r="K2468" s="336" t="str">
        <f t="shared" si="52"/>
        <v/>
      </c>
    </row>
    <row r="2469" spans="11:11" x14ac:dyDescent="0.2">
      <c r="K2469" s="336" t="str">
        <f t="shared" si="52"/>
        <v/>
      </c>
    </row>
    <row r="2470" spans="11:11" x14ac:dyDescent="0.2">
      <c r="K2470" s="336" t="str">
        <f t="shared" si="52"/>
        <v/>
      </c>
    </row>
    <row r="2471" spans="11:11" x14ac:dyDescent="0.2">
      <c r="K2471" s="336" t="str">
        <f t="shared" si="52"/>
        <v/>
      </c>
    </row>
    <row r="2472" spans="11:11" x14ac:dyDescent="0.2">
      <c r="K2472" s="336" t="str">
        <f t="shared" si="52"/>
        <v/>
      </c>
    </row>
    <row r="2473" spans="11:11" x14ac:dyDescent="0.2">
      <c r="K2473" s="336" t="str">
        <f t="shared" si="52"/>
        <v/>
      </c>
    </row>
    <row r="2474" spans="11:11" x14ac:dyDescent="0.2">
      <c r="K2474" s="336" t="str">
        <f t="shared" si="52"/>
        <v/>
      </c>
    </row>
    <row r="2475" spans="11:11" x14ac:dyDescent="0.2">
      <c r="K2475" s="336" t="str">
        <f t="shared" si="52"/>
        <v/>
      </c>
    </row>
    <row r="2476" spans="11:11" x14ac:dyDescent="0.2">
      <c r="K2476" s="336" t="str">
        <f t="shared" si="52"/>
        <v/>
      </c>
    </row>
    <row r="2477" spans="11:11" x14ac:dyDescent="0.2">
      <c r="K2477" s="336" t="str">
        <f t="shared" si="52"/>
        <v/>
      </c>
    </row>
    <row r="2478" spans="11:11" x14ac:dyDescent="0.2">
      <c r="K2478" s="336" t="str">
        <f t="shared" si="52"/>
        <v/>
      </c>
    </row>
    <row r="2479" spans="11:11" x14ac:dyDescent="0.2">
      <c r="K2479" s="336" t="str">
        <f t="shared" si="52"/>
        <v/>
      </c>
    </row>
    <row r="2480" spans="11:11" x14ac:dyDescent="0.2">
      <c r="K2480" s="336" t="str">
        <f t="shared" si="52"/>
        <v/>
      </c>
    </row>
    <row r="2481" spans="11:11" x14ac:dyDescent="0.2">
      <c r="K2481" s="336" t="str">
        <f t="shared" si="52"/>
        <v/>
      </c>
    </row>
    <row r="2482" spans="11:11" x14ac:dyDescent="0.2">
      <c r="K2482" s="336" t="str">
        <f t="shared" si="52"/>
        <v/>
      </c>
    </row>
    <row r="2483" spans="11:11" x14ac:dyDescent="0.2">
      <c r="K2483" s="336" t="str">
        <f t="shared" si="52"/>
        <v/>
      </c>
    </row>
    <row r="2484" spans="11:11" x14ac:dyDescent="0.2">
      <c r="K2484" s="336" t="str">
        <f t="shared" si="52"/>
        <v/>
      </c>
    </row>
    <row r="2485" spans="11:11" x14ac:dyDescent="0.2">
      <c r="K2485" s="336" t="str">
        <f t="shared" si="52"/>
        <v/>
      </c>
    </row>
    <row r="2486" spans="11:11" x14ac:dyDescent="0.2">
      <c r="K2486" s="336" t="str">
        <f t="shared" si="52"/>
        <v/>
      </c>
    </row>
    <row r="2487" spans="11:11" x14ac:dyDescent="0.2">
      <c r="K2487" s="336" t="str">
        <f t="shared" si="52"/>
        <v/>
      </c>
    </row>
    <row r="2488" spans="11:11" x14ac:dyDescent="0.2">
      <c r="K2488" s="336" t="str">
        <f t="shared" si="52"/>
        <v/>
      </c>
    </row>
    <row r="2489" spans="11:11" x14ac:dyDescent="0.2">
      <c r="K2489" s="336" t="str">
        <f t="shared" si="52"/>
        <v/>
      </c>
    </row>
    <row r="2490" spans="11:11" x14ac:dyDescent="0.2">
      <c r="K2490" s="336" t="str">
        <f t="shared" si="52"/>
        <v/>
      </c>
    </row>
    <row r="2491" spans="11:11" x14ac:dyDescent="0.2">
      <c r="K2491" s="336" t="str">
        <f t="shared" si="52"/>
        <v/>
      </c>
    </row>
    <row r="2492" spans="11:11" x14ac:dyDescent="0.2">
      <c r="K2492" s="336" t="str">
        <f t="shared" si="52"/>
        <v/>
      </c>
    </row>
    <row r="2493" spans="11:11" x14ac:dyDescent="0.2">
      <c r="K2493" s="336" t="str">
        <f t="shared" si="52"/>
        <v/>
      </c>
    </row>
    <row r="2494" spans="11:11" x14ac:dyDescent="0.2">
      <c r="K2494" s="336" t="str">
        <f t="shared" si="52"/>
        <v/>
      </c>
    </row>
    <row r="2495" spans="11:11" x14ac:dyDescent="0.2">
      <c r="K2495" s="336" t="str">
        <f t="shared" si="52"/>
        <v/>
      </c>
    </row>
    <row r="2496" spans="11:11" x14ac:dyDescent="0.2">
      <c r="K2496" s="336" t="str">
        <f t="shared" si="52"/>
        <v/>
      </c>
    </row>
    <row r="2497" spans="11:11" x14ac:dyDescent="0.2">
      <c r="K2497" s="336" t="str">
        <f t="shared" si="52"/>
        <v/>
      </c>
    </row>
    <row r="2498" spans="11:11" x14ac:dyDescent="0.2">
      <c r="K2498" s="336" t="str">
        <f t="shared" si="52"/>
        <v/>
      </c>
    </row>
    <row r="2499" spans="11:11" x14ac:dyDescent="0.2">
      <c r="K2499" s="336" t="str">
        <f t="shared" si="52"/>
        <v/>
      </c>
    </row>
    <row r="2500" spans="11:11" x14ac:dyDescent="0.2">
      <c r="K2500" s="336" t="str">
        <f t="shared" ref="K2500:K2563" si="53">IF(J2500="","",(J2500*108))</f>
        <v/>
      </c>
    </row>
    <row r="2501" spans="11:11" x14ac:dyDescent="0.2">
      <c r="K2501" s="336" t="str">
        <f t="shared" si="53"/>
        <v/>
      </c>
    </row>
    <row r="2502" spans="11:11" x14ac:dyDescent="0.2">
      <c r="K2502" s="336" t="str">
        <f t="shared" si="53"/>
        <v/>
      </c>
    </row>
    <row r="2503" spans="11:11" x14ac:dyDescent="0.2">
      <c r="K2503" s="336" t="str">
        <f t="shared" si="53"/>
        <v/>
      </c>
    </row>
    <row r="2504" spans="11:11" x14ac:dyDescent="0.2">
      <c r="K2504" s="336" t="str">
        <f t="shared" si="53"/>
        <v/>
      </c>
    </row>
    <row r="2505" spans="11:11" x14ac:dyDescent="0.2">
      <c r="K2505" s="336" t="str">
        <f t="shared" si="53"/>
        <v/>
      </c>
    </row>
    <row r="2506" spans="11:11" x14ac:dyDescent="0.2">
      <c r="K2506" s="336" t="str">
        <f t="shared" si="53"/>
        <v/>
      </c>
    </row>
    <row r="2507" spans="11:11" x14ac:dyDescent="0.2">
      <c r="K2507" s="336" t="str">
        <f t="shared" si="53"/>
        <v/>
      </c>
    </row>
    <row r="2508" spans="11:11" x14ac:dyDescent="0.2">
      <c r="K2508" s="336" t="str">
        <f t="shared" si="53"/>
        <v/>
      </c>
    </row>
    <row r="2509" spans="11:11" x14ac:dyDescent="0.2">
      <c r="K2509" s="336" t="str">
        <f t="shared" si="53"/>
        <v/>
      </c>
    </row>
    <row r="2510" spans="11:11" x14ac:dyDescent="0.2">
      <c r="K2510" s="336" t="str">
        <f t="shared" si="53"/>
        <v/>
      </c>
    </row>
    <row r="2511" spans="11:11" x14ac:dyDescent="0.2">
      <c r="K2511" s="336" t="str">
        <f t="shared" si="53"/>
        <v/>
      </c>
    </row>
    <row r="2512" spans="11:11" x14ac:dyDescent="0.2">
      <c r="K2512" s="336" t="str">
        <f t="shared" si="53"/>
        <v/>
      </c>
    </row>
    <row r="2513" spans="11:11" x14ac:dyDescent="0.2">
      <c r="K2513" s="336" t="str">
        <f t="shared" si="53"/>
        <v/>
      </c>
    </row>
    <row r="2514" spans="11:11" x14ac:dyDescent="0.2">
      <c r="K2514" s="336" t="str">
        <f t="shared" si="53"/>
        <v/>
      </c>
    </row>
    <row r="2515" spans="11:11" x14ac:dyDescent="0.2">
      <c r="K2515" s="336" t="str">
        <f t="shared" si="53"/>
        <v/>
      </c>
    </row>
    <row r="2516" spans="11:11" x14ac:dyDescent="0.2">
      <c r="K2516" s="336" t="str">
        <f t="shared" si="53"/>
        <v/>
      </c>
    </row>
    <row r="2517" spans="11:11" x14ac:dyDescent="0.2">
      <c r="K2517" s="336" t="str">
        <f t="shared" si="53"/>
        <v/>
      </c>
    </row>
    <row r="2518" spans="11:11" x14ac:dyDescent="0.2">
      <c r="K2518" s="336" t="str">
        <f t="shared" si="53"/>
        <v/>
      </c>
    </row>
    <row r="2519" spans="11:11" x14ac:dyDescent="0.2">
      <c r="K2519" s="336" t="str">
        <f t="shared" si="53"/>
        <v/>
      </c>
    </row>
    <row r="2520" spans="11:11" x14ac:dyDescent="0.2">
      <c r="K2520" s="336" t="str">
        <f t="shared" si="53"/>
        <v/>
      </c>
    </row>
    <row r="2521" spans="11:11" x14ac:dyDescent="0.2">
      <c r="K2521" s="336" t="str">
        <f t="shared" si="53"/>
        <v/>
      </c>
    </row>
    <row r="2522" spans="11:11" x14ac:dyDescent="0.2">
      <c r="K2522" s="336" t="str">
        <f t="shared" si="53"/>
        <v/>
      </c>
    </row>
    <row r="2523" spans="11:11" x14ac:dyDescent="0.2">
      <c r="K2523" s="336" t="str">
        <f t="shared" si="53"/>
        <v/>
      </c>
    </row>
    <row r="2524" spans="11:11" x14ac:dyDescent="0.2">
      <c r="K2524" s="336" t="str">
        <f t="shared" si="53"/>
        <v/>
      </c>
    </row>
    <row r="2525" spans="11:11" x14ac:dyDescent="0.2">
      <c r="K2525" s="336" t="str">
        <f t="shared" si="53"/>
        <v/>
      </c>
    </row>
    <row r="2526" spans="11:11" x14ac:dyDescent="0.2">
      <c r="K2526" s="336" t="str">
        <f t="shared" si="53"/>
        <v/>
      </c>
    </row>
    <row r="2527" spans="11:11" x14ac:dyDescent="0.2">
      <c r="K2527" s="336" t="str">
        <f t="shared" si="53"/>
        <v/>
      </c>
    </row>
    <row r="2528" spans="11:11" x14ac:dyDescent="0.2">
      <c r="K2528" s="336" t="str">
        <f t="shared" si="53"/>
        <v/>
      </c>
    </row>
    <row r="2529" spans="11:11" x14ac:dyDescent="0.2">
      <c r="K2529" s="336" t="str">
        <f t="shared" si="53"/>
        <v/>
      </c>
    </row>
    <row r="2530" spans="11:11" x14ac:dyDescent="0.2">
      <c r="K2530" s="336" t="str">
        <f t="shared" si="53"/>
        <v/>
      </c>
    </row>
    <row r="2531" spans="11:11" x14ac:dyDescent="0.2">
      <c r="K2531" s="336" t="str">
        <f t="shared" si="53"/>
        <v/>
      </c>
    </row>
    <row r="2532" spans="11:11" x14ac:dyDescent="0.2">
      <c r="K2532" s="336" t="str">
        <f t="shared" si="53"/>
        <v/>
      </c>
    </row>
    <row r="2533" spans="11:11" x14ac:dyDescent="0.2">
      <c r="K2533" s="336" t="str">
        <f t="shared" si="53"/>
        <v/>
      </c>
    </row>
    <row r="2534" spans="11:11" x14ac:dyDescent="0.2">
      <c r="K2534" s="336" t="str">
        <f t="shared" si="53"/>
        <v/>
      </c>
    </row>
    <row r="2535" spans="11:11" x14ac:dyDescent="0.2">
      <c r="K2535" s="336" t="str">
        <f t="shared" si="53"/>
        <v/>
      </c>
    </row>
    <row r="2536" spans="11:11" x14ac:dyDescent="0.2">
      <c r="K2536" s="336" t="str">
        <f t="shared" si="53"/>
        <v/>
      </c>
    </row>
    <row r="2537" spans="11:11" x14ac:dyDescent="0.2">
      <c r="K2537" s="336" t="str">
        <f t="shared" si="53"/>
        <v/>
      </c>
    </row>
    <row r="2538" spans="11:11" x14ac:dyDescent="0.2">
      <c r="K2538" s="336" t="str">
        <f t="shared" si="53"/>
        <v/>
      </c>
    </row>
    <row r="2539" spans="11:11" x14ac:dyDescent="0.2">
      <c r="K2539" s="336" t="str">
        <f t="shared" si="53"/>
        <v/>
      </c>
    </row>
    <row r="2540" spans="11:11" x14ac:dyDescent="0.2">
      <c r="K2540" s="336" t="str">
        <f t="shared" si="53"/>
        <v/>
      </c>
    </row>
    <row r="2541" spans="11:11" x14ac:dyDescent="0.2">
      <c r="K2541" s="336" t="str">
        <f t="shared" si="53"/>
        <v/>
      </c>
    </row>
    <row r="2542" spans="11:11" x14ac:dyDescent="0.2">
      <c r="K2542" s="336" t="str">
        <f t="shared" si="53"/>
        <v/>
      </c>
    </row>
    <row r="2543" spans="11:11" x14ac:dyDescent="0.2">
      <c r="K2543" s="336" t="str">
        <f t="shared" si="53"/>
        <v/>
      </c>
    </row>
    <row r="2544" spans="11:11" x14ac:dyDescent="0.2">
      <c r="K2544" s="336" t="str">
        <f t="shared" si="53"/>
        <v/>
      </c>
    </row>
    <row r="2545" spans="11:11" x14ac:dyDescent="0.2">
      <c r="K2545" s="336" t="str">
        <f t="shared" si="53"/>
        <v/>
      </c>
    </row>
    <row r="2546" spans="11:11" x14ac:dyDescent="0.2">
      <c r="K2546" s="336" t="str">
        <f t="shared" si="53"/>
        <v/>
      </c>
    </row>
    <row r="2547" spans="11:11" x14ac:dyDescent="0.2">
      <c r="K2547" s="336" t="str">
        <f t="shared" si="53"/>
        <v/>
      </c>
    </row>
    <row r="2548" spans="11:11" x14ac:dyDescent="0.2">
      <c r="K2548" s="336" t="str">
        <f t="shared" si="53"/>
        <v/>
      </c>
    </row>
    <row r="2549" spans="11:11" x14ac:dyDescent="0.2">
      <c r="K2549" s="336" t="str">
        <f t="shared" si="53"/>
        <v/>
      </c>
    </row>
    <row r="2550" spans="11:11" x14ac:dyDescent="0.2">
      <c r="K2550" s="336" t="str">
        <f t="shared" si="53"/>
        <v/>
      </c>
    </row>
    <row r="2551" spans="11:11" x14ac:dyDescent="0.2">
      <c r="K2551" s="336" t="str">
        <f t="shared" si="53"/>
        <v/>
      </c>
    </row>
    <row r="2552" spans="11:11" x14ac:dyDescent="0.2">
      <c r="K2552" s="336" t="str">
        <f t="shared" si="53"/>
        <v/>
      </c>
    </row>
    <row r="2553" spans="11:11" x14ac:dyDescent="0.2">
      <c r="K2553" s="336" t="str">
        <f t="shared" si="53"/>
        <v/>
      </c>
    </row>
    <row r="2554" spans="11:11" x14ac:dyDescent="0.2">
      <c r="K2554" s="336" t="str">
        <f t="shared" si="53"/>
        <v/>
      </c>
    </row>
    <row r="2555" spans="11:11" x14ac:dyDescent="0.2">
      <c r="K2555" s="336" t="str">
        <f t="shared" si="53"/>
        <v/>
      </c>
    </row>
    <row r="2556" spans="11:11" x14ac:dyDescent="0.2">
      <c r="K2556" s="336" t="str">
        <f t="shared" si="53"/>
        <v/>
      </c>
    </row>
    <row r="2557" spans="11:11" x14ac:dyDescent="0.2">
      <c r="K2557" s="336" t="str">
        <f t="shared" si="53"/>
        <v/>
      </c>
    </row>
    <row r="2558" spans="11:11" x14ac:dyDescent="0.2">
      <c r="K2558" s="336" t="str">
        <f t="shared" si="53"/>
        <v/>
      </c>
    </row>
    <row r="2559" spans="11:11" x14ac:dyDescent="0.2">
      <c r="K2559" s="336" t="str">
        <f t="shared" si="53"/>
        <v/>
      </c>
    </row>
    <row r="2560" spans="11:11" x14ac:dyDescent="0.2">
      <c r="K2560" s="336" t="str">
        <f t="shared" si="53"/>
        <v/>
      </c>
    </row>
    <row r="2561" spans="11:11" x14ac:dyDescent="0.2">
      <c r="K2561" s="336" t="str">
        <f t="shared" si="53"/>
        <v/>
      </c>
    </row>
    <row r="2562" spans="11:11" x14ac:dyDescent="0.2">
      <c r="K2562" s="336" t="str">
        <f t="shared" si="53"/>
        <v/>
      </c>
    </row>
    <row r="2563" spans="11:11" x14ac:dyDescent="0.2">
      <c r="K2563" s="336" t="str">
        <f t="shared" si="53"/>
        <v/>
      </c>
    </row>
    <row r="2564" spans="11:11" x14ac:dyDescent="0.2">
      <c r="K2564" s="336" t="str">
        <f t="shared" ref="K2564:K2627" si="54">IF(J2564="","",(J2564*108))</f>
        <v/>
      </c>
    </row>
    <row r="2565" spans="11:11" x14ac:dyDescent="0.2">
      <c r="K2565" s="336" t="str">
        <f t="shared" si="54"/>
        <v/>
      </c>
    </row>
    <row r="2566" spans="11:11" x14ac:dyDescent="0.2">
      <c r="K2566" s="336" t="str">
        <f t="shared" si="54"/>
        <v/>
      </c>
    </row>
    <row r="2567" spans="11:11" x14ac:dyDescent="0.2">
      <c r="K2567" s="336" t="str">
        <f t="shared" si="54"/>
        <v/>
      </c>
    </row>
    <row r="2568" spans="11:11" x14ac:dyDescent="0.2">
      <c r="K2568" s="336" t="str">
        <f t="shared" si="54"/>
        <v/>
      </c>
    </row>
    <row r="2569" spans="11:11" x14ac:dyDescent="0.2">
      <c r="K2569" s="336" t="str">
        <f t="shared" si="54"/>
        <v/>
      </c>
    </row>
    <row r="2570" spans="11:11" x14ac:dyDescent="0.2">
      <c r="K2570" s="336" t="str">
        <f t="shared" si="54"/>
        <v/>
      </c>
    </row>
    <row r="2571" spans="11:11" x14ac:dyDescent="0.2">
      <c r="K2571" s="336" t="str">
        <f t="shared" si="54"/>
        <v/>
      </c>
    </row>
    <row r="2572" spans="11:11" x14ac:dyDescent="0.2">
      <c r="K2572" s="336" t="str">
        <f t="shared" si="54"/>
        <v/>
      </c>
    </row>
    <row r="2573" spans="11:11" x14ac:dyDescent="0.2">
      <c r="K2573" s="336" t="str">
        <f t="shared" si="54"/>
        <v/>
      </c>
    </row>
    <row r="2574" spans="11:11" x14ac:dyDescent="0.2">
      <c r="K2574" s="336" t="str">
        <f t="shared" si="54"/>
        <v/>
      </c>
    </row>
    <row r="2575" spans="11:11" x14ac:dyDescent="0.2">
      <c r="K2575" s="336" t="str">
        <f t="shared" si="54"/>
        <v/>
      </c>
    </row>
    <row r="2576" spans="11:11" x14ac:dyDescent="0.2">
      <c r="K2576" s="336" t="str">
        <f t="shared" si="54"/>
        <v/>
      </c>
    </row>
    <row r="2577" spans="11:11" x14ac:dyDescent="0.2">
      <c r="K2577" s="336" t="str">
        <f t="shared" si="54"/>
        <v/>
      </c>
    </row>
    <row r="2578" spans="11:11" x14ac:dyDescent="0.2">
      <c r="K2578" s="336" t="str">
        <f t="shared" si="54"/>
        <v/>
      </c>
    </row>
    <row r="2579" spans="11:11" x14ac:dyDescent="0.2">
      <c r="K2579" s="336" t="str">
        <f t="shared" si="54"/>
        <v/>
      </c>
    </row>
    <row r="2580" spans="11:11" x14ac:dyDescent="0.2">
      <c r="K2580" s="336" t="str">
        <f t="shared" si="54"/>
        <v/>
      </c>
    </row>
    <row r="2581" spans="11:11" x14ac:dyDescent="0.2">
      <c r="K2581" s="336" t="str">
        <f t="shared" si="54"/>
        <v/>
      </c>
    </row>
    <row r="2582" spans="11:11" x14ac:dyDescent="0.2">
      <c r="K2582" s="336" t="str">
        <f t="shared" si="54"/>
        <v/>
      </c>
    </row>
    <row r="2583" spans="11:11" x14ac:dyDescent="0.2">
      <c r="K2583" s="336" t="str">
        <f t="shared" si="54"/>
        <v/>
      </c>
    </row>
    <row r="2584" spans="11:11" x14ac:dyDescent="0.2">
      <c r="K2584" s="336" t="str">
        <f t="shared" si="54"/>
        <v/>
      </c>
    </row>
    <row r="2585" spans="11:11" x14ac:dyDescent="0.2">
      <c r="K2585" s="336" t="str">
        <f t="shared" si="54"/>
        <v/>
      </c>
    </row>
    <row r="2586" spans="11:11" x14ac:dyDescent="0.2">
      <c r="K2586" s="336" t="str">
        <f t="shared" si="54"/>
        <v/>
      </c>
    </row>
    <row r="2587" spans="11:11" x14ac:dyDescent="0.2">
      <c r="K2587" s="336" t="str">
        <f t="shared" si="54"/>
        <v/>
      </c>
    </row>
    <row r="2588" spans="11:11" x14ac:dyDescent="0.2">
      <c r="K2588" s="336" t="str">
        <f t="shared" si="54"/>
        <v/>
      </c>
    </row>
    <row r="2589" spans="11:11" x14ac:dyDescent="0.2">
      <c r="K2589" s="336" t="str">
        <f t="shared" si="54"/>
        <v/>
      </c>
    </row>
    <row r="2590" spans="11:11" x14ac:dyDescent="0.2">
      <c r="K2590" s="336" t="str">
        <f t="shared" si="54"/>
        <v/>
      </c>
    </row>
    <row r="2591" spans="11:11" x14ac:dyDescent="0.2">
      <c r="K2591" s="336" t="str">
        <f t="shared" si="54"/>
        <v/>
      </c>
    </row>
    <row r="2592" spans="11:11" x14ac:dyDescent="0.2">
      <c r="K2592" s="336" t="str">
        <f t="shared" si="54"/>
        <v/>
      </c>
    </row>
    <row r="2593" spans="11:11" x14ac:dyDescent="0.2">
      <c r="K2593" s="336" t="str">
        <f t="shared" si="54"/>
        <v/>
      </c>
    </row>
    <row r="2594" spans="11:11" x14ac:dyDescent="0.2">
      <c r="K2594" s="336" t="str">
        <f t="shared" si="54"/>
        <v/>
      </c>
    </row>
    <row r="2595" spans="11:11" x14ac:dyDescent="0.2">
      <c r="K2595" s="336" t="str">
        <f t="shared" si="54"/>
        <v/>
      </c>
    </row>
    <row r="2596" spans="11:11" x14ac:dyDescent="0.2">
      <c r="K2596" s="336" t="str">
        <f t="shared" si="54"/>
        <v/>
      </c>
    </row>
    <row r="2597" spans="11:11" x14ac:dyDescent="0.2">
      <c r="K2597" s="336" t="str">
        <f t="shared" si="54"/>
        <v/>
      </c>
    </row>
    <row r="2598" spans="11:11" x14ac:dyDescent="0.2">
      <c r="K2598" s="336" t="str">
        <f t="shared" si="54"/>
        <v/>
      </c>
    </row>
    <row r="2599" spans="11:11" x14ac:dyDescent="0.2">
      <c r="K2599" s="336" t="str">
        <f t="shared" si="54"/>
        <v/>
      </c>
    </row>
    <row r="2600" spans="11:11" x14ac:dyDescent="0.2">
      <c r="K2600" s="336" t="str">
        <f t="shared" si="54"/>
        <v/>
      </c>
    </row>
    <row r="2601" spans="11:11" x14ac:dyDescent="0.2">
      <c r="K2601" s="336" t="str">
        <f t="shared" si="54"/>
        <v/>
      </c>
    </row>
    <row r="2602" spans="11:11" x14ac:dyDescent="0.2">
      <c r="K2602" s="336" t="str">
        <f t="shared" si="54"/>
        <v/>
      </c>
    </row>
    <row r="2603" spans="11:11" x14ac:dyDescent="0.2">
      <c r="K2603" s="336" t="str">
        <f t="shared" si="54"/>
        <v/>
      </c>
    </row>
    <row r="2604" spans="11:11" x14ac:dyDescent="0.2">
      <c r="K2604" s="336" t="str">
        <f t="shared" si="54"/>
        <v/>
      </c>
    </row>
    <row r="2605" spans="11:11" x14ac:dyDescent="0.2">
      <c r="K2605" s="336" t="str">
        <f t="shared" si="54"/>
        <v/>
      </c>
    </row>
    <row r="2606" spans="11:11" x14ac:dyDescent="0.2">
      <c r="K2606" s="336" t="str">
        <f t="shared" si="54"/>
        <v/>
      </c>
    </row>
    <row r="2607" spans="11:11" x14ac:dyDescent="0.2">
      <c r="K2607" s="336" t="str">
        <f t="shared" si="54"/>
        <v/>
      </c>
    </row>
    <row r="2608" spans="11:11" x14ac:dyDescent="0.2">
      <c r="K2608" s="336" t="str">
        <f t="shared" si="54"/>
        <v/>
      </c>
    </row>
    <row r="2609" spans="11:11" x14ac:dyDescent="0.2">
      <c r="K2609" s="336" t="str">
        <f t="shared" si="54"/>
        <v/>
      </c>
    </row>
    <row r="2610" spans="11:11" x14ac:dyDescent="0.2">
      <c r="K2610" s="336" t="str">
        <f t="shared" si="54"/>
        <v/>
      </c>
    </row>
    <row r="2611" spans="11:11" x14ac:dyDescent="0.2">
      <c r="K2611" s="336" t="str">
        <f t="shared" si="54"/>
        <v/>
      </c>
    </row>
    <row r="2612" spans="11:11" x14ac:dyDescent="0.2">
      <c r="K2612" s="336" t="str">
        <f t="shared" si="54"/>
        <v/>
      </c>
    </row>
    <row r="2613" spans="11:11" x14ac:dyDescent="0.2">
      <c r="K2613" s="336" t="str">
        <f t="shared" si="54"/>
        <v/>
      </c>
    </row>
    <row r="2614" spans="11:11" x14ac:dyDescent="0.2">
      <c r="K2614" s="336" t="str">
        <f t="shared" si="54"/>
        <v/>
      </c>
    </row>
    <row r="2615" spans="11:11" x14ac:dyDescent="0.2">
      <c r="K2615" s="336" t="str">
        <f t="shared" si="54"/>
        <v/>
      </c>
    </row>
    <row r="2616" spans="11:11" x14ac:dyDescent="0.2">
      <c r="K2616" s="336" t="str">
        <f t="shared" si="54"/>
        <v/>
      </c>
    </row>
    <row r="2617" spans="11:11" x14ac:dyDescent="0.2">
      <c r="K2617" s="336" t="str">
        <f t="shared" si="54"/>
        <v/>
      </c>
    </row>
    <row r="2618" spans="11:11" x14ac:dyDescent="0.2">
      <c r="K2618" s="336" t="str">
        <f t="shared" si="54"/>
        <v/>
      </c>
    </row>
    <row r="2619" spans="11:11" x14ac:dyDescent="0.2">
      <c r="K2619" s="336" t="str">
        <f t="shared" si="54"/>
        <v/>
      </c>
    </row>
    <row r="2620" spans="11:11" x14ac:dyDescent="0.2">
      <c r="K2620" s="336" t="str">
        <f t="shared" si="54"/>
        <v/>
      </c>
    </row>
    <row r="2621" spans="11:11" x14ac:dyDescent="0.2">
      <c r="K2621" s="336" t="str">
        <f t="shared" si="54"/>
        <v/>
      </c>
    </row>
    <row r="2622" spans="11:11" x14ac:dyDescent="0.2">
      <c r="K2622" s="336" t="str">
        <f t="shared" si="54"/>
        <v/>
      </c>
    </row>
    <row r="2623" spans="11:11" x14ac:dyDescent="0.2">
      <c r="K2623" s="336" t="str">
        <f t="shared" si="54"/>
        <v/>
      </c>
    </row>
    <row r="2624" spans="11:11" x14ac:dyDescent="0.2">
      <c r="K2624" s="336" t="str">
        <f t="shared" si="54"/>
        <v/>
      </c>
    </row>
    <row r="2625" spans="11:11" x14ac:dyDescent="0.2">
      <c r="K2625" s="336" t="str">
        <f t="shared" si="54"/>
        <v/>
      </c>
    </row>
    <row r="2626" spans="11:11" x14ac:dyDescent="0.2">
      <c r="K2626" s="336" t="str">
        <f t="shared" si="54"/>
        <v/>
      </c>
    </row>
    <row r="2627" spans="11:11" x14ac:dyDescent="0.2">
      <c r="K2627" s="336" t="str">
        <f t="shared" si="54"/>
        <v/>
      </c>
    </row>
    <row r="2628" spans="11:11" x14ac:dyDescent="0.2">
      <c r="K2628" s="336" t="str">
        <f t="shared" ref="K2628:K2691" si="55">IF(J2628="","",(J2628*108))</f>
        <v/>
      </c>
    </row>
    <row r="2629" spans="11:11" x14ac:dyDescent="0.2">
      <c r="K2629" s="336" t="str">
        <f t="shared" si="55"/>
        <v/>
      </c>
    </row>
    <row r="2630" spans="11:11" x14ac:dyDescent="0.2">
      <c r="K2630" s="336" t="str">
        <f t="shared" si="55"/>
        <v/>
      </c>
    </row>
    <row r="2631" spans="11:11" x14ac:dyDescent="0.2">
      <c r="K2631" s="336" t="str">
        <f t="shared" si="55"/>
        <v/>
      </c>
    </row>
    <row r="2632" spans="11:11" x14ac:dyDescent="0.2">
      <c r="K2632" s="336" t="str">
        <f t="shared" si="55"/>
        <v/>
      </c>
    </row>
    <row r="2633" spans="11:11" x14ac:dyDescent="0.2">
      <c r="K2633" s="336" t="str">
        <f t="shared" si="55"/>
        <v/>
      </c>
    </row>
    <row r="2634" spans="11:11" x14ac:dyDescent="0.2">
      <c r="K2634" s="336" t="str">
        <f t="shared" si="55"/>
        <v/>
      </c>
    </row>
    <row r="2635" spans="11:11" x14ac:dyDescent="0.2">
      <c r="K2635" s="336" t="str">
        <f t="shared" si="55"/>
        <v/>
      </c>
    </row>
    <row r="2636" spans="11:11" x14ac:dyDescent="0.2">
      <c r="K2636" s="336" t="str">
        <f t="shared" si="55"/>
        <v/>
      </c>
    </row>
    <row r="2637" spans="11:11" x14ac:dyDescent="0.2">
      <c r="K2637" s="336" t="str">
        <f t="shared" si="55"/>
        <v/>
      </c>
    </row>
    <row r="2638" spans="11:11" x14ac:dyDescent="0.2">
      <c r="K2638" s="336" t="str">
        <f t="shared" si="55"/>
        <v/>
      </c>
    </row>
    <row r="2639" spans="11:11" x14ac:dyDescent="0.2">
      <c r="K2639" s="336" t="str">
        <f t="shared" si="55"/>
        <v/>
      </c>
    </row>
    <row r="2640" spans="11:11" x14ac:dyDescent="0.2">
      <c r="K2640" s="336" t="str">
        <f t="shared" si="55"/>
        <v/>
      </c>
    </row>
    <row r="2641" spans="11:11" x14ac:dyDescent="0.2">
      <c r="K2641" s="336" t="str">
        <f t="shared" si="55"/>
        <v/>
      </c>
    </row>
    <row r="2642" spans="11:11" x14ac:dyDescent="0.2">
      <c r="K2642" s="336" t="str">
        <f t="shared" si="55"/>
        <v/>
      </c>
    </row>
    <row r="2643" spans="11:11" x14ac:dyDescent="0.2">
      <c r="K2643" s="336" t="str">
        <f t="shared" si="55"/>
        <v/>
      </c>
    </row>
    <row r="2644" spans="11:11" x14ac:dyDescent="0.2">
      <c r="K2644" s="336" t="str">
        <f t="shared" si="55"/>
        <v/>
      </c>
    </row>
    <row r="2645" spans="11:11" x14ac:dyDescent="0.2">
      <c r="K2645" s="336" t="str">
        <f t="shared" si="55"/>
        <v/>
      </c>
    </row>
    <row r="2646" spans="11:11" x14ac:dyDescent="0.2">
      <c r="K2646" s="336" t="str">
        <f t="shared" si="55"/>
        <v/>
      </c>
    </row>
    <row r="2647" spans="11:11" x14ac:dyDescent="0.2">
      <c r="K2647" s="336" t="str">
        <f t="shared" si="55"/>
        <v/>
      </c>
    </row>
    <row r="2648" spans="11:11" x14ac:dyDescent="0.2">
      <c r="K2648" s="336" t="str">
        <f t="shared" si="55"/>
        <v/>
      </c>
    </row>
    <row r="2649" spans="11:11" x14ac:dyDescent="0.2">
      <c r="K2649" s="336" t="str">
        <f t="shared" si="55"/>
        <v/>
      </c>
    </row>
    <row r="2650" spans="11:11" x14ac:dyDescent="0.2">
      <c r="K2650" s="336" t="str">
        <f t="shared" si="55"/>
        <v/>
      </c>
    </row>
    <row r="2651" spans="11:11" x14ac:dyDescent="0.2">
      <c r="K2651" s="336" t="str">
        <f t="shared" si="55"/>
        <v/>
      </c>
    </row>
    <row r="2652" spans="11:11" x14ac:dyDescent="0.2">
      <c r="K2652" s="336" t="str">
        <f t="shared" si="55"/>
        <v/>
      </c>
    </row>
    <row r="2653" spans="11:11" x14ac:dyDescent="0.2">
      <c r="K2653" s="336" t="str">
        <f t="shared" si="55"/>
        <v/>
      </c>
    </row>
    <row r="2654" spans="11:11" x14ac:dyDescent="0.2">
      <c r="K2654" s="336" t="str">
        <f t="shared" si="55"/>
        <v/>
      </c>
    </row>
    <row r="2655" spans="11:11" x14ac:dyDescent="0.2">
      <c r="K2655" s="336" t="str">
        <f t="shared" si="55"/>
        <v/>
      </c>
    </row>
    <row r="2656" spans="11:11" x14ac:dyDescent="0.2">
      <c r="K2656" s="336" t="str">
        <f t="shared" si="55"/>
        <v/>
      </c>
    </row>
    <row r="2657" spans="11:11" x14ac:dyDescent="0.2">
      <c r="K2657" s="336" t="str">
        <f t="shared" si="55"/>
        <v/>
      </c>
    </row>
    <row r="2658" spans="11:11" x14ac:dyDescent="0.2">
      <c r="K2658" s="336" t="str">
        <f t="shared" si="55"/>
        <v/>
      </c>
    </row>
    <row r="2659" spans="11:11" x14ac:dyDescent="0.2">
      <c r="K2659" s="336" t="str">
        <f t="shared" si="55"/>
        <v/>
      </c>
    </row>
    <row r="2660" spans="11:11" x14ac:dyDescent="0.2">
      <c r="K2660" s="336" t="str">
        <f t="shared" si="55"/>
        <v/>
      </c>
    </row>
    <row r="2661" spans="11:11" x14ac:dyDescent="0.2">
      <c r="K2661" s="336" t="str">
        <f t="shared" si="55"/>
        <v/>
      </c>
    </row>
    <row r="2662" spans="11:11" x14ac:dyDescent="0.2">
      <c r="K2662" s="336" t="str">
        <f t="shared" si="55"/>
        <v/>
      </c>
    </row>
    <row r="2663" spans="11:11" x14ac:dyDescent="0.2">
      <c r="K2663" s="336" t="str">
        <f t="shared" si="55"/>
        <v/>
      </c>
    </row>
    <row r="2664" spans="11:11" x14ac:dyDescent="0.2">
      <c r="K2664" s="336" t="str">
        <f t="shared" si="55"/>
        <v/>
      </c>
    </row>
    <row r="2665" spans="11:11" x14ac:dyDescent="0.2">
      <c r="K2665" s="336" t="str">
        <f t="shared" si="55"/>
        <v/>
      </c>
    </row>
    <row r="2666" spans="11:11" x14ac:dyDescent="0.2">
      <c r="K2666" s="336" t="str">
        <f t="shared" si="55"/>
        <v/>
      </c>
    </row>
    <row r="2667" spans="11:11" x14ac:dyDescent="0.2">
      <c r="K2667" s="336" t="str">
        <f t="shared" si="55"/>
        <v/>
      </c>
    </row>
    <row r="2668" spans="11:11" x14ac:dyDescent="0.2">
      <c r="K2668" s="336" t="str">
        <f t="shared" si="55"/>
        <v/>
      </c>
    </row>
    <row r="2669" spans="11:11" x14ac:dyDescent="0.2">
      <c r="K2669" s="336" t="str">
        <f t="shared" si="55"/>
        <v/>
      </c>
    </row>
    <row r="2670" spans="11:11" x14ac:dyDescent="0.2">
      <c r="K2670" s="336" t="str">
        <f t="shared" si="55"/>
        <v/>
      </c>
    </row>
    <row r="2671" spans="11:11" x14ac:dyDescent="0.2">
      <c r="K2671" s="336" t="str">
        <f t="shared" si="55"/>
        <v/>
      </c>
    </row>
    <row r="2672" spans="11:11" x14ac:dyDescent="0.2">
      <c r="K2672" s="336" t="str">
        <f t="shared" si="55"/>
        <v/>
      </c>
    </row>
    <row r="2673" spans="11:11" x14ac:dyDescent="0.2">
      <c r="K2673" s="336" t="str">
        <f t="shared" si="55"/>
        <v/>
      </c>
    </row>
    <row r="2674" spans="11:11" x14ac:dyDescent="0.2">
      <c r="K2674" s="336" t="str">
        <f t="shared" si="55"/>
        <v/>
      </c>
    </row>
    <row r="2675" spans="11:11" x14ac:dyDescent="0.2">
      <c r="K2675" s="336" t="str">
        <f t="shared" si="55"/>
        <v/>
      </c>
    </row>
    <row r="2676" spans="11:11" x14ac:dyDescent="0.2">
      <c r="K2676" s="336" t="str">
        <f t="shared" si="55"/>
        <v/>
      </c>
    </row>
    <row r="2677" spans="11:11" x14ac:dyDescent="0.2">
      <c r="K2677" s="336" t="str">
        <f t="shared" si="55"/>
        <v/>
      </c>
    </row>
    <row r="2678" spans="11:11" x14ac:dyDescent="0.2">
      <c r="K2678" s="336" t="str">
        <f t="shared" si="55"/>
        <v/>
      </c>
    </row>
    <row r="2679" spans="11:11" x14ac:dyDescent="0.2">
      <c r="K2679" s="336" t="str">
        <f t="shared" si="55"/>
        <v/>
      </c>
    </row>
    <row r="2680" spans="11:11" x14ac:dyDescent="0.2">
      <c r="K2680" s="336" t="str">
        <f t="shared" si="55"/>
        <v/>
      </c>
    </row>
    <row r="2681" spans="11:11" x14ac:dyDescent="0.2">
      <c r="K2681" s="336" t="str">
        <f t="shared" si="55"/>
        <v/>
      </c>
    </row>
    <row r="2682" spans="11:11" x14ac:dyDescent="0.2">
      <c r="K2682" s="336" t="str">
        <f t="shared" si="55"/>
        <v/>
      </c>
    </row>
    <row r="2683" spans="11:11" x14ac:dyDescent="0.2">
      <c r="K2683" s="336" t="str">
        <f t="shared" si="55"/>
        <v/>
      </c>
    </row>
    <row r="2684" spans="11:11" x14ac:dyDescent="0.2">
      <c r="K2684" s="336" t="str">
        <f t="shared" si="55"/>
        <v/>
      </c>
    </row>
    <row r="2685" spans="11:11" x14ac:dyDescent="0.2">
      <c r="K2685" s="336" t="str">
        <f t="shared" si="55"/>
        <v/>
      </c>
    </row>
    <row r="2686" spans="11:11" x14ac:dyDescent="0.2">
      <c r="K2686" s="336" t="str">
        <f t="shared" si="55"/>
        <v/>
      </c>
    </row>
    <row r="2687" spans="11:11" x14ac:dyDescent="0.2">
      <c r="K2687" s="336" t="str">
        <f t="shared" si="55"/>
        <v/>
      </c>
    </row>
    <row r="2688" spans="11:11" x14ac:dyDescent="0.2">
      <c r="K2688" s="336" t="str">
        <f t="shared" si="55"/>
        <v/>
      </c>
    </row>
    <row r="2689" spans="11:11" x14ac:dyDescent="0.2">
      <c r="K2689" s="336" t="str">
        <f t="shared" si="55"/>
        <v/>
      </c>
    </row>
    <row r="2690" spans="11:11" x14ac:dyDescent="0.2">
      <c r="K2690" s="336" t="str">
        <f t="shared" si="55"/>
        <v/>
      </c>
    </row>
    <row r="2691" spans="11:11" x14ac:dyDescent="0.2">
      <c r="K2691" s="336" t="str">
        <f t="shared" si="55"/>
        <v/>
      </c>
    </row>
    <row r="2692" spans="11:11" x14ac:dyDescent="0.2">
      <c r="K2692" s="336" t="str">
        <f t="shared" ref="K2692:K2755" si="56">IF(J2692="","",(J2692*108))</f>
        <v/>
      </c>
    </row>
    <row r="2693" spans="11:11" x14ac:dyDescent="0.2">
      <c r="K2693" s="336" t="str">
        <f t="shared" si="56"/>
        <v/>
      </c>
    </row>
    <row r="2694" spans="11:11" x14ac:dyDescent="0.2">
      <c r="K2694" s="336" t="str">
        <f t="shared" si="56"/>
        <v/>
      </c>
    </row>
    <row r="2695" spans="11:11" x14ac:dyDescent="0.2">
      <c r="K2695" s="336" t="str">
        <f t="shared" si="56"/>
        <v/>
      </c>
    </row>
    <row r="2696" spans="11:11" x14ac:dyDescent="0.2">
      <c r="K2696" s="336" t="str">
        <f t="shared" si="56"/>
        <v/>
      </c>
    </row>
    <row r="2697" spans="11:11" x14ac:dyDescent="0.2">
      <c r="K2697" s="336" t="str">
        <f t="shared" si="56"/>
        <v/>
      </c>
    </row>
    <row r="2698" spans="11:11" x14ac:dyDescent="0.2">
      <c r="K2698" s="336" t="str">
        <f t="shared" si="56"/>
        <v/>
      </c>
    </row>
    <row r="2699" spans="11:11" x14ac:dyDescent="0.2">
      <c r="K2699" s="336" t="str">
        <f t="shared" si="56"/>
        <v/>
      </c>
    </row>
    <row r="2700" spans="11:11" x14ac:dyDescent="0.2">
      <c r="K2700" s="336" t="str">
        <f t="shared" si="56"/>
        <v/>
      </c>
    </row>
    <row r="2701" spans="11:11" x14ac:dyDescent="0.2">
      <c r="K2701" s="336" t="str">
        <f t="shared" si="56"/>
        <v/>
      </c>
    </row>
    <row r="2702" spans="11:11" x14ac:dyDescent="0.2">
      <c r="K2702" s="336" t="str">
        <f t="shared" si="56"/>
        <v/>
      </c>
    </row>
    <row r="2703" spans="11:11" x14ac:dyDescent="0.2">
      <c r="K2703" s="336" t="str">
        <f t="shared" si="56"/>
        <v/>
      </c>
    </row>
    <row r="2704" spans="11:11" x14ac:dyDescent="0.2">
      <c r="K2704" s="336" t="str">
        <f t="shared" si="56"/>
        <v/>
      </c>
    </row>
    <row r="2705" spans="11:11" x14ac:dyDescent="0.2">
      <c r="K2705" s="336" t="str">
        <f t="shared" si="56"/>
        <v/>
      </c>
    </row>
    <row r="2706" spans="11:11" x14ac:dyDescent="0.2">
      <c r="K2706" s="336" t="str">
        <f t="shared" si="56"/>
        <v/>
      </c>
    </row>
    <row r="2707" spans="11:11" x14ac:dyDescent="0.2">
      <c r="K2707" s="336" t="str">
        <f t="shared" si="56"/>
        <v/>
      </c>
    </row>
    <row r="2708" spans="11:11" x14ac:dyDescent="0.2">
      <c r="K2708" s="336" t="str">
        <f t="shared" si="56"/>
        <v/>
      </c>
    </row>
    <row r="2709" spans="11:11" x14ac:dyDescent="0.2">
      <c r="K2709" s="336" t="str">
        <f t="shared" si="56"/>
        <v/>
      </c>
    </row>
    <row r="2710" spans="11:11" x14ac:dyDescent="0.2">
      <c r="K2710" s="336" t="str">
        <f t="shared" si="56"/>
        <v/>
      </c>
    </row>
    <row r="2711" spans="11:11" x14ac:dyDescent="0.2">
      <c r="K2711" s="336" t="str">
        <f t="shared" si="56"/>
        <v/>
      </c>
    </row>
    <row r="2712" spans="11:11" x14ac:dyDescent="0.2">
      <c r="K2712" s="336" t="str">
        <f t="shared" si="56"/>
        <v/>
      </c>
    </row>
    <row r="2713" spans="11:11" x14ac:dyDescent="0.2">
      <c r="K2713" s="336" t="str">
        <f t="shared" si="56"/>
        <v/>
      </c>
    </row>
    <row r="2714" spans="11:11" x14ac:dyDescent="0.2">
      <c r="K2714" s="336" t="str">
        <f t="shared" si="56"/>
        <v/>
      </c>
    </row>
    <row r="2715" spans="11:11" x14ac:dyDescent="0.2">
      <c r="K2715" s="336" t="str">
        <f t="shared" si="56"/>
        <v/>
      </c>
    </row>
    <row r="2716" spans="11:11" x14ac:dyDescent="0.2">
      <c r="K2716" s="336" t="str">
        <f t="shared" si="56"/>
        <v/>
      </c>
    </row>
    <row r="2717" spans="11:11" x14ac:dyDescent="0.2">
      <c r="K2717" s="336" t="str">
        <f t="shared" si="56"/>
        <v/>
      </c>
    </row>
    <row r="2718" spans="11:11" x14ac:dyDescent="0.2">
      <c r="K2718" s="336" t="str">
        <f t="shared" si="56"/>
        <v/>
      </c>
    </row>
    <row r="2719" spans="11:11" x14ac:dyDescent="0.2">
      <c r="K2719" s="336" t="str">
        <f t="shared" si="56"/>
        <v/>
      </c>
    </row>
    <row r="2720" spans="11:11" x14ac:dyDescent="0.2">
      <c r="K2720" s="336" t="str">
        <f t="shared" si="56"/>
        <v/>
      </c>
    </row>
    <row r="2721" spans="11:11" x14ac:dyDescent="0.2">
      <c r="K2721" s="336" t="str">
        <f t="shared" si="56"/>
        <v/>
      </c>
    </row>
    <row r="2722" spans="11:11" x14ac:dyDescent="0.2">
      <c r="K2722" s="336" t="str">
        <f t="shared" si="56"/>
        <v/>
      </c>
    </row>
    <row r="2723" spans="11:11" x14ac:dyDescent="0.2">
      <c r="K2723" s="336" t="str">
        <f t="shared" si="56"/>
        <v/>
      </c>
    </row>
    <row r="2724" spans="11:11" x14ac:dyDescent="0.2">
      <c r="K2724" s="336" t="str">
        <f t="shared" si="56"/>
        <v/>
      </c>
    </row>
    <row r="2725" spans="11:11" x14ac:dyDescent="0.2">
      <c r="K2725" s="336" t="str">
        <f t="shared" si="56"/>
        <v/>
      </c>
    </row>
    <row r="2726" spans="11:11" x14ac:dyDescent="0.2">
      <c r="K2726" s="336" t="str">
        <f t="shared" si="56"/>
        <v/>
      </c>
    </row>
    <row r="2727" spans="11:11" x14ac:dyDescent="0.2">
      <c r="K2727" s="336" t="str">
        <f t="shared" si="56"/>
        <v/>
      </c>
    </row>
    <row r="2728" spans="11:11" x14ac:dyDescent="0.2">
      <c r="K2728" s="336" t="str">
        <f t="shared" si="56"/>
        <v/>
      </c>
    </row>
    <row r="2729" spans="11:11" x14ac:dyDescent="0.2">
      <c r="K2729" s="336" t="str">
        <f t="shared" si="56"/>
        <v/>
      </c>
    </row>
    <row r="2730" spans="11:11" x14ac:dyDescent="0.2">
      <c r="K2730" s="336" t="str">
        <f t="shared" si="56"/>
        <v/>
      </c>
    </row>
    <row r="2731" spans="11:11" x14ac:dyDescent="0.2">
      <c r="K2731" s="336" t="str">
        <f t="shared" si="56"/>
        <v/>
      </c>
    </row>
    <row r="2732" spans="11:11" x14ac:dyDescent="0.2">
      <c r="K2732" s="336" t="str">
        <f t="shared" si="56"/>
        <v/>
      </c>
    </row>
    <row r="2733" spans="11:11" x14ac:dyDescent="0.2">
      <c r="K2733" s="336" t="str">
        <f t="shared" si="56"/>
        <v/>
      </c>
    </row>
    <row r="2734" spans="11:11" x14ac:dyDescent="0.2">
      <c r="K2734" s="336" t="str">
        <f t="shared" si="56"/>
        <v/>
      </c>
    </row>
    <row r="2735" spans="11:11" x14ac:dyDescent="0.2">
      <c r="K2735" s="336" t="str">
        <f t="shared" si="56"/>
        <v/>
      </c>
    </row>
    <row r="2736" spans="11:11" x14ac:dyDescent="0.2">
      <c r="K2736" s="336" t="str">
        <f t="shared" si="56"/>
        <v/>
      </c>
    </row>
    <row r="2737" spans="11:11" x14ac:dyDescent="0.2">
      <c r="K2737" s="336" t="str">
        <f t="shared" si="56"/>
        <v/>
      </c>
    </row>
    <row r="2738" spans="11:11" x14ac:dyDescent="0.2">
      <c r="K2738" s="336" t="str">
        <f t="shared" si="56"/>
        <v/>
      </c>
    </row>
    <row r="2739" spans="11:11" x14ac:dyDescent="0.2">
      <c r="K2739" s="336" t="str">
        <f t="shared" si="56"/>
        <v/>
      </c>
    </row>
    <row r="2740" spans="11:11" x14ac:dyDescent="0.2">
      <c r="K2740" s="336" t="str">
        <f t="shared" si="56"/>
        <v/>
      </c>
    </row>
    <row r="2741" spans="11:11" x14ac:dyDescent="0.2">
      <c r="K2741" s="336" t="str">
        <f t="shared" si="56"/>
        <v/>
      </c>
    </row>
    <row r="2742" spans="11:11" x14ac:dyDescent="0.2">
      <c r="K2742" s="336" t="str">
        <f t="shared" si="56"/>
        <v/>
      </c>
    </row>
    <row r="2743" spans="11:11" x14ac:dyDescent="0.2">
      <c r="K2743" s="336" t="str">
        <f t="shared" si="56"/>
        <v/>
      </c>
    </row>
    <row r="2744" spans="11:11" x14ac:dyDescent="0.2">
      <c r="K2744" s="336" t="str">
        <f t="shared" si="56"/>
        <v/>
      </c>
    </row>
    <row r="2745" spans="11:11" x14ac:dyDescent="0.2">
      <c r="K2745" s="336" t="str">
        <f t="shared" si="56"/>
        <v/>
      </c>
    </row>
    <row r="2746" spans="11:11" x14ac:dyDescent="0.2">
      <c r="K2746" s="336" t="str">
        <f t="shared" si="56"/>
        <v/>
      </c>
    </row>
    <row r="2747" spans="11:11" x14ac:dyDescent="0.2">
      <c r="K2747" s="336" t="str">
        <f t="shared" si="56"/>
        <v/>
      </c>
    </row>
    <row r="2748" spans="11:11" x14ac:dyDescent="0.2">
      <c r="K2748" s="336" t="str">
        <f t="shared" si="56"/>
        <v/>
      </c>
    </row>
    <row r="2749" spans="11:11" x14ac:dyDescent="0.2">
      <c r="K2749" s="336" t="str">
        <f t="shared" si="56"/>
        <v/>
      </c>
    </row>
    <row r="2750" spans="11:11" x14ac:dyDescent="0.2">
      <c r="K2750" s="336" t="str">
        <f t="shared" si="56"/>
        <v/>
      </c>
    </row>
    <row r="2751" spans="11:11" x14ac:dyDescent="0.2">
      <c r="K2751" s="336" t="str">
        <f t="shared" si="56"/>
        <v/>
      </c>
    </row>
    <row r="2752" spans="11:11" x14ac:dyDescent="0.2">
      <c r="K2752" s="336" t="str">
        <f t="shared" si="56"/>
        <v/>
      </c>
    </row>
    <row r="2753" spans="11:11" x14ac:dyDescent="0.2">
      <c r="K2753" s="336" t="str">
        <f t="shared" si="56"/>
        <v/>
      </c>
    </row>
    <row r="2754" spans="11:11" x14ac:dyDescent="0.2">
      <c r="K2754" s="336" t="str">
        <f t="shared" si="56"/>
        <v/>
      </c>
    </row>
    <row r="2755" spans="11:11" x14ac:dyDescent="0.2">
      <c r="K2755" s="336" t="str">
        <f t="shared" si="56"/>
        <v/>
      </c>
    </row>
    <row r="2756" spans="11:11" x14ac:dyDescent="0.2">
      <c r="K2756" s="336" t="str">
        <f t="shared" ref="K2756:K2819" si="57">IF(J2756="","",(J2756*108))</f>
        <v/>
      </c>
    </row>
    <row r="2757" spans="11:11" x14ac:dyDescent="0.2">
      <c r="K2757" s="336" t="str">
        <f t="shared" si="57"/>
        <v/>
      </c>
    </row>
    <row r="2758" spans="11:11" x14ac:dyDescent="0.2">
      <c r="K2758" s="336" t="str">
        <f t="shared" si="57"/>
        <v/>
      </c>
    </row>
    <row r="2759" spans="11:11" x14ac:dyDescent="0.2">
      <c r="K2759" s="336" t="str">
        <f t="shared" si="57"/>
        <v/>
      </c>
    </row>
    <row r="2760" spans="11:11" x14ac:dyDescent="0.2">
      <c r="K2760" s="336" t="str">
        <f t="shared" si="57"/>
        <v/>
      </c>
    </row>
    <row r="2761" spans="11:11" x14ac:dyDescent="0.2">
      <c r="K2761" s="336" t="str">
        <f t="shared" si="57"/>
        <v/>
      </c>
    </row>
    <row r="2762" spans="11:11" x14ac:dyDescent="0.2">
      <c r="K2762" s="336" t="str">
        <f t="shared" si="57"/>
        <v/>
      </c>
    </row>
    <row r="2763" spans="11:11" x14ac:dyDescent="0.2">
      <c r="K2763" s="336" t="str">
        <f t="shared" si="57"/>
        <v/>
      </c>
    </row>
    <row r="2764" spans="11:11" x14ac:dyDescent="0.2">
      <c r="K2764" s="336" t="str">
        <f t="shared" si="57"/>
        <v/>
      </c>
    </row>
    <row r="2765" spans="11:11" x14ac:dyDescent="0.2">
      <c r="K2765" s="336" t="str">
        <f t="shared" si="57"/>
        <v/>
      </c>
    </row>
    <row r="2766" spans="11:11" x14ac:dyDescent="0.2">
      <c r="K2766" s="336" t="str">
        <f t="shared" si="57"/>
        <v/>
      </c>
    </row>
    <row r="2767" spans="11:11" x14ac:dyDescent="0.2">
      <c r="K2767" s="336" t="str">
        <f t="shared" si="57"/>
        <v/>
      </c>
    </row>
    <row r="2768" spans="11:11" x14ac:dyDescent="0.2">
      <c r="K2768" s="336" t="str">
        <f t="shared" si="57"/>
        <v/>
      </c>
    </row>
    <row r="2769" spans="11:11" x14ac:dyDescent="0.2">
      <c r="K2769" s="336" t="str">
        <f t="shared" si="57"/>
        <v/>
      </c>
    </row>
    <row r="2770" spans="11:11" x14ac:dyDescent="0.2">
      <c r="K2770" s="336" t="str">
        <f t="shared" si="57"/>
        <v/>
      </c>
    </row>
    <row r="2771" spans="11:11" x14ac:dyDescent="0.2">
      <c r="K2771" s="336" t="str">
        <f t="shared" si="57"/>
        <v/>
      </c>
    </row>
    <row r="2772" spans="11:11" x14ac:dyDescent="0.2">
      <c r="K2772" s="336" t="str">
        <f t="shared" si="57"/>
        <v/>
      </c>
    </row>
    <row r="2773" spans="11:11" x14ac:dyDescent="0.2">
      <c r="K2773" s="336" t="str">
        <f t="shared" si="57"/>
        <v/>
      </c>
    </row>
    <row r="2774" spans="11:11" x14ac:dyDescent="0.2">
      <c r="K2774" s="336" t="str">
        <f t="shared" si="57"/>
        <v/>
      </c>
    </row>
    <row r="2775" spans="11:11" x14ac:dyDescent="0.2">
      <c r="K2775" s="336" t="str">
        <f t="shared" si="57"/>
        <v/>
      </c>
    </row>
    <row r="2776" spans="11:11" x14ac:dyDescent="0.2">
      <c r="K2776" s="336" t="str">
        <f t="shared" si="57"/>
        <v/>
      </c>
    </row>
    <row r="2777" spans="11:11" x14ac:dyDescent="0.2">
      <c r="K2777" s="336" t="str">
        <f t="shared" si="57"/>
        <v/>
      </c>
    </row>
    <row r="2778" spans="11:11" x14ac:dyDescent="0.2">
      <c r="K2778" s="336" t="str">
        <f t="shared" si="57"/>
        <v/>
      </c>
    </row>
    <row r="2779" spans="11:11" x14ac:dyDescent="0.2">
      <c r="K2779" s="336" t="str">
        <f t="shared" si="57"/>
        <v/>
      </c>
    </row>
    <row r="2780" spans="11:11" x14ac:dyDescent="0.2">
      <c r="K2780" s="336" t="str">
        <f t="shared" si="57"/>
        <v/>
      </c>
    </row>
    <row r="2781" spans="11:11" x14ac:dyDescent="0.2">
      <c r="K2781" s="336" t="str">
        <f t="shared" si="57"/>
        <v/>
      </c>
    </row>
    <row r="2782" spans="11:11" x14ac:dyDescent="0.2">
      <c r="K2782" s="336" t="str">
        <f t="shared" si="57"/>
        <v/>
      </c>
    </row>
    <row r="2783" spans="11:11" x14ac:dyDescent="0.2">
      <c r="K2783" s="336" t="str">
        <f t="shared" si="57"/>
        <v/>
      </c>
    </row>
    <row r="2784" spans="11:11" x14ac:dyDescent="0.2">
      <c r="K2784" s="336" t="str">
        <f t="shared" si="57"/>
        <v/>
      </c>
    </row>
    <row r="2785" spans="11:11" x14ac:dyDescent="0.2">
      <c r="K2785" s="336" t="str">
        <f t="shared" si="57"/>
        <v/>
      </c>
    </row>
    <row r="2786" spans="11:11" x14ac:dyDescent="0.2">
      <c r="K2786" s="336" t="str">
        <f t="shared" si="57"/>
        <v/>
      </c>
    </row>
    <row r="2787" spans="11:11" x14ac:dyDescent="0.2">
      <c r="K2787" s="336" t="str">
        <f t="shared" si="57"/>
        <v/>
      </c>
    </row>
    <row r="2788" spans="11:11" x14ac:dyDescent="0.2">
      <c r="K2788" s="336" t="str">
        <f t="shared" si="57"/>
        <v/>
      </c>
    </row>
    <row r="2789" spans="11:11" x14ac:dyDescent="0.2">
      <c r="K2789" s="336" t="str">
        <f t="shared" si="57"/>
        <v/>
      </c>
    </row>
    <row r="2790" spans="11:11" x14ac:dyDescent="0.2">
      <c r="K2790" s="336" t="str">
        <f t="shared" si="57"/>
        <v/>
      </c>
    </row>
    <row r="2791" spans="11:11" x14ac:dyDescent="0.2">
      <c r="K2791" s="336" t="str">
        <f t="shared" si="57"/>
        <v/>
      </c>
    </row>
    <row r="2792" spans="11:11" x14ac:dyDescent="0.2">
      <c r="K2792" s="336" t="str">
        <f t="shared" si="57"/>
        <v/>
      </c>
    </row>
    <row r="2793" spans="11:11" x14ac:dyDescent="0.2">
      <c r="K2793" s="336" t="str">
        <f t="shared" si="57"/>
        <v/>
      </c>
    </row>
    <row r="2794" spans="11:11" x14ac:dyDescent="0.2">
      <c r="K2794" s="336" t="str">
        <f t="shared" si="57"/>
        <v/>
      </c>
    </row>
    <row r="2795" spans="11:11" x14ac:dyDescent="0.2">
      <c r="K2795" s="336" t="str">
        <f t="shared" si="57"/>
        <v/>
      </c>
    </row>
    <row r="2796" spans="11:11" x14ac:dyDescent="0.2">
      <c r="K2796" s="336" t="str">
        <f t="shared" si="57"/>
        <v/>
      </c>
    </row>
    <row r="2797" spans="11:11" x14ac:dyDescent="0.2">
      <c r="K2797" s="336" t="str">
        <f t="shared" si="57"/>
        <v/>
      </c>
    </row>
    <row r="2798" spans="11:11" x14ac:dyDescent="0.2">
      <c r="K2798" s="336" t="str">
        <f t="shared" si="57"/>
        <v/>
      </c>
    </row>
    <row r="2799" spans="11:11" x14ac:dyDescent="0.2">
      <c r="K2799" s="336" t="str">
        <f t="shared" si="57"/>
        <v/>
      </c>
    </row>
    <row r="2800" spans="11:11" x14ac:dyDescent="0.2">
      <c r="K2800" s="336" t="str">
        <f t="shared" si="57"/>
        <v/>
      </c>
    </row>
    <row r="2801" spans="11:11" x14ac:dyDescent="0.2">
      <c r="K2801" s="336" t="str">
        <f t="shared" si="57"/>
        <v/>
      </c>
    </row>
    <row r="2802" spans="11:11" x14ac:dyDescent="0.2">
      <c r="K2802" s="336" t="str">
        <f t="shared" si="57"/>
        <v/>
      </c>
    </row>
    <row r="2803" spans="11:11" x14ac:dyDescent="0.2">
      <c r="K2803" s="336" t="str">
        <f t="shared" si="57"/>
        <v/>
      </c>
    </row>
    <row r="2804" spans="11:11" x14ac:dyDescent="0.2">
      <c r="K2804" s="336" t="str">
        <f t="shared" si="57"/>
        <v/>
      </c>
    </row>
    <row r="2805" spans="11:11" x14ac:dyDescent="0.2">
      <c r="K2805" s="336" t="str">
        <f t="shared" si="57"/>
        <v/>
      </c>
    </row>
    <row r="2806" spans="11:11" x14ac:dyDescent="0.2">
      <c r="K2806" s="336" t="str">
        <f t="shared" si="57"/>
        <v/>
      </c>
    </row>
    <row r="2807" spans="11:11" x14ac:dyDescent="0.2">
      <c r="K2807" s="336" t="str">
        <f t="shared" si="57"/>
        <v/>
      </c>
    </row>
    <row r="2808" spans="11:11" x14ac:dyDescent="0.2">
      <c r="K2808" s="336" t="str">
        <f t="shared" si="57"/>
        <v/>
      </c>
    </row>
    <row r="2809" spans="11:11" x14ac:dyDescent="0.2">
      <c r="K2809" s="336" t="str">
        <f t="shared" si="57"/>
        <v/>
      </c>
    </row>
    <row r="2810" spans="11:11" x14ac:dyDescent="0.2">
      <c r="K2810" s="336" t="str">
        <f t="shared" si="57"/>
        <v/>
      </c>
    </row>
    <row r="2811" spans="11:11" x14ac:dyDescent="0.2">
      <c r="K2811" s="336" t="str">
        <f t="shared" si="57"/>
        <v/>
      </c>
    </row>
    <row r="2812" spans="11:11" x14ac:dyDescent="0.2">
      <c r="K2812" s="336" t="str">
        <f t="shared" si="57"/>
        <v/>
      </c>
    </row>
    <row r="2813" spans="11:11" x14ac:dyDescent="0.2">
      <c r="K2813" s="336" t="str">
        <f t="shared" si="57"/>
        <v/>
      </c>
    </row>
    <row r="2814" spans="11:11" x14ac:dyDescent="0.2">
      <c r="K2814" s="336" t="str">
        <f t="shared" si="57"/>
        <v/>
      </c>
    </row>
    <row r="2815" spans="11:11" x14ac:dyDescent="0.2">
      <c r="K2815" s="336" t="str">
        <f t="shared" si="57"/>
        <v/>
      </c>
    </row>
    <row r="2816" spans="11:11" x14ac:dyDescent="0.2">
      <c r="K2816" s="336" t="str">
        <f t="shared" si="57"/>
        <v/>
      </c>
    </row>
    <row r="2817" spans="11:11" x14ac:dyDescent="0.2">
      <c r="K2817" s="336" t="str">
        <f t="shared" si="57"/>
        <v/>
      </c>
    </row>
    <row r="2818" spans="11:11" x14ac:dyDescent="0.2">
      <c r="K2818" s="336" t="str">
        <f t="shared" si="57"/>
        <v/>
      </c>
    </row>
    <row r="2819" spans="11:11" x14ac:dyDescent="0.2">
      <c r="K2819" s="336" t="str">
        <f t="shared" si="57"/>
        <v/>
      </c>
    </row>
    <row r="2820" spans="11:11" x14ac:dyDescent="0.2">
      <c r="K2820" s="336" t="str">
        <f t="shared" ref="K2820:K2883" si="58">IF(J2820="","",(J2820*108))</f>
        <v/>
      </c>
    </row>
    <row r="2821" spans="11:11" x14ac:dyDescent="0.2">
      <c r="K2821" s="336" t="str">
        <f t="shared" si="58"/>
        <v/>
      </c>
    </row>
    <row r="2822" spans="11:11" x14ac:dyDescent="0.2">
      <c r="K2822" s="336" t="str">
        <f t="shared" si="58"/>
        <v/>
      </c>
    </row>
    <row r="2823" spans="11:11" x14ac:dyDescent="0.2">
      <c r="K2823" s="336" t="str">
        <f t="shared" si="58"/>
        <v/>
      </c>
    </row>
    <row r="2824" spans="11:11" x14ac:dyDescent="0.2">
      <c r="K2824" s="336" t="str">
        <f t="shared" si="58"/>
        <v/>
      </c>
    </row>
    <row r="2825" spans="11:11" x14ac:dyDescent="0.2">
      <c r="K2825" s="336" t="str">
        <f t="shared" si="58"/>
        <v/>
      </c>
    </row>
    <row r="2826" spans="11:11" x14ac:dyDescent="0.2">
      <c r="K2826" s="336" t="str">
        <f t="shared" si="58"/>
        <v/>
      </c>
    </row>
    <row r="2827" spans="11:11" x14ac:dyDescent="0.2">
      <c r="K2827" s="336" t="str">
        <f t="shared" si="58"/>
        <v/>
      </c>
    </row>
    <row r="2828" spans="11:11" x14ac:dyDescent="0.2">
      <c r="K2828" s="336" t="str">
        <f t="shared" si="58"/>
        <v/>
      </c>
    </row>
    <row r="2829" spans="11:11" x14ac:dyDescent="0.2">
      <c r="K2829" s="336" t="str">
        <f t="shared" si="58"/>
        <v/>
      </c>
    </row>
    <row r="2830" spans="11:11" x14ac:dyDescent="0.2">
      <c r="K2830" s="336" t="str">
        <f t="shared" si="58"/>
        <v/>
      </c>
    </row>
    <row r="2831" spans="11:11" x14ac:dyDescent="0.2">
      <c r="K2831" s="336" t="str">
        <f t="shared" si="58"/>
        <v/>
      </c>
    </row>
    <row r="2832" spans="11:11" x14ac:dyDescent="0.2">
      <c r="K2832" s="336" t="str">
        <f t="shared" si="58"/>
        <v/>
      </c>
    </row>
    <row r="2833" spans="11:11" x14ac:dyDescent="0.2">
      <c r="K2833" s="336" t="str">
        <f t="shared" si="58"/>
        <v/>
      </c>
    </row>
    <row r="2834" spans="11:11" x14ac:dyDescent="0.2">
      <c r="K2834" s="336" t="str">
        <f t="shared" si="58"/>
        <v/>
      </c>
    </row>
    <row r="2835" spans="11:11" x14ac:dyDescent="0.2">
      <c r="K2835" s="336" t="str">
        <f t="shared" si="58"/>
        <v/>
      </c>
    </row>
    <row r="2836" spans="11:11" x14ac:dyDescent="0.2">
      <c r="K2836" s="336" t="str">
        <f t="shared" si="58"/>
        <v/>
      </c>
    </row>
    <row r="2837" spans="11:11" x14ac:dyDescent="0.2">
      <c r="K2837" s="336" t="str">
        <f t="shared" si="58"/>
        <v/>
      </c>
    </row>
    <row r="2838" spans="11:11" x14ac:dyDescent="0.2">
      <c r="K2838" s="336" t="str">
        <f t="shared" si="58"/>
        <v/>
      </c>
    </row>
    <row r="2839" spans="11:11" x14ac:dyDescent="0.2">
      <c r="K2839" s="336" t="str">
        <f t="shared" si="58"/>
        <v/>
      </c>
    </row>
    <row r="2840" spans="11:11" x14ac:dyDescent="0.2">
      <c r="K2840" s="336" t="str">
        <f t="shared" si="58"/>
        <v/>
      </c>
    </row>
    <row r="2841" spans="11:11" x14ac:dyDescent="0.2">
      <c r="K2841" s="336" t="str">
        <f t="shared" si="58"/>
        <v/>
      </c>
    </row>
    <row r="2842" spans="11:11" x14ac:dyDescent="0.2">
      <c r="K2842" s="336" t="str">
        <f t="shared" si="58"/>
        <v/>
      </c>
    </row>
    <row r="2843" spans="11:11" x14ac:dyDescent="0.2">
      <c r="K2843" s="336" t="str">
        <f t="shared" si="58"/>
        <v/>
      </c>
    </row>
    <row r="2844" spans="11:11" x14ac:dyDescent="0.2">
      <c r="K2844" s="336" t="str">
        <f t="shared" si="58"/>
        <v/>
      </c>
    </row>
    <row r="2845" spans="11:11" x14ac:dyDescent="0.2">
      <c r="K2845" s="336" t="str">
        <f t="shared" si="58"/>
        <v/>
      </c>
    </row>
    <row r="2846" spans="11:11" x14ac:dyDescent="0.2">
      <c r="K2846" s="336" t="str">
        <f t="shared" si="58"/>
        <v/>
      </c>
    </row>
    <row r="2847" spans="11:11" x14ac:dyDescent="0.2">
      <c r="K2847" s="336" t="str">
        <f t="shared" si="58"/>
        <v/>
      </c>
    </row>
    <row r="2848" spans="11:11" x14ac:dyDescent="0.2">
      <c r="K2848" s="336" t="str">
        <f t="shared" si="58"/>
        <v/>
      </c>
    </row>
    <row r="2849" spans="11:11" x14ac:dyDescent="0.2">
      <c r="K2849" s="336" t="str">
        <f t="shared" si="58"/>
        <v/>
      </c>
    </row>
    <row r="2850" spans="11:11" x14ac:dyDescent="0.2">
      <c r="K2850" s="336" t="str">
        <f t="shared" si="58"/>
        <v/>
      </c>
    </row>
    <row r="2851" spans="11:11" x14ac:dyDescent="0.2">
      <c r="K2851" s="336" t="str">
        <f t="shared" si="58"/>
        <v/>
      </c>
    </row>
    <row r="2852" spans="11:11" x14ac:dyDescent="0.2">
      <c r="K2852" s="336" t="str">
        <f t="shared" si="58"/>
        <v/>
      </c>
    </row>
    <row r="2853" spans="11:11" x14ac:dyDescent="0.2">
      <c r="K2853" s="336" t="str">
        <f t="shared" si="58"/>
        <v/>
      </c>
    </row>
    <row r="2854" spans="11:11" x14ac:dyDescent="0.2">
      <c r="K2854" s="336" t="str">
        <f t="shared" si="58"/>
        <v/>
      </c>
    </row>
    <row r="2855" spans="11:11" x14ac:dyDescent="0.2">
      <c r="K2855" s="336" t="str">
        <f t="shared" si="58"/>
        <v/>
      </c>
    </row>
    <row r="2856" spans="11:11" x14ac:dyDescent="0.2">
      <c r="K2856" s="336" t="str">
        <f t="shared" si="58"/>
        <v/>
      </c>
    </row>
    <row r="2857" spans="11:11" x14ac:dyDescent="0.2">
      <c r="K2857" s="336" t="str">
        <f t="shared" si="58"/>
        <v/>
      </c>
    </row>
    <row r="2858" spans="11:11" x14ac:dyDescent="0.2">
      <c r="K2858" s="336" t="str">
        <f t="shared" si="58"/>
        <v/>
      </c>
    </row>
    <row r="2859" spans="11:11" x14ac:dyDescent="0.2">
      <c r="K2859" s="336" t="str">
        <f t="shared" si="58"/>
        <v/>
      </c>
    </row>
    <row r="2860" spans="11:11" x14ac:dyDescent="0.2">
      <c r="K2860" s="336" t="str">
        <f t="shared" si="58"/>
        <v/>
      </c>
    </row>
    <row r="2861" spans="11:11" x14ac:dyDescent="0.2">
      <c r="K2861" s="336" t="str">
        <f t="shared" si="58"/>
        <v/>
      </c>
    </row>
    <row r="2862" spans="11:11" x14ac:dyDescent="0.2">
      <c r="K2862" s="336" t="str">
        <f t="shared" si="58"/>
        <v/>
      </c>
    </row>
    <row r="2863" spans="11:11" x14ac:dyDescent="0.2">
      <c r="K2863" s="336" t="str">
        <f t="shared" si="58"/>
        <v/>
      </c>
    </row>
    <row r="2864" spans="11:11" x14ac:dyDescent="0.2">
      <c r="K2864" s="336" t="str">
        <f t="shared" si="58"/>
        <v/>
      </c>
    </row>
    <row r="2865" spans="11:11" x14ac:dyDescent="0.2">
      <c r="K2865" s="336" t="str">
        <f t="shared" si="58"/>
        <v/>
      </c>
    </row>
    <row r="2866" spans="11:11" x14ac:dyDescent="0.2">
      <c r="K2866" s="336" t="str">
        <f t="shared" si="58"/>
        <v/>
      </c>
    </row>
    <row r="2867" spans="11:11" x14ac:dyDescent="0.2">
      <c r="K2867" s="336" t="str">
        <f t="shared" si="58"/>
        <v/>
      </c>
    </row>
    <row r="2868" spans="11:11" x14ac:dyDescent="0.2">
      <c r="K2868" s="336" t="str">
        <f t="shared" si="58"/>
        <v/>
      </c>
    </row>
    <row r="2869" spans="11:11" x14ac:dyDescent="0.2">
      <c r="K2869" s="336" t="str">
        <f t="shared" si="58"/>
        <v/>
      </c>
    </row>
    <row r="2870" spans="11:11" x14ac:dyDescent="0.2">
      <c r="K2870" s="336" t="str">
        <f t="shared" si="58"/>
        <v/>
      </c>
    </row>
    <row r="2871" spans="11:11" x14ac:dyDescent="0.2">
      <c r="K2871" s="336" t="str">
        <f t="shared" si="58"/>
        <v/>
      </c>
    </row>
    <row r="2872" spans="11:11" x14ac:dyDescent="0.2">
      <c r="K2872" s="336" t="str">
        <f t="shared" si="58"/>
        <v/>
      </c>
    </row>
    <row r="2873" spans="11:11" x14ac:dyDescent="0.2">
      <c r="K2873" s="336" t="str">
        <f t="shared" si="58"/>
        <v/>
      </c>
    </row>
    <row r="2874" spans="11:11" x14ac:dyDescent="0.2">
      <c r="K2874" s="336" t="str">
        <f t="shared" si="58"/>
        <v/>
      </c>
    </row>
    <row r="2875" spans="11:11" x14ac:dyDescent="0.2">
      <c r="K2875" s="336" t="str">
        <f t="shared" si="58"/>
        <v/>
      </c>
    </row>
    <row r="2876" spans="11:11" x14ac:dyDescent="0.2">
      <c r="K2876" s="336" t="str">
        <f t="shared" si="58"/>
        <v/>
      </c>
    </row>
    <row r="2877" spans="11:11" x14ac:dyDescent="0.2">
      <c r="K2877" s="336" t="str">
        <f t="shared" si="58"/>
        <v/>
      </c>
    </row>
    <row r="2878" spans="11:11" x14ac:dyDescent="0.2">
      <c r="K2878" s="336" t="str">
        <f t="shared" si="58"/>
        <v/>
      </c>
    </row>
    <row r="2879" spans="11:11" x14ac:dyDescent="0.2">
      <c r="K2879" s="336" t="str">
        <f t="shared" si="58"/>
        <v/>
      </c>
    </row>
    <row r="2880" spans="11:11" x14ac:dyDescent="0.2">
      <c r="K2880" s="336" t="str">
        <f t="shared" si="58"/>
        <v/>
      </c>
    </row>
    <row r="2881" spans="11:11" x14ac:dyDescent="0.2">
      <c r="K2881" s="336" t="str">
        <f t="shared" si="58"/>
        <v/>
      </c>
    </row>
    <row r="2882" spans="11:11" x14ac:dyDescent="0.2">
      <c r="K2882" s="336" t="str">
        <f t="shared" si="58"/>
        <v/>
      </c>
    </row>
    <row r="2883" spans="11:11" x14ac:dyDescent="0.2">
      <c r="K2883" s="336" t="str">
        <f t="shared" si="58"/>
        <v/>
      </c>
    </row>
    <row r="2884" spans="11:11" x14ac:dyDescent="0.2">
      <c r="K2884" s="336" t="str">
        <f t="shared" ref="K2884:K2947" si="59">IF(J2884="","",(J2884*108))</f>
        <v/>
      </c>
    </row>
    <row r="2885" spans="11:11" x14ac:dyDescent="0.2">
      <c r="K2885" s="336" t="str">
        <f t="shared" si="59"/>
        <v/>
      </c>
    </row>
    <row r="2886" spans="11:11" x14ac:dyDescent="0.2">
      <c r="K2886" s="336" t="str">
        <f t="shared" si="59"/>
        <v/>
      </c>
    </row>
    <row r="2887" spans="11:11" x14ac:dyDescent="0.2">
      <c r="K2887" s="336" t="str">
        <f t="shared" si="59"/>
        <v/>
      </c>
    </row>
    <row r="2888" spans="11:11" x14ac:dyDescent="0.2">
      <c r="K2888" s="336" t="str">
        <f t="shared" si="59"/>
        <v/>
      </c>
    </row>
    <row r="2889" spans="11:11" x14ac:dyDescent="0.2">
      <c r="K2889" s="336" t="str">
        <f t="shared" si="59"/>
        <v/>
      </c>
    </row>
    <row r="2890" spans="11:11" x14ac:dyDescent="0.2">
      <c r="K2890" s="336" t="str">
        <f t="shared" si="59"/>
        <v/>
      </c>
    </row>
    <row r="2891" spans="11:11" x14ac:dyDescent="0.2">
      <c r="K2891" s="336" t="str">
        <f t="shared" si="59"/>
        <v/>
      </c>
    </row>
    <row r="2892" spans="11:11" x14ac:dyDescent="0.2">
      <c r="K2892" s="336" t="str">
        <f t="shared" si="59"/>
        <v/>
      </c>
    </row>
    <row r="2893" spans="11:11" x14ac:dyDescent="0.2">
      <c r="K2893" s="336" t="str">
        <f t="shared" si="59"/>
        <v/>
      </c>
    </row>
    <row r="2894" spans="11:11" x14ac:dyDescent="0.2">
      <c r="K2894" s="336" t="str">
        <f t="shared" si="59"/>
        <v/>
      </c>
    </row>
    <row r="2895" spans="11:11" x14ac:dyDescent="0.2">
      <c r="K2895" s="336" t="str">
        <f t="shared" si="59"/>
        <v/>
      </c>
    </row>
    <row r="2896" spans="11:11" x14ac:dyDescent="0.2">
      <c r="K2896" s="336" t="str">
        <f t="shared" si="59"/>
        <v/>
      </c>
    </row>
    <row r="2897" spans="11:11" x14ac:dyDescent="0.2">
      <c r="K2897" s="336" t="str">
        <f t="shared" si="59"/>
        <v/>
      </c>
    </row>
    <row r="2898" spans="11:11" x14ac:dyDescent="0.2">
      <c r="K2898" s="336" t="str">
        <f t="shared" si="59"/>
        <v/>
      </c>
    </row>
    <row r="2899" spans="11:11" x14ac:dyDescent="0.2">
      <c r="K2899" s="336" t="str">
        <f t="shared" si="59"/>
        <v/>
      </c>
    </row>
    <row r="2900" spans="11:11" x14ac:dyDescent="0.2">
      <c r="K2900" s="336" t="str">
        <f t="shared" si="59"/>
        <v/>
      </c>
    </row>
    <row r="2901" spans="11:11" x14ac:dyDescent="0.2">
      <c r="K2901" s="336" t="str">
        <f t="shared" si="59"/>
        <v/>
      </c>
    </row>
    <row r="2902" spans="11:11" x14ac:dyDescent="0.2">
      <c r="K2902" s="336" t="str">
        <f t="shared" si="59"/>
        <v/>
      </c>
    </row>
    <row r="2903" spans="11:11" x14ac:dyDescent="0.2">
      <c r="K2903" s="336" t="str">
        <f t="shared" si="59"/>
        <v/>
      </c>
    </row>
    <row r="2904" spans="11:11" x14ac:dyDescent="0.2">
      <c r="K2904" s="336" t="str">
        <f t="shared" si="59"/>
        <v/>
      </c>
    </row>
    <row r="2905" spans="11:11" x14ac:dyDescent="0.2">
      <c r="K2905" s="336" t="str">
        <f t="shared" si="59"/>
        <v/>
      </c>
    </row>
    <row r="2906" spans="11:11" x14ac:dyDescent="0.2">
      <c r="K2906" s="336" t="str">
        <f t="shared" si="59"/>
        <v/>
      </c>
    </row>
    <row r="2907" spans="11:11" x14ac:dyDescent="0.2">
      <c r="K2907" s="336" t="str">
        <f t="shared" si="59"/>
        <v/>
      </c>
    </row>
    <row r="2908" spans="11:11" x14ac:dyDescent="0.2">
      <c r="K2908" s="336" t="str">
        <f t="shared" si="59"/>
        <v/>
      </c>
    </row>
    <row r="2909" spans="11:11" x14ac:dyDescent="0.2">
      <c r="K2909" s="336" t="str">
        <f t="shared" si="59"/>
        <v/>
      </c>
    </row>
    <row r="2910" spans="11:11" x14ac:dyDescent="0.2">
      <c r="K2910" s="336" t="str">
        <f t="shared" si="59"/>
        <v/>
      </c>
    </row>
    <row r="2911" spans="11:11" x14ac:dyDescent="0.2">
      <c r="K2911" s="336" t="str">
        <f t="shared" si="59"/>
        <v/>
      </c>
    </row>
    <row r="2912" spans="11:11" x14ac:dyDescent="0.2">
      <c r="K2912" s="336" t="str">
        <f t="shared" si="59"/>
        <v/>
      </c>
    </row>
    <row r="2913" spans="11:11" x14ac:dyDescent="0.2">
      <c r="K2913" s="336" t="str">
        <f t="shared" si="59"/>
        <v/>
      </c>
    </row>
    <row r="2914" spans="11:11" x14ac:dyDescent="0.2">
      <c r="K2914" s="336" t="str">
        <f t="shared" si="59"/>
        <v/>
      </c>
    </row>
    <row r="2915" spans="11:11" x14ac:dyDescent="0.2">
      <c r="K2915" s="336" t="str">
        <f t="shared" si="59"/>
        <v/>
      </c>
    </row>
    <row r="2916" spans="11:11" x14ac:dyDescent="0.2">
      <c r="K2916" s="336" t="str">
        <f t="shared" si="59"/>
        <v/>
      </c>
    </row>
    <row r="2917" spans="11:11" x14ac:dyDescent="0.2">
      <c r="K2917" s="336" t="str">
        <f t="shared" si="59"/>
        <v/>
      </c>
    </row>
    <row r="2918" spans="11:11" x14ac:dyDescent="0.2">
      <c r="K2918" s="336" t="str">
        <f t="shared" si="59"/>
        <v/>
      </c>
    </row>
    <row r="2919" spans="11:11" x14ac:dyDescent="0.2">
      <c r="K2919" s="336" t="str">
        <f t="shared" si="59"/>
        <v/>
      </c>
    </row>
    <row r="2920" spans="11:11" x14ac:dyDescent="0.2">
      <c r="K2920" s="336" t="str">
        <f t="shared" si="59"/>
        <v/>
      </c>
    </row>
    <row r="2921" spans="11:11" x14ac:dyDescent="0.2">
      <c r="K2921" s="336" t="str">
        <f t="shared" si="59"/>
        <v/>
      </c>
    </row>
    <row r="2922" spans="11:11" x14ac:dyDescent="0.2">
      <c r="K2922" s="336" t="str">
        <f t="shared" si="59"/>
        <v/>
      </c>
    </row>
    <row r="2923" spans="11:11" x14ac:dyDescent="0.2">
      <c r="K2923" s="336" t="str">
        <f t="shared" si="59"/>
        <v/>
      </c>
    </row>
    <row r="2924" spans="11:11" x14ac:dyDescent="0.2">
      <c r="K2924" s="336" t="str">
        <f t="shared" si="59"/>
        <v/>
      </c>
    </row>
    <row r="2925" spans="11:11" x14ac:dyDescent="0.2">
      <c r="K2925" s="336" t="str">
        <f t="shared" si="59"/>
        <v/>
      </c>
    </row>
    <row r="2926" spans="11:11" x14ac:dyDescent="0.2">
      <c r="K2926" s="336" t="str">
        <f t="shared" si="59"/>
        <v/>
      </c>
    </row>
    <row r="2927" spans="11:11" x14ac:dyDescent="0.2">
      <c r="K2927" s="336" t="str">
        <f t="shared" si="59"/>
        <v/>
      </c>
    </row>
    <row r="2928" spans="11:11" x14ac:dyDescent="0.2">
      <c r="K2928" s="336" t="str">
        <f t="shared" si="59"/>
        <v/>
      </c>
    </row>
    <row r="2929" spans="11:11" x14ac:dyDescent="0.2">
      <c r="K2929" s="336" t="str">
        <f t="shared" si="59"/>
        <v/>
      </c>
    </row>
    <row r="2930" spans="11:11" x14ac:dyDescent="0.2">
      <c r="K2930" s="336" t="str">
        <f t="shared" si="59"/>
        <v/>
      </c>
    </row>
    <row r="2931" spans="11:11" x14ac:dyDescent="0.2">
      <c r="K2931" s="336" t="str">
        <f t="shared" si="59"/>
        <v/>
      </c>
    </row>
    <row r="2932" spans="11:11" x14ac:dyDescent="0.2">
      <c r="K2932" s="336" t="str">
        <f t="shared" si="59"/>
        <v/>
      </c>
    </row>
    <row r="2933" spans="11:11" x14ac:dyDescent="0.2">
      <c r="K2933" s="336" t="str">
        <f t="shared" si="59"/>
        <v/>
      </c>
    </row>
    <row r="2934" spans="11:11" x14ac:dyDescent="0.2">
      <c r="K2934" s="336" t="str">
        <f t="shared" si="59"/>
        <v/>
      </c>
    </row>
    <row r="2935" spans="11:11" x14ac:dyDescent="0.2">
      <c r="K2935" s="336" t="str">
        <f t="shared" si="59"/>
        <v/>
      </c>
    </row>
    <row r="2936" spans="11:11" x14ac:dyDescent="0.2">
      <c r="K2936" s="336" t="str">
        <f t="shared" si="59"/>
        <v/>
      </c>
    </row>
    <row r="2937" spans="11:11" x14ac:dyDescent="0.2">
      <c r="K2937" s="336" t="str">
        <f t="shared" si="59"/>
        <v/>
      </c>
    </row>
    <row r="2938" spans="11:11" x14ac:dyDescent="0.2">
      <c r="K2938" s="336" t="str">
        <f t="shared" si="59"/>
        <v/>
      </c>
    </row>
    <row r="2939" spans="11:11" x14ac:dyDescent="0.2">
      <c r="K2939" s="336" t="str">
        <f t="shared" si="59"/>
        <v/>
      </c>
    </row>
    <row r="2940" spans="11:11" x14ac:dyDescent="0.2">
      <c r="K2940" s="336" t="str">
        <f t="shared" si="59"/>
        <v/>
      </c>
    </row>
    <row r="2941" spans="11:11" x14ac:dyDescent="0.2">
      <c r="K2941" s="336" t="str">
        <f t="shared" si="59"/>
        <v/>
      </c>
    </row>
    <row r="2942" spans="11:11" x14ac:dyDescent="0.2">
      <c r="K2942" s="336" t="str">
        <f t="shared" si="59"/>
        <v/>
      </c>
    </row>
    <row r="2943" spans="11:11" x14ac:dyDescent="0.2">
      <c r="K2943" s="336" t="str">
        <f t="shared" si="59"/>
        <v/>
      </c>
    </row>
    <row r="2944" spans="11:11" x14ac:dyDescent="0.2">
      <c r="K2944" s="336" t="str">
        <f t="shared" si="59"/>
        <v/>
      </c>
    </row>
    <row r="2945" spans="11:11" x14ac:dyDescent="0.2">
      <c r="K2945" s="336" t="str">
        <f t="shared" si="59"/>
        <v/>
      </c>
    </row>
    <row r="2946" spans="11:11" x14ac:dyDescent="0.2">
      <c r="K2946" s="336" t="str">
        <f t="shared" si="59"/>
        <v/>
      </c>
    </row>
    <row r="2947" spans="11:11" x14ac:dyDescent="0.2">
      <c r="K2947" s="336" t="str">
        <f t="shared" si="59"/>
        <v/>
      </c>
    </row>
    <row r="2948" spans="11:11" x14ac:dyDescent="0.2">
      <c r="K2948" s="336" t="str">
        <f t="shared" ref="K2948:K3011" si="60">IF(J2948="","",(J2948*108))</f>
        <v/>
      </c>
    </row>
    <row r="2949" spans="11:11" x14ac:dyDescent="0.2">
      <c r="K2949" s="336" t="str">
        <f t="shared" si="60"/>
        <v/>
      </c>
    </row>
    <row r="2950" spans="11:11" x14ac:dyDescent="0.2">
      <c r="K2950" s="336" t="str">
        <f t="shared" si="60"/>
        <v/>
      </c>
    </row>
    <row r="2951" spans="11:11" x14ac:dyDescent="0.2">
      <c r="K2951" s="336" t="str">
        <f t="shared" si="60"/>
        <v/>
      </c>
    </row>
    <row r="2952" spans="11:11" x14ac:dyDescent="0.2">
      <c r="K2952" s="336" t="str">
        <f t="shared" si="60"/>
        <v/>
      </c>
    </row>
    <row r="2953" spans="11:11" x14ac:dyDescent="0.2">
      <c r="K2953" s="336" t="str">
        <f t="shared" si="60"/>
        <v/>
      </c>
    </row>
    <row r="2954" spans="11:11" x14ac:dyDescent="0.2">
      <c r="K2954" s="336" t="str">
        <f t="shared" si="60"/>
        <v/>
      </c>
    </row>
    <row r="2955" spans="11:11" x14ac:dyDescent="0.2">
      <c r="K2955" s="336" t="str">
        <f t="shared" si="60"/>
        <v/>
      </c>
    </row>
    <row r="2956" spans="11:11" x14ac:dyDescent="0.2">
      <c r="K2956" s="336" t="str">
        <f t="shared" si="60"/>
        <v/>
      </c>
    </row>
    <row r="2957" spans="11:11" x14ac:dyDescent="0.2">
      <c r="K2957" s="336" t="str">
        <f t="shared" si="60"/>
        <v/>
      </c>
    </row>
    <row r="2958" spans="11:11" x14ac:dyDescent="0.2">
      <c r="K2958" s="336" t="str">
        <f t="shared" si="60"/>
        <v/>
      </c>
    </row>
    <row r="2959" spans="11:11" x14ac:dyDescent="0.2">
      <c r="K2959" s="336" t="str">
        <f t="shared" si="60"/>
        <v/>
      </c>
    </row>
    <row r="2960" spans="11:11" x14ac:dyDescent="0.2">
      <c r="K2960" s="336" t="str">
        <f t="shared" si="60"/>
        <v/>
      </c>
    </row>
    <row r="2961" spans="11:11" x14ac:dyDescent="0.2">
      <c r="K2961" s="336" t="str">
        <f t="shared" si="60"/>
        <v/>
      </c>
    </row>
    <row r="2962" spans="11:11" x14ac:dyDescent="0.2">
      <c r="K2962" s="336" t="str">
        <f t="shared" si="60"/>
        <v/>
      </c>
    </row>
    <row r="2963" spans="11:11" x14ac:dyDescent="0.2">
      <c r="K2963" s="336" t="str">
        <f t="shared" si="60"/>
        <v/>
      </c>
    </row>
    <row r="2964" spans="11:11" x14ac:dyDescent="0.2">
      <c r="K2964" s="336" t="str">
        <f t="shared" si="60"/>
        <v/>
      </c>
    </row>
    <row r="2965" spans="11:11" x14ac:dyDescent="0.2">
      <c r="K2965" s="336" t="str">
        <f t="shared" si="60"/>
        <v/>
      </c>
    </row>
    <row r="2966" spans="11:11" x14ac:dyDescent="0.2">
      <c r="K2966" s="336" t="str">
        <f t="shared" si="60"/>
        <v/>
      </c>
    </row>
    <row r="2967" spans="11:11" x14ac:dyDescent="0.2">
      <c r="K2967" s="336" t="str">
        <f t="shared" si="60"/>
        <v/>
      </c>
    </row>
    <row r="2968" spans="11:11" x14ac:dyDescent="0.2">
      <c r="K2968" s="336" t="str">
        <f t="shared" si="60"/>
        <v/>
      </c>
    </row>
    <row r="2969" spans="11:11" x14ac:dyDescent="0.2">
      <c r="K2969" s="336" t="str">
        <f t="shared" si="60"/>
        <v/>
      </c>
    </row>
    <row r="2970" spans="11:11" x14ac:dyDescent="0.2">
      <c r="K2970" s="336" t="str">
        <f t="shared" si="60"/>
        <v/>
      </c>
    </row>
    <row r="2971" spans="11:11" x14ac:dyDescent="0.2">
      <c r="K2971" s="336" t="str">
        <f t="shared" si="60"/>
        <v/>
      </c>
    </row>
    <row r="2972" spans="11:11" x14ac:dyDescent="0.2">
      <c r="K2972" s="336" t="str">
        <f t="shared" si="60"/>
        <v/>
      </c>
    </row>
    <row r="2973" spans="11:11" x14ac:dyDescent="0.2">
      <c r="K2973" s="336" t="str">
        <f t="shared" si="60"/>
        <v/>
      </c>
    </row>
    <row r="2974" spans="11:11" x14ac:dyDescent="0.2">
      <c r="K2974" s="336" t="str">
        <f t="shared" si="60"/>
        <v/>
      </c>
    </row>
    <row r="2975" spans="11:11" x14ac:dyDescent="0.2">
      <c r="K2975" s="336" t="str">
        <f t="shared" si="60"/>
        <v/>
      </c>
    </row>
    <row r="2976" spans="11:11" x14ac:dyDescent="0.2">
      <c r="K2976" s="336" t="str">
        <f t="shared" si="60"/>
        <v/>
      </c>
    </row>
    <row r="2977" spans="11:11" x14ac:dyDescent="0.2">
      <c r="K2977" s="336" t="str">
        <f t="shared" si="60"/>
        <v/>
      </c>
    </row>
    <row r="2978" spans="11:11" x14ac:dyDescent="0.2">
      <c r="K2978" s="336" t="str">
        <f t="shared" si="60"/>
        <v/>
      </c>
    </row>
    <row r="2979" spans="11:11" x14ac:dyDescent="0.2">
      <c r="K2979" s="336" t="str">
        <f t="shared" si="60"/>
        <v/>
      </c>
    </row>
    <row r="2980" spans="11:11" x14ac:dyDescent="0.2">
      <c r="K2980" s="336" t="str">
        <f t="shared" si="60"/>
        <v/>
      </c>
    </row>
    <row r="2981" spans="11:11" x14ac:dyDescent="0.2">
      <c r="K2981" s="336" t="str">
        <f t="shared" si="60"/>
        <v/>
      </c>
    </row>
    <row r="2982" spans="11:11" x14ac:dyDescent="0.2">
      <c r="K2982" s="336" t="str">
        <f t="shared" si="60"/>
        <v/>
      </c>
    </row>
    <row r="2983" spans="11:11" x14ac:dyDescent="0.2">
      <c r="K2983" s="336" t="str">
        <f t="shared" si="60"/>
        <v/>
      </c>
    </row>
    <row r="2984" spans="11:11" x14ac:dyDescent="0.2">
      <c r="K2984" s="336" t="str">
        <f t="shared" si="60"/>
        <v/>
      </c>
    </row>
    <row r="2985" spans="11:11" x14ac:dyDescent="0.2">
      <c r="K2985" s="336" t="str">
        <f t="shared" si="60"/>
        <v/>
      </c>
    </row>
    <row r="2986" spans="11:11" x14ac:dyDescent="0.2">
      <c r="K2986" s="336" t="str">
        <f t="shared" si="60"/>
        <v/>
      </c>
    </row>
    <row r="2987" spans="11:11" x14ac:dyDescent="0.2">
      <c r="K2987" s="336" t="str">
        <f t="shared" si="60"/>
        <v/>
      </c>
    </row>
    <row r="2988" spans="11:11" x14ac:dyDescent="0.2">
      <c r="K2988" s="336" t="str">
        <f t="shared" si="60"/>
        <v/>
      </c>
    </row>
    <row r="2989" spans="11:11" x14ac:dyDescent="0.2">
      <c r="K2989" s="336" t="str">
        <f t="shared" si="60"/>
        <v/>
      </c>
    </row>
    <row r="2990" spans="11:11" x14ac:dyDescent="0.2">
      <c r="K2990" s="336" t="str">
        <f t="shared" si="60"/>
        <v/>
      </c>
    </row>
    <row r="2991" spans="11:11" x14ac:dyDescent="0.2">
      <c r="K2991" s="336" t="str">
        <f t="shared" si="60"/>
        <v/>
      </c>
    </row>
    <row r="2992" spans="11:11" x14ac:dyDescent="0.2">
      <c r="K2992" s="336" t="str">
        <f t="shared" si="60"/>
        <v/>
      </c>
    </row>
    <row r="2993" spans="11:11" x14ac:dyDescent="0.2">
      <c r="K2993" s="336" t="str">
        <f t="shared" si="60"/>
        <v/>
      </c>
    </row>
    <row r="2994" spans="11:11" x14ac:dyDescent="0.2">
      <c r="K2994" s="336" t="str">
        <f t="shared" si="60"/>
        <v/>
      </c>
    </row>
    <row r="2995" spans="11:11" x14ac:dyDescent="0.2">
      <c r="K2995" s="336" t="str">
        <f t="shared" si="60"/>
        <v/>
      </c>
    </row>
    <row r="2996" spans="11:11" x14ac:dyDescent="0.2">
      <c r="K2996" s="336" t="str">
        <f t="shared" si="60"/>
        <v/>
      </c>
    </row>
    <row r="2997" spans="11:11" x14ac:dyDescent="0.2">
      <c r="K2997" s="336" t="str">
        <f t="shared" si="60"/>
        <v/>
      </c>
    </row>
    <row r="2998" spans="11:11" x14ac:dyDescent="0.2">
      <c r="K2998" s="336" t="str">
        <f t="shared" si="60"/>
        <v/>
      </c>
    </row>
    <row r="2999" spans="11:11" x14ac:dyDescent="0.2">
      <c r="K2999" s="336" t="str">
        <f t="shared" si="60"/>
        <v/>
      </c>
    </row>
    <row r="3000" spans="11:11" x14ac:dyDescent="0.2">
      <c r="K3000" s="336" t="str">
        <f t="shared" si="60"/>
        <v/>
      </c>
    </row>
    <row r="3001" spans="11:11" x14ac:dyDescent="0.2">
      <c r="K3001" s="336" t="str">
        <f t="shared" si="60"/>
        <v/>
      </c>
    </row>
    <row r="3002" spans="11:11" x14ac:dyDescent="0.2">
      <c r="K3002" s="336" t="str">
        <f t="shared" si="60"/>
        <v/>
      </c>
    </row>
    <row r="3003" spans="11:11" x14ac:dyDescent="0.2">
      <c r="K3003" s="336" t="str">
        <f t="shared" si="60"/>
        <v/>
      </c>
    </row>
    <row r="3004" spans="11:11" x14ac:dyDescent="0.2">
      <c r="K3004" s="336" t="str">
        <f t="shared" si="60"/>
        <v/>
      </c>
    </row>
    <row r="3005" spans="11:11" x14ac:dyDescent="0.2">
      <c r="K3005" s="336" t="str">
        <f t="shared" si="60"/>
        <v/>
      </c>
    </row>
    <row r="3006" spans="11:11" x14ac:dyDescent="0.2">
      <c r="K3006" s="336" t="str">
        <f t="shared" si="60"/>
        <v/>
      </c>
    </row>
    <row r="3007" spans="11:11" x14ac:dyDescent="0.2">
      <c r="K3007" s="336" t="str">
        <f t="shared" si="60"/>
        <v/>
      </c>
    </row>
    <row r="3008" spans="11:11" x14ac:dyDescent="0.2">
      <c r="K3008" s="336" t="str">
        <f t="shared" si="60"/>
        <v/>
      </c>
    </row>
    <row r="3009" spans="11:11" x14ac:dyDescent="0.2">
      <c r="K3009" s="336" t="str">
        <f t="shared" si="60"/>
        <v/>
      </c>
    </row>
    <row r="3010" spans="11:11" x14ac:dyDescent="0.2">
      <c r="K3010" s="336" t="str">
        <f t="shared" si="60"/>
        <v/>
      </c>
    </row>
    <row r="3011" spans="11:11" x14ac:dyDescent="0.2">
      <c r="K3011" s="336" t="str">
        <f t="shared" si="60"/>
        <v/>
      </c>
    </row>
    <row r="3012" spans="11:11" x14ac:dyDescent="0.2">
      <c r="K3012" s="336" t="str">
        <f t="shared" ref="K3012:K3075" si="61">IF(J3012="","",(J3012*108))</f>
        <v/>
      </c>
    </row>
    <row r="3013" spans="11:11" x14ac:dyDescent="0.2">
      <c r="K3013" s="336" t="str">
        <f t="shared" si="61"/>
        <v/>
      </c>
    </row>
    <row r="3014" spans="11:11" x14ac:dyDescent="0.2">
      <c r="K3014" s="336" t="str">
        <f t="shared" si="61"/>
        <v/>
      </c>
    </row>
    <row r="3015" spans="11:11" x14ac:dyDescent="0.2">
      <c r="K3015" s="336" t="str">
        <f t="shared" si="61"/>
        <v/>
      </c>
    </row>
    <row r="3016" spans="11:11" x14ac:dyDescent="0.2">
      <c r="K3016" s="336" t="str">
        <f t="shared" si="61"/>
        <v/>
      </c>
    </row>
    <row r="3017" spans="11:11" x14ac:dyDescent="0.2">
      <c r="K3017" s="336" t="str">
        <f t="shared" si="61"/>
        <v/>
      </c>
    </row>
    <row r="3018" spans="11:11" x14ac:dyDescent="0.2">
      <c r="K3018" s="336" t="str">
        <f t="shared" si="61"/>
        <v/>
      </c>
    </row>
    <row r="3019" spans="11:11" x14ac:dyDescent="0.2">
      <c r="K3019" s="336" t="str">
        <f t="shared" si="61"/>
        <v/>
      </c>
    </row>
    <row r="3020" spans="11:11" x14ac:dyDescent="0.2">
      <c r="K3020" s="336" t="str">
        <f t="shared" si="61"/>
        <v/>
      </c>
    </row>
    <row r="3021" spans="11:11" x14ac:dyDescent="0.2">
      <c r="K3021" s="336" t="str">
        <f t="shared" si="61"/>
        <v/>
      </c>
    </row>
    <row r="3022" spans="11:11" x14ac:dyDescent="0.2">
      <c r="K3022" s="336" t="str">
        <f t="shared" si="61"/>
        <v/>
      </c>
    </row>
    <row r="3023" spans="11:11" x14ac:dyDescent="0.2">
      <c r="K3023" s="336" t="str">
        <f t="shared" si="61"/>
        <v/>
      </c>
    </row>
    <row r="3024" spans="11:11" x14ac:dyDescent="0.2">
      <c r="K3024" s="336" t="str">
        <f t="shared" si="61"/>
        <v/>
      </c>
    </row>
    <row r="3025" spans="11:11" x14ac:dyDescent="0.2">
      <c r="K3025" s="336" t="str">
        <f t="shared" si="61"/>
        <v/>
      </c>
    </row>
    <row r="3026" spans="11:11" x14ac:dyDescent="0.2">
      <c r="K3026" s="336" t="str">
        <f t="shared" si="61"/>
        <v/>
      </c>
    </row>
    <row r="3027" spans="11:11" x14ac:dyDescent="0.2">
      <c r="K3027" s="336" t="str">
        <f t="shared" si="61"/>
        <v/>
      </c>
    </row>
    <row r="3028" spans="11:11" x14ac:dyDescent="0.2">
      <c r="K3028" s="336" t="str">
        <f t="shared" si="61"/>
        <v/>
      </c>
    </row>
    <row r="3029" spans="11:11" x14ac:dyDescent="0.2">
      <c r="K3029" s="336" t="str">
        <f t="shared" si="61"/>
        <v/>
      </c>
    </row>
    <row r="3030" spans="11:11" x14ac:dyDescent="0.2">
      <c r="K3030" s="336" t="str">
        <f t="shared" si="61"/>
        <v/>
      </c>
    </row>
    <row r="3031" spans="11:11" x14ac:dyDescent="0.2">
      <c r="K3031" s="336" t="str">
        <f t="shared" si="61"/>
        <v/>
      </c>
    </row>
    <row r="3032" spans="11:11" x14ac:dyDescent="0.2">
      <c r="K3032" s="336" t="str">
        <f t="shared" si="61"/>
        <v/>
      </c>
    </row>
    <row r="3033" spans="11:11" x14ac:dyDescent="0.2">
      <c r="K3033" s="336" t="str">
        <f t="shared" si="61"/>
        <v/>
      </c>
    </row>
    <row r="3034" spans="11:11" x14ac:dyDescent="0.2">
      <c r="K3034" s="336" t="str">
        <f t="shared" si="61"/>
        <v/>
      </c>
    </row>
    <row r="3035" spans="11:11" x14ac:dyDescent="0.2">
      <c r="K3035" s="336" t="str">
        <f t="shared" si="61"/>
        <v/>
      </c>
    </row>
    <row r="3036" spans="11:11" x14ac:dyDescent="0.2">
      <c r="K3036" s="336" t="str">
        <f t="shared" si="61"/>
        <v/>
      </c>
    </row>
    <row r="3037" spans="11:11" x14ac:dyDescent="0.2">
      <c r="K3037" s="336" t="str">
        <f t="shared" si="61"/>
        <v/>
      </c>
    </row>
    <row r="3038" spans="11:11" x14ac:dyDescent="0.2">
      <c r="K3038" s="336" t="str">
        <f t="shared" si="61"/>
        <v/>
      </c>
    </row>
    <row r="3039" spans="11:11" x14ac:dyDescent="0.2">
      <c r="K3039" s="336" t="str">
        <f t="shared" si="61"/>
        <v/>
      </c>
    </row>
    <row r="3040" spans="11:11" x14ac:dyDescent="0.2">
      <c r="K3040" s="336" t="str">
        <f t="shared" si="61"/>
        <v/>
      </c>
    </row>
    <row r="3041" spans="11:11" x14ac:dyDescent="0.2">
      <c r="K3041" s="336" t="str">
        <f t="shared" si="61"/>
        <v/>
      </c>
    </row>
    <row r="3042" spans="11:11" x14ac:dyDescent="0.2">
      <c r="K3042" s="336" t="str">
        <f t="shared" si="61"/>
        <v/>
      </c>
    </row>
    <row r="3043" spans="11:11" x14ac:dyDescent="0.2">
      <c r="K3043" s="336" t="str">
        <f t="shared" si="61"/>
        <v/>
      </c>
    </row>
    <row r="3044" spans="11:11" x14ac:dyDescent="0.2">
      <c r="K3044" s="336" t="str">
        <f t="shared" si="61"/>
        <v/>
      </c>
    </row>
    <row r="3045" spans="11:11" x14ac:dyDescent="0.2">
      <c r="K3045" s="336" t="str">
        <f t="shared" si="61"/>
        <v/>
      </c>
    </row>
    <row r="3046" spans="11:11" x14ac:dyDescent="0.2">
      <c r="K3046" s="336" t="str">
        <f t="shared" si="61"/>
        <v/>
      </c>
    </row>
    <row r="3047" spans="11:11" x14ac:dyDescent="0.2">
      <c r="K3047" s="336" t="str">
        <f t="shared" si="61"/>
        <v/>
      </c>
    </row>
    <row r="3048" spans="11:11" x14ac:dyDescent="0.2">
      <c r="K3048" s="336" t="str">
        <f t="shared" si="61"/>
        <v/>
      </c>
    </row>
    <row r="3049" spans="11:11" x14ac:dyDescent="0.2">
      <c r="K3049" s="336" t="str">
        <f t="shared" si="61"/>
        <v/>
      </c>
    </row>
    <row r="3050" spans="11:11" x14ac:dyDescent="0.2">
      <c r="K3050" s="336" t="str">
        <f t="shared" si="61"/>
        <v/>
      </c>
    </row>
    <row r="3051" spans="11:11" x14ac:dyDescent="0.2">
      <c r="K3051" s="336" t="str">
        <f t="shared" si="61"/>
        <v/>
      </c>
    </row>
    <row r="3052" spans="11:11" x14ac:dyDescent="0.2">
      <c r="K3052" s="336" t="str">
        <f t="shared" si="61"/>
        <v/>
      </c>
    </row>
    <row r="3053" spans="11:11" x14ac:dyDescent="0.2">
      <c r="K3053" s="336" t="str">
        <f t="shared" si="61"/>
        <v/>
      </c>
    </row>
    <row r="3054" spans="11:11" x14ac:dyDescent="0.2">
      <c r="K3054" s="336" t="str">
        <f t="shared" si="61"/>
        <v/>
      </c>
    </row>
    <row r="3055" spans="11:11" x14ac:dyDescent="0.2">
      <c r="K3055" s="336" t="str">
        <f t="shared" si="61"/>
        <v/>
      </c>
    </row>
    <row r="3056" spans="11:11" x14ac:dyDescent="0.2">
      <c r="K3056" s="336" t="str">
        <f t="shared" si="61"/>
        <v/>
      </c>
    </row>
    <row r="3057" spans="11:11" x14ac:dyDescent="0.2">
      <c r="K3057" s="336" t="str">
        <f t="shared" si="61"/>
        <v/>
      </c>
    </row>
    <row r="3058" spans="11:11" x14ac:dyDescent="0.2">
      <c r="K3058" s="336" t="str">
        <f t="shared" si="61"/>
        <v/>
      </c>
    </row>
    <row r="3059" spans="11:11" x14ac:dyDescent="0.2">
      <c r="K3059" s="336" t="str">
        <f t="shared" si="61"/>
        <v/>
      </c>
    </row>
    <row r="3060" spans="11:11" x14ac:dyDescent="0.2">
      <c r="K3060" s="336" t="str">
        <f t="shared" si="61"/>
        <v/>
      </c>
    </row>
    <row r="3061" spans="11:11" x14ac:dyDescent="0.2">
      <c r="K3061" s="336" t="str">
        <f t="shared" si="61"/>
        <v/>
      </c>
    </row>
    <row r="3062" spans="11:11" x14ac:dyDescent="0.2">
      <c r="K3062" s="336" t="str">
        <f t="shared" si="61"/>
        <v/>
      </c>
    </row>
    <row r="3063" spans="11:11" x14ac:dyDescent="0.2">
      <c r="K3063" s="336" t="str">
        <f t="shared" si="61"/>
        <v/>
      </c>
    </row>
    <row r="3064" spans="11:11" x14ac:dyDescent="0.2">
      <c r="K3064" s="336" t="str">
        <f t="shared" si="61"/>
        <v/>
      </c>
    </row>
    <row r="3065" spans="11:11" x14ac:dyDescent="0.2">
      <c r="K3065" s="336" t="str">
        <f t="shared" si="61"/>
        <v/>
      </c>
    </row>
    <row r="3066" spans="11:11" x14ac:dyDescent="0.2">
      <c r="K3066" s="336" t="str">
        <f t="shared" si="61"/>
        <v/>
      </c>
    </row>
    <row r="3067" spans="11:11" x14ac:dyDescent="0.2">
      <c r="K3067" s="336" t="str">
        <f t="shared" si="61"/>
        <v/>
      </c>
    </row>
    <row r="3068" spans="11:11" x14ac:dyDescent="0.2">
      <c r="K3068" s="336" t="str">
        <f t="shared" si="61"/>
        <v/>
      </c>
    </row>
    <row r="3069" spans="11:11" x14ac:dyDescent="0.2">
      <c r="K3069" s="336" t="str">
        <f t="shared" si="61"/>
        <v/>
      </c>
    </row>
    <row r="3070" spans="11:11" x14ac:dyDescent="0.2">
      <c r="K3070" s="336" t="str">
        <f t="shared" si="61"/>
        <v/>
      </c>
    </row>
    <row r="3071" spans="11:11" x14ac:dyDescent="0.2">
      <c r="K3071" s="336" t="str">
        <f t="shared" si="61"/>
        <v/>
      </c>
    </row>
    <row r="3072" spans="11:11" x14ac:dyDescent="0.2">
      <c r="K3072" s="336" t="str">
        <f t="shared" si="61"/>
        <v/>
      </c>
    </row>
    <row r="3073" spans="11:11" x14ac:dyDescent="0.2">
      <c r="K3073" s="336" t="str">
        <f t="shared" si="61"/>
        <v/>
      </c>
    </row>
    <row r="3074" spans="11:11" x14ac:dyDescent="0.2">
      <c r="K3074" s="336" t="str">
        <f t="shared" si="61"/>
        <v/>
      </c>
    </row>
    <row r="3075" spans="11:11" x14ac:dyDescent="0.2">
      <c r="K3075" s="336" t="str">
        <f t="shared" si="61"/>
        <v/>
      </c>
    </row>
    <row r="3076" spans="11:11" x14ac:dyDescent="0.2">
      <c r="K3076" s="336" t="str">
        <f t="shared" ref="K3076:K3139" si="62">IF(J3076="","",(J3076*108))</f>
        <v/>
      </c>
    </row>
    <row r="3077" spans="11:11" x14ac:dyDescent="0.2">
      <c r="K3077" s="336" t="str">
        <f t="shared" si="62"/>
        <v/>
      </c>
    </row>
    <row r="3078" spans="11:11" x14ac:dyDescent="0.2">
      <c r="K3078" s="336" t="str">
        <f t="shared" si="62"/>
        <v/>
      </c>
    </row>
    <row r="3079" spans="11:11" x14ac:dyDescent="0.2">
      <c r="K3079" s="336" t="str">
        <f t="shared" si="62"/>
        <v/>
      </c>
    </row>
    <row r="3080" spans="11:11" x14ac:dyDescent="0.2">
      <c r="K3080" s="336" t="str">
        <f t="shared" si="62"/>
        <v/>
      </c>
    </row>
    <row r="3081" spans="11:11" x14ac:dyDescent="0.2">
      <c r="K3081" s="336" t="str">
        <f t="shared" si="62"/>
        <v/>
      </c>
    </row>
    <row r="3082" spans="11:11" x14ac:dyDescent="0.2">
      <c r="K3082" s="336" t="str">
        <f t="shared" si="62"/>
        <v/>
      </c>
    </row>
    <row r="3083" spans="11:11" x14ac:dyDescent="0.2">
      <c r="K3083" s="336" t="str">
        <f t="shared" si="62"/>
        <v/>
      </c>
    </row>
    <row r="3084" spans="11:11" x14ac:dyDescent="0.2">
      <c r="K3084" s="336" t="str">
        <f t="shared" si="62"/>
        <v/>
      </c>
    </row>
    <row r="3085" spans="11:11" x14ac:dyDescent="0.2">
      <c r="K3085" s="336" t="str">
        <f t="shared" si="62"/>
        <v/>
      </c>
    </row>
    <row r="3086" spans="11:11" x14ac:dyDescent="0.2">
      <c r="K3086" s="336" t="str">
        <f t="shared" si="62"/>
        <v/>
      </c>
    </row>
    <row r="3087" spans="11:11" x14ac:dyDescent="0.2">
      <c r="K3087" s="336" t="str">
        <f t="shared" si="62"/>
        <v/>
      </c>
    </row>
    <row r="3088" spans="11:11" x14ac:dyDescent="0.2">
      <c r="K3088" s="336" t="str">
        <f t="shared" si="62"/>
        <v/>
      </c>
    </row>
    <row r="3089" spans="11:11" x14ac:dyDescent="0.2">
      <c r="K3089" s="336" t="str">
        <f t="shared" si="62"/>
        <v/>
      </c>
    </row>
    <row r="3090" spans="11:11" x14ac:dyDescent="0.2">
      <c r="K3090" s="336" t="str">
        <f t="shared" si="62"/>
        <v/>
      </c>
    </row>
    <row r="3091" spans="11:11" x14ac:dyDescent="0.2">
      <c r="K3091" s="336" t="str">
        <f t="shared" si="62"/>
        <v/>
      </c>
    </row>
    <row r="3092" spans="11:11" x14ac:dyDescent="0.2">
      <c r="K3092" s="336" t="str">
        <f t="shared" si="62"/>
        <v/>
      </c>
    </row>
    <row r="3093" spans="11:11" x14ac:dyDescent="0.2">
      <c r="K3093" s="336" t="str">
        <f t="shared" si="62"/>
        <v/>
      </c>
    </row>
    <row r="3094" spans="11:11" x14ac:dyDescent="0.2">
      <c r="K3094" s="336" t="str">
        <f t="shared" si="62"/>
        <v/>
      </c>
    </row>
    <row r="3095" spans="11:11" x14ac:dyDescent="0.2">
      <c r="K3095" s="336" t="str">
        <f t="shared" si="62"/>
        <v/>
      </c>
    </row>
    <row r="3096" spans="11:11" x14ac:dyDescent="0.2">
      <c r="K3096" s="336" t="str">
        <f t="shared" si="62"/>
        <v/>
      </c>
    </row>
    <row r="3097" spans="11:11" x14ac:dyDescent="0.2">
      <c r="K3097" s="336" t="str">
        <f t="shared" si="62"/>
        <v/>
      </c>
    </row>
    <row r="3098" spans="11:11" x14ac:dyDescent="0.2">
      <c r="K3098" s="336" t="str">
        <f t="shared" si="62"/>
        <v/>
      </c>
    </row>
    <row r="3099" spans="11:11" x14ac:dyDescent="0.2">
      <c r="K3099" s="336" t="str">
        <f t="shared" si="62"/>
        <v/>
      </c>
    </row>
    <row r="3100" spans="11:11" x14ac:dyDescent="0.2">
      <c r="K3100" s="336" t="str">
        <f t="shared" si="62"/>
        <v/>
      </c>
    </row>
    <row r="3101" spans="11:11" x14ac:dyDescent="0.2">
      <c r="K3101" s="336" t="str">
        <f t="shared" si="62"/>
        <v/>
      </c>
    </row>
    <row r="3102" spans="11:11" x14ac:dyDescent="0.2">
      <c r="K3102" s="336" t="str">
        <f t="shared" si="62"/>
        <v/>
      </c>
    </row>
    <row r="3103" spans="11:11" x14ac:dyDescent="0.2">
      <c r="K3103" s="336" t="str">
        <f t="shared" si="62"/>
        <v/>
      </c>
    </row>
    <row r="3104" spans="11:11" x14ac:dyDescent="0.2">
      <c r="K3104" s="336" t="str">
        <f t="shared" si="62"/>
        <v/>
      </c>
    </row>
    <row r="3105" spans="11:11" x14ac:dyDescent="0.2">
      <c r="K3105" s="336" t="str">
        <f t="shared" si="62"/>
        <v/>
      </c>
    </row>
    <row r="3106" spans="11:11" x14ac:dyDescent="0.2">
      <c r="K3106" s="336" t="str">
        <f t="shared" si="62"/>
        <v/>
      </c>
    </row>
    <row r="3107" spans="11:11" x14ac:dyDescent="0.2">
      <c r="K3107" s="336" t="str">
        <f t="shared" si="62"/>
        <v/>
      </c>
    </row>
    <row r="3108" spans="11:11" x14ac:dyDescent="0.2">
      <c r="K3108" s="336" t="str">
        <f t="shared" si="62"/>
        <v/>
      </c>
    </row>
    <row r="3109" spans="11:11" x14ac:dyDescent="0.2">
      <c r="K3109" s="336" t="str">
        <f t="shared" si="62"/>
        <v/>
      </c>
    </row>
    <row r="3110" spans="11:11" x14ac:dyDescent="0.2">
      <c r="K3110" s="336" t="str">
        <f t="shared" si="62"/>
        <v/>
      </c>
    </row>
    <row r="3111" spans="11:11" x14ac:dyDescent="0.2">
      <c r="K3111" s="336" t="str">
        <f t="shared" si="62"/>
        <v/>
      </c>
    </row>
    <row r="3112" spans="11:11" x14ac:dyDescent="0.2">
      <c r="K3112" s="336" t="str">
        <f t="shared" si="62"/>
        <v/>
      </c>
    </row>
    <row r="3113" spans="11:11" x14ac:dyDescent="0.2">
      <c r="K3113" s="336" t="str">
        <f t="shared" si="62"/>
        <v/>
      </c>
    </row>
    <row r="3114" spans="11:11" x14ac:dyDescent="0.2">
      <c r="K3114" s="336" t="str">
        <f t="shared" si="62"/>
        <v/>
      </c>
    </row>
    <row r="3115" spans="11:11" x14ac:dyDescent="0.2">
      <c r="K3115" s="336" t="str">
        <f t="shared" si="62"/>
        <v/>
      </c>
    </row>
    <row r="3116" spans="11:11" x14ac:dyDescent="0.2">
      <c r="K3116" s="336" t="str">
        <f t="shared" si="62"/>
        <v/>
      </c>
    </row>
    <row r="3117" spans="11:11" x14ac:dyDescent="0.2">
      <c r="K3117" s="336" t="str">
        <f t="shared" si="62"/>
        <v/>
      </c>
    </row>
    <row r="3118" spans="11:11" x14ac:dyDescent="0.2">
      <c r="K3118" s="336" t="str">
        <f t="shared" si="62"/>
        <v/>
      </c>
    </row>
    <row r="3119" spans="11:11" x14ac:dyDescent="0.2">
      <c r="K3119" s="336" t="str">
        <f t="shared" si="62"/>
        <v/>
      </c>
    </row>
    <row r="3120" spans="11:11" x14ac:dyDescent="0.2">
      <c r="K3120" s="336" t="str">
        <f t="shared" si="62"/>
        <v/>
      </c>
    </row>
    <row r="3121" spans="11:11" x14ac:dyDescent="0.2">
      <c r="K3121" s="336" t="str">
        <f t="shared" si="62"/>
        <v/>
      </c>
    </row>
    <row r="3122" spans="11:11" x14ac:dyDescent="0.2">
      <c r="K3122" s="336" t="str">
        <f t="shared" si="62"/>
        <v/>
      </c>
    </row>
    <row r="3123" spans="11:11" x14ac:dyDescent="0.2">
      <c r="K3123" s="336" t="str">
        <f t="shared" si="62"/>
        <v/>
      </c>
    </row>
    <row r="3124" spans="11:11" x14ac:dyDescent="0.2">
      <c r="K3124" s="336" t="str">
        <f t="shared" si="62"/>
        <v/>
      </c>
    </row>
    <row r="3125" spans="11:11" x14ac:dyDescent="0.2">
      <c r="K3125" s="336" t="str">
        <f t="shared" si="62"/>
        <v/>
      </c>
    </row>
    <row r="3126" spans="11:11" x14ac:dyDescent="0.2">
      <c r="K3126" s="336" t="str">
        <f t="shared" si="62"/>
        <v/>
      </c>
    </row>
    <row r="3127" spans="11:11" x14ac:dyDescent="0.2">
      <c r="K3127" s="336" t="str">
        <f t="shared" si="62"/>
        <v/>
      </c>
    </row>
    <row r="3128" spans="11:11" x14ac:dyDescent="0.2">
      <c r="K3128" s="336" t="str">
        <f t="shared" si="62"/>
        <v/>
      </c>
    </row>
    <row r="3129" spans="11:11" x14ac:dyDescent="0.2">
      <c r="K3129" s="336" t="str">
        <f t="shared" si="62"/>
        <v/>
      </c>
    </row>
    <row r="3130" spans="11:11" x14ac:dyDescent="0.2">
      <c r="K3130" s="336" t="str">
        <f t="shared" si="62"/>
        <v/>
      </c>
    </row>
    <row r="3131" spans="11:11" x14ac:dyDescent="0.2">
      <c r="K3131" s="336" t="str">
        <f t="shared" si="62"/>
        <v/>
      </c>
    </row>
    <row r="3132" spans="11:11" x14ac:dyDescent="0.2">
      <c r="K3132" s="336" t="str">
        <f t="shared" si="62"/>
        <v/>
      </c>
    </row>
    <row r="3133" spans="11:11" x14ac:dyDescent="0.2">
      <c r="K3133" s="336" t="str">
        <f t="shared" si="62"/>
        <v/>
      </c>
    </row>
    <row r="3134" spans="11:11" x14ac:dyDescent="0.2">
      <c r="K3134" s="336" t="str">
        <f t="shared" si="62"/>
        <v/>
      </c>
    </row>
    <row r="3135" spans="11:11" x14ac:dyDescent="0.2">
      <c r="K3135" s="336" t="str">
        <f t="shared" si="62"/>
        <v/>
      </c>
    </row>
    <row r="3136" spans="11:11" x14ac:dyDescent="0.2">
      <c r="K3136" s="336" t="str">
        <f t="shared" si="62"/>
        <v/>
      </c>
    </row>
    <row r="3137" spans="11:11" x14ac:dyDescent="0.2">
      <c r="K3137" s="336" t="str">
        <f t="shared" si="62"/>
        <v/>
      </c>
    </row>
    <row r="3138" spans="11:11" x14ac:dyDescent="0.2">
      <c r="K3138" s="336" t="str">
        <f t="shared" si="62"/>
        <v/>
      </c>
    </row>
    <row r="3139" spans="11:11" x14ac:dyDescent="0.2">
      <c r="K3139" s="336" t="str">
        <f t="shared" si="62"/>
        <v/>
      </c>
    </row>
    <row r="3140" spans="11:11" x14ac:dyDescent="0.2">
      <c r="K3140" s="336" t="str">
        <f t="shared" ref="K3140:K3203" si="63">IF(J3140="","",(J3140*108))</f>
        <v/>
      </c>
    </row>
    <row r="3141" spans="11:11" x14ac:dyDescent="0.2">
      <c r="K3141" s="336" t="str">
        <f t="shared" si="63"/>
        <v/>
      </c>
    </row>
    <row r="3142" spans="11:11" x14ac:dyDescent="0.2">
      <c r="K3142" s="336" t="str">
        <f t="shared" si="63"/>
        <v/>
      </c>
    </row>
    <row r="3143" spans="11:11" x14ac:dyDescent="0.2">
      <c r="K3143" s="336" t="str">
        <f t="shared" si="63"/>
        <v/>
      </c>
    </row>
    <row r="3144" spans="11:11" x14ac:dyDescent="0.2">
      <c r="K3144" s="336" t="str">
        <f t="shared" si="63"/>
        <v/>
      </c>
    </row>
    <row r="3145" spans="11:11" x14ac:dyDescent="0.2">
      <c r="K3145" s="336" t="str">
        <f t="shared" si="63"/>
        <v/>
      </c>
    </row>
    <row r="3146" spans="11:11" x14ac:dyDescent="0.2">
      <c r="K3146" s="336" t="str">
        <f t="shared" si="63"/>
        <v/>
      </c>
    </row>
    <row r="3147" spans="11:11" x14ac:dyDescent="0.2">
      <c r="K3147" s="336" t="str">
        <f t="shared" si="63"/>
        <v/>
      </c>
    </row>
    <row r="3148" spans="11:11" x14ac:dyDescent="0.2">
      <c r="K3148" s="336" t="str">
        <f t="shared" si="63"/>
        <v/>
      </c>
    </row>
    <row r="3149" spans="11:11" x14ac:dyDescent="0.2">
      <c r="K3149" s="336" t="str">
        <f t="shared" si="63"/>
        <v/>
      </c>
    </row>
    <row r="3150" spans="11:11" x14ac:dyDescent="0.2">
      <c r="K3150" s="336" t="str">
        <f t="shared" si="63"/>
        <v/>
      </c>
    </row>
    <row r="3151" spans="11:11" x14ac:dyDescent="0.2">
      <c r="K3151" s="336" t="str">
        <f t="shared" si="63"/>
        <v/>
      </c>
    </row>
    <row r="3152" spans="11:11" x14ac:dyDescent="0.2">
      <c r="K3152" s="336" t="str">
        <f t="shared" si="63"/>
        <v/>
      </c>
    </row>
    <row r="3153" spans="11:11" x14ac:dyDescent="0.2">
      <c r="K3153" s="336" t="str">
        <f t="shared" si="63"/>
        <v/>
      </c>
    </row>
    <row r="3154" spans="11:11" x14ac:dyDescent="0.2">
      <c r="K3154" s="336" t="str">
        <f t="shared" si="63"/>
        <v/>
      </c>
    </row>
    <row r="3155" spans="11:11" x14ac:dyDescent="0.2">
      <c r="K3155" s="336" t="str">
        <f t="shared" si="63"/>
        <v/>
      </c>
    </row>
    <row r="3156" spans="11:11" x14ac:dyDescent="0.2">
      <c r="K3156" s="336" t="str">
        <f t="shared" si="63"/>
        <v/>
      </c>
    </row>
    <row r="3157" spans="11:11" x14ac:dyDescent="0.2">
      <c r="K3157" s="336" t="str">
        <f t="shared" si="63"/>
        <v/>
      </c>
    </row>
    <row r="3158" spans="11:11" x14ac:dyDescent="0.2">
      <c r="K3158" s="336" t="str">
        <f t="shared" si="63"/>
        <v/>
      </c>
    </row>
    <row r="3159" spans="11:11" x14ac:dyDescent="0.2">
      <c r="K3159" s="336" t="str">
        <f t="shared" si="63"/>
        <v/>
      </c>
    </row>
    <row r="3160" spans="11:11" x14ac:dyDescent="0.2">
      <c r="K3160" s="336" t="str">
        <f t="shared" si="63"/>
        <v/>
      </c>
    </row>
    <row r="3161" spans="11:11" x14ac:dyDescent="0.2">
      <c r="K3161" s="336" t="str">
        <f t="shared" si="63"/>
        <v/>
      </c>
    </row>
    <row r="3162" spans="11:11" x14ac:dyDescent="0.2">
      <c r="K3162" s="336" t="str">
        <f t="shared" si="63"/>
        <v/>
      </c>
    </row>
    <row r="3163" spans="11:11" x14ac:dyDescent="0.2">
      <c r="K3163" s="336" t="str">
        <f t="shared" si="63"/>
        <v/>
      </c>
    </row>
    <row r="3164" spans="11:11" x14ac:dyDescent="0.2">
      <c r="K3164" s="336" t="str">
        <f t="shared" si="63"/>
        <v/>
      </c>
    </row>
    <row r="3165" spans="11:11" x14ac:dyDescent="0.2">
      <c r="K3165" s="336" t="str">
        <f t="shared" si="63"/>
        <v/>
      </c>
    </row>
    <row r="3166" spans="11:11" x14ac:dyDescent="0.2">
      <c r="K3166" s="336" t="str">
        <f t="shared" si="63"/>
        <v/>
      </c>
    </row>
    <row r="3167" spans="11:11" x14ac:dyDescent="0.2">
      <c r="K3167" s="336" t="str">
        <f t="shared" si="63"/>
        <v/>
      </c>
    </row>
    <row r="3168" spans="11:11" x14ac:dyDescent="0.2">
      <c r="K3168" s="336" t="str">
        <f t="shared" si="63"/>
        <v/>
      </c>
    </row>
    <row r="3169" spans="11:11" x14ac:dyDescent="0.2">
      <c r="K3169" s="336" t="str">
        <f t="shared" si="63"/>
        <v/>
      </c>
    </row>
    <row r="3170" spans="11:11" x14ac:dyDescent="0.2">
      <c r="K3170" s="336" t="str">
        <f t="shared" si="63"/>
        <v/>
      </c>
    </row>
    <row r="3171" spans="11:11" x14ac:dyDescent="0.2">
      <c r="K3171" s="336" t="str">
        <f t="shared" si="63"/>
        <v/>
      </c>
    </row>
    <row r="3172" spans="11:11" x14ac:dyDescent="0.2">
      <c r="K3172" s="336" t="str">
        <f t="shared" si="63"/>
        <v/>
      </c>
    </row>
    <row r="3173" spans="11:11" x14ac:dyDescent="0.2">
      <c r="K3173" s="336" t="str">
        <f t="shared" si="63"/>
        <v/>
      </c>
    </row>
    <row r="3174" spans="11:11" x14ac:dyDescent="0.2">
      <c r="K3174" s="336" t="str">
        <f t="shared" si="63"/>
        <v/>
      </c>
    </row>
    <row r="3175" spans="11:11" x14ac:dyDescent="0.2">
      <c r="K3175" s="336" t="str">
        <f t="shared" si="63"/>
        <v/>
      </c>
    </row>
    <row r="3176" spans="11:11" x14ac:dyDescent="0.2">
      <c r="K3176" s="336" t="str">
        <f t="shared" si="63"/>
        <v/>
      </c>
    </row>
    <row r="3177" spans="11:11" x14ac:dyDescent="0.2">
      <c r="K3177" s="336" t="str">
        <f t="shared" si="63"/>
        <v/>
      </c>
    </row>
    <row r="3178" spans="11:11" x14ac:dyDescent="0.2">
      <c r="K3178" s="336" t="str">
        <f t="shared" si="63"/>
        <v/>
      </c>
    </row>
    <row r="3179" spans="11:11" x14ac:dyDescent="0.2">
      <c r="K3179" s="336" t="str">
        <f t="shared" si="63"/>
        <v/>
      </c>
    </row>
    <row r="3180" spans="11:11" x14ac:dyDescent="0.2">
      <c r="K3180" s="336" t="str">
        <f t="shared" si="63"/>
        <v/>
      </c>
    </row>
    <row r="3181" spans="11:11" x14ac:dyDescent="0.2">
      <c r="K3181" s="336" t="str">
        <f t="shared" si="63"/>
        <v/>
      </c>
    </row>
    <row r="3182" spans="11:11" x14ac:dyDescent="0.2">
      <c r="K3182" s="336" t="str">
        <f t="shared" si="63"/>
        <v/>
      </c>
    </row>
    <row r="3183" spans="11:11" x14ac:dyDescent="0.2">
      <c r="K3183" s="336" t="str">
        <f t="shared" si="63"/>
        <v/>
      </c>
    </row>
    <row r="3184" spans="11:11" x14ac:dyDescent="0.2">
      <c r="K3184" s="336" t="str">
        <f t="shared" si="63"/>
        <v/>
      </c>
    </row>
    <row r="3185" spans="11:11" x14ac:dyDescent="0.2">
      <c r="K3185" s="336" t="str">
        <f t="shared" si="63"/>
        <v/>
      </c>
    </row>
    <row r="3186" spans="11:11" x14ac:dyDescent="0.2">
      <c r="K3186" s="336" t="str">
        <f t="shared" si="63"/>
        <v/>
      </c>
    </row>
    <row r="3187" spans="11:11" x14ac:dyDescent="0.2">
      <c r="K3187" s="336" t="str">
        <f t="shared" si="63"/>
        <v/>
      </c>
    </row>
    <row r="3188" spans="11:11" x14ac:dyDescent="0.2">
      <c r="K3188" s="336" t="str">
        <f t="shared" si="63"/>
        <v/>
      </c>
    </row>
    <row r="3189" spans="11:11" x14ac:dyDescent="0.2">
      <c r="K3189" s="336" t="str">
        <f t="shared" si="63"/>
        <v/>
      </c>
    </row>
    <row r="3190" spans="11:11" x14ac:dyDescent="0.2">
      <c r="K3190" s="336" t="str">
        <f t="shared" si="63"/>
        <v/>
      </c>
    </row>
    <row r="3191" spans="11:11" x14ac:dyDescent="0.2">
      <c r="K3191" s="336" t="str">
        <f t="shared" si="63"/>
        <v/>
      </c>
    </row>
    <row r="3192" spans="11:11" x14ac:dyDescent="0.2">
      <c r="K3192" s="336" t="str">
        <f t="shared" si="63"/>
        <v/>
      </c>
    </row>
    <row r="3193" spans="11:11" x14ac:dyDescent="0.2">
      <c r="K3193" s="336" t="str">
        <f t="shared" si="63"/>
        <v/>
      </c>
    </row>
    <row r="3194" spans="11:11" x14ac:dyDescent="0.2">
      <c r="K3194" s="336" t="str">
        <f t="shared" si="63"/>
        <v/>
      </c>
    </row>
    <row r="3195" spans="11:11" x14ac:dyDescent="0.2">
      <c r="K3195" s="336" t="str">
        <f t="shared" si="63"/>
        <v/>
      </c>
    </row>
    <row r="3196" spans="11:11" x14ac:dyDescent="0.2">
      <c r="K3196" s="336" t="str">
        <f t="shared" si="63"/>
        <v/>
      </c>
    </row>
    <row r="3197" spans="11:11" x14ac:dyDescent="0.2">
      <c r="K3197" s="336" t="str">
        <f t="shared" si="63"/>
        <v/>
      </c>
    </row>
    <row r="3198" spans="11:11" x14ac:dyDescent="0.2">
      <c r="K3198" s="336" t="str">
        <f t="shared" si="63"/>
        <v/>
      </c>
    </row>
    <row r="3199" spans="11:11" x14ac:dyDescent="0.2">
      <c r="K3199" s="336" t="str">
        <f t="shared" si="63"/>
        <v/>
      </c>
    </row>
    <row r="3200" spans="11:11" x14ac:dyDescent="0.2">
      <c r="K3200" s="336" t="str">
        <f t="shared" si="63"/>
        <v/>
      </c>
    </row>
    <row r="3201" spans="11:11" x14ac:dyDescent="0.2">
      <c r="K3201" s="336" t="str">
        <f t="shared" si="63"/>
        <v/>
      </c>
    </row>
    <row r="3202" spans="11:11" x14ac:dyDescent="0.2">
      <c r="K3202" s="336" t="str">
        <f t="shared" si="63"/>
        <v/>
      </c>
    </row>
    <row r="3203" spans="11:11" x14ac:dyDescent="0.2">
      <c r="K3203" s="336" t="str">
        <f t="shared" si="63"/>
        <v/>
      </c>
    </row>
    <row r="3204" spans="11:11" x14ac:dyDescent="0.2">
      <c r="K3204" s="336" t="str">
        <f t="shared" ref="K3204:K3267" si="64">IF(J3204="","",(J3204*108))</f>
        <v/>
      </c>
    </row>
    <row r="3205" spans="11:11" x14ac:dyDescent="0.2">
      <c r="K3205" s="336" t="str">
        <f t="shared" si="64"/>
        <v/>
      </c>
    </row>
    <row r="3206" spans="11:11" x14ac:dyDescent="0.2">
      <c r="K3206" s="336" t="str">
        <f t="shared" si="64"/>
        <v/>
      </c>
    </row>
    <row r="3207" spans="11:11" x14ac:dyDescent="0.2">
      <c r="K3207" s="336" t="str">
        <f t="shared" si="64"/>
        <v/>
      </c>
    </row>
    <row r="3208" spans="11:11" x14ac:dyDescent="0.2">
      <c r="K3208" s="336" t="str">
        <f t="shared" si="64"/>
        <v/>
      </c>
    </row>
    <row r="3209" spans="11:11" x14ac:dyDescent="0.2">
      <c r="K3209" s="336" t="str">
        <f t="shared" si="64"/>
        <v/>
      </c>
    </row>
    <row r="3210" spans="11:11" x14ac:dyDescent="0.2">
      <c r="K3210" s="336" t="str">
        <f t="shared" si="64"/>
        <v/>
      </c>
    </row>
    <row r="3211" spans="11:11" x14ac:dyDescent="0.2">
      <c r="K3211" s="336" t="str">
        <f t="shared" si="64"/>
        <v/>
      </c>
    </row>
    <row r="3212" spans="11:11" x14ac:dyDescent="0.2">
      <c r="K3212" s="336" t="str">
        <f t="shared" si="64"/>
        <v/>
      </c>
    </row>
    <row r="3213" spans="11:11" x14ac:dyDescent="0.2">
      <c r="K3213" s="336" t="str">
        <f t="shared" si="64"/>
        <v/>
      </c>
    </row>
    <row r="3214" spans="11:11" x14ac:dyDescent="0.2">
      <c r="K3214" s="336" t="str">
        <f t="shared" si="64"/>
        <v/>
      </c>
    </row>
    <row r="3215" spans="11:11" x14ac:dyDescent="0.2">
      <c r="K3215" s="336" t="str">
        <f t="shared" si="64"/>
        <v/>
      </c>
    </row>
    <row r="3216" spans="11:11" x14ac:dyDescent="0.2">
      <c r="K3216" s="336" t="str">
        <f t="shared" si="64"/>
        <v/>
      </c>
    </row>
    <row r="3217" spans="11:11" x14ac:dyDescent="0.2">
      <c r="K3217" s="336" t="str">
        <f t="shared" si="64"/>
        <v/>
      </c>
    </row>
    <row r="3218" spans="11:11" x14ac:dyDescent="0.2">
      <c r="K3218" s="336" t="str">
        <f t="shared" si="64"/>
        <v/>
      </c>
    </row>
    <row r="3219" spans="11:11" x14ac:dyDescent="0.2">
      <c r="K3219" s="336" t="str">
        <f t="shared" si="64"/>
        <v/>
      </c>
    </row>
    <row r="3220" spans="11:11" x14ac:dyDescent="0.2">
      <c r="K3220" s="336" t="str">
        <f t="shared" si="64"/>
        <v/>
      </c>
    </row>
    <row r="3221" spans="11:11" x14ac:dyDescent="0.2">
      <c r="K3221" s="336" t="str">
        <f t="shared" si="64"/>
        <v/>
      </c>
    </row>
    <row r="3222" spans="11:11" x14ac:dyDescent="0.2">
      <c r="K3222" s="336" t="str">
        <f t="shared" si="64"/>
        <v/>
      </c>
    </row>
    <row r="3223" spans="11:11" x14ac:dyDescent="0.2">
      <c r="K3223" s="336" t="str">
        <f t="shared" si="64"/>
        <v/>
      </c>
    </row>
    <row r="3224" spans="11:11" x14ac:dyDescent="0.2">
      <c r="K3224" s="336" t="str">
        <f t="shared" si="64"/>
        <v/>
      </c>
    </row>
    <row r="3225" spans="11:11" x14ac:dyDescent="0.2">
      <c r="K3225" s="336" t="str">
        <f t="shared" si="64"/>
        <v/>
      </c>
    </row>
    <row r="3226" spans="11:11" x14ac:dyDescent="0.2">
      <c r="K3226" s="336" t="str">
        <f t="shared" si="64"/>
        <v/>
      </c>
    </row>
    <row r="3227" spans="11:11" x14ac:dyDescent="0.2">
      <c r="K3227" s="336" t="str">
        <f t="shared" si="64"/>
        <v/>
      </c>
    </row>
    <row r="3228" spans="11:11" x14ac:dyDescent="0.2">
      <c r="K3228" s="336" t="str">
        <f t="shared" si="64"/>
        <v/>
      </c>
    </row>
    <row r="3229" spans="11:11" x14ac:dyDescent="0.2">
      <c r="K3229" s="336" t="str">
        <f t="shared" si="64"/>
        <v/>
      </c>
    </row>
    <row r="3230" spans="11:11" x14ac:dyDescent="0.2">
      <c r="K3230" s="336" t="str">
        <f t="shared" si="64"/>
        <v/>
      </c>
    </row>
    <row r="3231" spans="11:11" x14ac:dyDescent="0.2">
      <c r="K3231" s="336" t="str">
        <f t="shared" si="64"/>
        <v/>
      </c>
    </row>
    <row r="3232" spans="11:11" x14ac:dyDescent="0.2">
      <c r="K3232" s="336" t="str">
        <f t="shared" si="64"/>
        <v/>
      </c>
    </row>
    <row r="3233" spans="11:11" x14ac:dyDescent="0.2">
      <c r="K3233" s="336" t="str">
        <f t="shared" si="64"/>
        <v/>
      </c>
    </row>
    <row r="3234" spans="11:11" x14ac:dyDescent="0.2">
      <c r="K3234" s="336" t="str">
        <f t="shared" si="64"/>
        <v/>
      </c>
    </row>
    <row r="3235" spans="11:11" x14ac:dyDescent="0.2">
      <c r="K3235" s="336" t="str">
        <f t="shared" si="64"/>
        <v/>
      </c>
    </row>
    <row r="3236" spans="11:11" x14ac:dyDescent="0.2">
      <c r="K3236" s="336" t="str">
        <f t="shared" si="64"/>
        <v/>
      </c>
    </row>
    <row r="3237" spans="11:11" x14ac:dyDescent="0.2">
      <c r="K3237" s="336" t="str">
        <f t="shared" si="64"/>
        <v/>
      </c>
    </row>
    <row r="3238" spans="11:11" x14ac:dyDescent="0.2">
      <c r="K3238" s="336" t="str">
        <f t="shared" si="64"/>
        <v/>
      </c>
    </row>
    <row r="3239" spans="11:11" x14ac:dyDescent="0.2">
      <c r="K3239" s="336" t="str">
        <f t="shared" si="64"/>
        <v/>
      </c>
    </row>
    <row r="3240" spans="11:11" x14ac:dyDescent="0.2">
      <c r="K3240" s="336" t="str">
        <f t="shared" si="64"/>
        <v/>
      </c>
    </row>
    <row r="3241" spans="11:11" x14ac:dyDescent="0.2">
      <c r="K3241" s="336" t="str">
        <f t="shared" si="64"/>
        <v/>
      </c>
    </row>
    <row r="3242" spans="11:11" x14ac:dyDescent="0.2">
      <c r="K3242" s="336" t="str">
        <f t="shared" si="64"/>
        <v/>
      </c>
    </row>
    <row r="3243" spans="11:11" x14ac:dyDescent="0.2">
      <c r="K3243" s="336" t="str">
        <f t="shared" si="64"/>
        <v/>
      </c>
    </row>
    <row r="3244" spans="11:11" x14ac:dyDescent="0.2">
      <c r="K3244" s="336" t="str">
        <f t="shared" si="64"/>
        <v/>
      </c>
    </row>
    <row r="3245" spans="11:11" x14ac:dyDescent="0.2">
      <c r="K3245" s="336" t="str">
        <f t="shared" si="64"/>
        <v/>
      </c>
    </row>
    <row r="3246" spans="11:11" x14ac:dyDescent="0.2">
      <c r="K3246" s="336" t="str">
        <f t="shared" si="64"/>
        <v/>
      </c>
    </row>
    <row r="3247" spans="11:11" x14ac:dyDescent="0.2">
      <c r="K3247" s="336" t="str">
        <f t="shared" si="64"/>
        <v/>
      </c>
    </row>
    <row r="3248" spans="11:11" x14ac:dyDescent="0.2">
      <c r="K3248" s="336" t="str">
        <f t="shared" si="64"/>
        <v/>
      </c>
    </row>
    <row r="3249" spans="11:11" x14ac:dyDescent="0.2">
      <c r="K3249" s="336" t="str">
        <f t="shared" si="64"/>
        <v/>
      </c>
    </row>
    <row r="3250" spans="11:11" x14ac:dyDescent="0.2">
      <c r="K3250" s="336" t="str">
        <f t="shared" si="64"/>
        <v/>
      </c>
    </row>
    <row r="3251" spans="11:11" x14ac:dyDescent="0.2">
      <c r="K3251" s="336" t="str">
        <f t="shared" si="64"/>
        <v/>
      </c>
    </row>
    <row r="3252" spans="11:11" x14ac:dyDescent="0.2">
      <c r="K3252" s="336" t="str">
        <f t="shared" si="64"/>
        <v/>
      </c>
    </row>
    <row r="3253" spans="11:11" x14ac:dyDescent="0.2">
      <c r="K3253" s="336" t="str">
        <f t="shared" si="64"/>
        <v/>
      </c>
    </row>
    <row r="3254" spans="11:11" x14ac:dyDescent="0.2">
      <c r="K3254" s="336" t="str">
        <f t="shared" si="64"/>
        <v/>
      </c>
    </row>
    <row r="3255" spans="11:11" x14ac:dyDescent="0.2">
      <c r="K3255" s="336" t="str">
        <f t="shared" si="64"/>
        <v/>
      </c>
    </row>
    <row r="3256" spans="11:11" x14ac:dyDescent="0.2">
      <c r="K3256" s="336" t="str">
        <f t="shared" si="64"/>
        <v/>
      </c>
    </row>
    <row r="3257" spans="11:11" x14ac:dyDescent="0.2">
      <c r="K3257" s="336" t="str">
        <f t="shared" si="64"/>
        <v/>
      </c>
    </row>
    <row r="3258" spans="11:11" x14ac:dyDescent="0.2">
      <c r="K3258" s="336" t="str">
        <f t="shared" si="64"/>
        <v/>
      </c>
    </row>
    <row r="3259" spans="11:11" x14ac:dyDescent="0.2">
      <c r="K3259" s="336" t="str">
        <f t="shared" si="64"/>
        <v/>
      </c>
    </row>
    <row r="3260" spans="11:11" x14ac:dyDescent="0.2">
      <c r="K3260" s="336" t="str">
        <f t="shared" si="64"/>
        <v/>
      </c>
    </row>
    <row r="3261" spans="11:11" x14ac:dyDescent="0.2">
      <c r="K3261" s="336" t="str">
        <f t="shared" si="64"/>
        <v/>
      </c>
    </row>
    <row r="3262" spans="11:11" x14ac:dyDescent="0.2">
      <c r="K3262" s="336" t="str">
        <f t="shared" si="64"/>
        <v/>
      </c>
    </row>
    <row r="3263" spans="11:11" x14ac:dyDescent="0.2">
      <c r="K3263" s="336" t="str">
        <f t="shared" si="64"/>
        <v/>
      </c>
    </row>
    <row r="3264" spans="11:11" x14ac:dyDescent="0.2">
      <c r="K3264" s="336" t="str">
        <f t="shared" si="64"/>
        <v/>
      </c>
    </row>
    <row r="3265" spans="11:11" x14ac:dyDescent="0.2">
      <c r="K3265" s="336" t="str">
        <f t="shared" si="64"/>
        <v/>
      </c>
    </row>
    <row r="3266" spans="11:11" x14ac:dyDescent="0.2">
      <c r="K3266" s="336" t="str">
        <f t="shared" si="64"/>
        <v/>
      </c>
    </row>
    <row r="3267" spans="11:11" x14ac:dyDescent="0.2">
      <c r="K3267" s="336" t="str">
        <f t="shared" si="64"/>
        <v/>
      </c>
    </row>
    <row r="3268" spans="11:11" x14ac:dyDescent="0.2">
      <c r="K3268" s="336" t="str">
        <f t="shared" ref="K3268:K3331" si="65">IF(J3268="","",(J3268*108))</f>
        <v/>
      </c>
    </row>
    <row r="3269" spans="11:11" x14ac:dyDescent="0.2">
      <c r="K3269" s="336" t="str">
        <f t="shared" si="65"/>
        <v/>
      </c>
    </row>
    <row r="3270" spans="11:11" x14ac:dyDescent="0.2">
      <c r="K3270" s="336" t="str">
        <f t="shared" si="65"/>
        <v/>
      </c>
    </row>
    <row r="3271" spans="11:11" x14ac:dyDescent="0.2">
      <c r="K3271" s="336" t="str">
        <f t="shared" si="65"/>
        <v/>
      </c>
    </row>
    <row r="3272" spans="11:11" x14ac:dyDescent="0.2">
      <c r="K3272" s="336" t="str">
        <f t="shared" si="65"/>
        <v/>
      </c>
    </row>
    <row r="3273" spans="11:11" x14ac:dyDescent="0.2">
      <c r="K3273" s="336" t="str">
        <f t="shared" si="65"/>
        <v/>
      </c>
    </row>
    <row r="3274" spans="11:11" x14ac:dyDescent="0.2">
      <c r="K3274" s="336" t="str">
        <f t="shared" si="65"/>
        <v/>
      </c>
    </row>
    <row r="3275" spans="11:11" x14ac:dyDescent="0.2">
      <c r="K3275" s="336" t="str">
        <f t="shared" si="65"/>
        <v/>
      </c>
    </row>
    <row r="3276" spans="11:11" x14ac:dyDescent="0.2">
      <c r="K3276" s="336" t="str">
        <f t="shared" si="65"/>
        <v/>
      </c>
    </row>
    <row r="3277" spans="11:11" x14ac:dyDescent="0.2">
      <c r="K3277" s="336" t="str">
        <f t="shared" si="65"/>
        <v/>
      </c>
    </row>
    <row r="3278" spans="11:11" x14ac:dyDescent="0.2">
      <c r="K3278" s="336" t="str">
        <f t="shared" si="65"/>
        <v/>
      </c>
    </row>
    <row r="3279" spans="11:11" x14ac:dyDescent="0.2">
      <c r="K3279" s="336" t="str">
        <f t="shared" si="65"/>
        <v/>
      </c>
    </row>
    <row r="3280" spans="11:11" x14ac:dyDescent="0.2">
      <c r="K3280" s="336" t="str">
        <f t="shared" si="65"/>
        <v/>
      </c>
    </row>
    <row r="3281" spans="11:11" x14ac:dyDescent="0.2">
      <c r="K3281" s="336" t="str">
        <f t="shared" si="65"/>
        <v/>
      </c>
    </row>
    <row r="3282" spans="11:11" x14ac:dyDescent="0.2">
      <c r="K3282" s="336" t="str">
        <f t="shared" si="65"/>
        <v/>
      </c>
    </row>
    <row r="3283" spans="11:11" x14ac:dyDescent="0.2">
      <c r="K3283" s="336" t="str">
        <f t="shared" si="65"/>
        <v/>
      </c>
    </row>
    <row r="3284" spans="11:11" x14ac:dyDescent="0.2">
      <c r="K3284" s="336" t="str">
        <f t="shared" si="65"/>
        <v/>
      </c>
    </row>
    <row r="3285" spans="11:11" x14ac:dyDescent="0.2">
      <c r="K3285" s="336" t="str">
        <f t="shared" si="65"/>
        <v/>
      </c>
    </row>
    <row r="3286" spans="11:11" x14ac:dyDescent="0.2">
      <c r="K3286" s="336" t="str">
        <f t="shared" si="65"/>
        <v/>
      </c>
    </row>
    <row r="3287" spans="11:11" x14ac:dyDescent="0.2">
      <c r="K3287" s="336" t="str">
        <f t="shared" si="65"/>
        <v/>
      </c>
    </row>
    <row r="3288" spans="11:11" x14ac:dyDescent="0.2">
      <c r="K3288" s="336" t="str">
        <f t="shared" si="65"/>
        <v/>
      </c>
    </row>
    <row r="3289" spans="11:11" x14ac:dyDescent="0.2">
      <c r="K3289" s="336" t="str">
        <f t="shared" si="65"/>
        <v/>
      </c>
    </row>
    <row r="3290" spans="11:11" x14ac:dyDescent="0.2">
      <c r="K3290" s="336" t="str">
        <f t="shared" si="65"/>
        <v/>
      </c>
    </row>
    <row r="3291" spans="11:11" x14ac:dyDescent="0.2">
      <c r="K3291" s="336" t="str">
        <f t="shared" si="65"/>
        <v/>
      </c>
    </row>
    <row r="3292" spans="11:11" x14ac:dyDescent="0.2">
      <c r="K3292" s="336" t="str">
        <f t="shared" si="65"/>
        <v/>
      </c>
    </row>
    <row r="3293" spans="11:11" x14ac:dyDescent="0.2">
      <c r="K3293" s="336" t="str">
        <f t="shared" si="65"/>
        <v/>
      </c>
    </row>
    <row r="3294" spans="11:11" x14ac:dyDescent="0.2">
      <c r="K3294" s="336" t="str">
        <f t="shared" si="65"/>
        <v/>
      </c>
    </row>
    <row r="3295" spans="11:11" x14ac:dyDescent="0.2">
      <c r="K3295" s="336" t="str">
        <f t="shared" si="65"/>
        <v/>
      </c>
    </row>
    <row r="3296" spans="11:11" x14ac:dyDescent="0.2">
      <c r="K3296" s="336" t="str">
        <f t="shared" si="65"/>
        <v/>
      </c>
    </row>
    <row r="3297" spans="11:11" x14ac:dyDescent="0.2">
      <c r="K3297" s="336" t="str">
        <f t="shared" si="65"/>
        <v/>
      </c>
    </row>
    <row r="3298" spans="11:11" x14ac:dyDescent="0.2">
      <c r="K3298" s="336" t="str">
        <f t="shared" si="65"/>
        <v/>
      </c>
    </row>
    <row r="3299" spans="11:11" x14ac:dyDescent="0.2">
      <c r="K3299" s="336" t="str">
        <f t="shared" si="65"/>
        <v/>
      </c>
    </row>
    <row r="3300" spans="11:11" x14ac:dyDescent="0.2">
      <c r="K3300" s="336" t="str">
        <f t="shared" si="65"/>
        <v/>
      </c>
    </row>
    <row r="3301" spans="11:11" x14ac:dyDescent="0.2">
      <c r="K3301" s="336" t="str">
        <f t="shared" si="65"/>
        <v/>
      </c>
    </row>
    <row r="3302" spans="11:11" x14ac:dyDescent="0.2">
      <c r="K3302" s="336" t="str">
        <f t="shared" si="65"/>
        <v/>
      </c>
    </row>
    <row r="3303" spans="11:11" x14ac:dyDescent="0.2">
      <c r="K3303" s="336" t="str">
        <f t="shared" si="65"/>
        <v/>
      </c>
    </row>
    <row r="3304" spans="11:11" x14ac:dyDescent="0.2">
      <c r="K3304" s="336" t="str">
        <f t="shared" si="65"/>
        <v/>
      </c>
    </row>
    <row r="3305" spans="11:11" x14ac:dyDescent="0.2">
      <c r="K3305" s="336" t="str">
        <f t="shared" si="65"/>
        <v/>
      </c>
    </row>
    <row r="3306" spans="11:11" x14ac:dyDescent="0.2">
      <c r="K3306" s="336" t="str">
        <f t="shared" si="65"/>
        <v/>
      </c>
    </row>
    <row r="3307" spans="11:11" x14ac:dyDescent="0.2">
      <c r="K3307" s="336" t="str">
        <f t="shared" si="65"/>
        <v/>
      </c>
    </row>
    <row r="3308" spans="11:11" x14ac:dyDescent="0.2">
      <c r="K3308" s="336" t="str">
        <f t="shared" si="65"/>
        <v/>
      </c>
    </row>
    <row r="3309" spans="11:11" x14ac:dyDescent="0.2">
      <c r="K3309" s="336" t="str">
        <f t="shared" si="65"/>
        <v/>
      </c>
    </row>
    <row r="3310" spans="11:11" x14ac:dyDescent="0.2">
      <c r="K3310" s="336" t="str">
        <f t="shared" si="65"/>
        <v/>
      </c>
    </row>
    <row r="3311" spans="11:11" x14ac:dyDescent="0.2">
      <c r="K3311" s="336" t="str">
        <f t="shared" si="65"/>
        <v/>
      </c>
    </row>
    <row r="3312" spans="11:11" x14ac:dyDescent="0.2">
      <c r="K3312" s="336" t="str">
        <f t="shared" si="65"/>
        <v/>
      </c>
    </row>
    <row r="3313" spans="11:11" x14ac:dyDescent="0.2">
      <c r="K3313" s="336" t="str">
        <f t="shared" si="65"/>
        <v/>
      </c>
    </row>
    <row r="3314" spans="11:11" x14ac:dyDescent="0.2">
      <c r="K3314" s="336" t="str">
        <f t="shared" si="65"/>
        <v/>
      </c>
    </row>
    <row r="3315" spans="11:11" x14ac:dyDescent="0.2">
      <c r="K3315" s="336" t="str">
        <f t="shared" si="65"/>
        <v/>
      </c>
    </row>
    <row r="3316" spans="11:11" x14ac:dyDescent="0.2">
      <c r="K3316" s="336" t="str">
        <f t="shared" si="65"/>
        <v/>
      </c>
    </row>
    <row r="3317" spans="11:11" x14ac:dyDescent="0.2">
      <c r="K3317" s="336" t="str">
        <f t="shared" si="65"/>
        <v/>
      </c>
    </row>
    <row r="3318" spans="11:11" x14ac:dyDescent="0.2">
      <c r="K3318" s="336" t="str">
        <f t="shared" si="65"/>
        <v/>
      </c>
    </row>
    <row r="3319" spans="11:11" x14ac:dyDescent="0.2">
      <c r="K3319" s="336" t="str">
        <f t="shared" si="65"/>
        <v/>
      </c>
    </row>
    <row r="3320" spans="11:11" x14ac:dyDescent="0.2">
      <c r="K3320" s="336" t="str">
        <f t="shared" si="65"/>
        <v/>
      </c>
    </row>
    <row r="3321" spans="11:11" x14ac:dyDescent="0.2">
      <c r="K3321" s="336" t="str">
        <f t="shared" si="65"/>
        <v/>
      </c>
    </row>
    <row r="3322" spans="11:11" x14ac:dyDescent="0.2">
      <c r="K3322" s="336" t="str">
        <f t="shared" si="65"/>
        <v/>
      </c>
    </row>
    <row r="3323" spans="11:11" x14ac:dyDescent="0.2">
      <c r="K3323" s="336" t="str">
        <f t="shared" si="65"/>
        <v/>
      </c>
    </row>
    <row r="3324" spans="11:11" x14ac:dyDescent="0.2">
      <c r="K3324" s="336" t="str">
        <f t="shared" si="65"/>
        <v/>
      </c>
    </row>
    <row r="3325" spans="11:11" x14ac:dyDescent="0.2">
      <c r="K3325" s="336" t="str">
        <f t="shared" si="65"/>
        <v/>
      </c>
    </row>
    <row r="3326" spans="11:11" x14ac:dyDescent="0.2">
      <c r="K3326" s="336" t="str">
        <f t="shared" si="65"/>
        <v/>
      </c>
    </row>
    <row r="3327" spans="11:11" x14ac:dyDescent="0.2">
      <c r="K3327" s="336" t="str">
        <f t="shared" si="65"/>
        <v/>
      </c>
    </row>
    <row r="3328" spans="11:11" x14ac:dyDescent="0.2">
      <c r="K3328" s="336" t="str">
        <f t="shared" si="65"/>
        <v/>
      </c>
    </row>
    <row r="3329" spans="11:11" x14ac:dyDescent="0.2">
      <c r="K3329" s="336" t="str">
        <f t="shared" si="65"/>
        <v/>
      </c>
    </row>
    <row r="3330" spans="11:11" x14ac:dyDescent="0.2">
      <c r="K3330" s="336" t="str">
        <f t="shared" si="65"/>
        <v/>
      </c>
    </row>
    <row r="3331" spans="11:11" x14ac:dyDescent="0.2">
      <c r="K3331" s="336" t="str">
        <f t="shared" si="65"/>
        <v/>
      </c>
    </row>
    <row r="3332" spans="11:11" x14ac:dyDescent="0.2">
      <c r="K3332" s="336" t="str">
        <f t="shared" ref="K3332:K3395" si="66">IF(J3332="","",(J3332*108))</f>
        <v/>
      </c>
    </row>
    <row r="3333" spans="11:11" x14ac:dyDescent="0.2">
      <c r="K3333" s="336" t="str">
        <f t="shared" si="66"/>
        <v/>
      </c>
    </row>
    <row r="3334" spans="11:11" x14ac:dyDescent="0.2">
      <c r="K3334" s="336" t="str">
        <f t="shared" si="66"/>
        <v/>
      </c>
    </row>
    <row r="3335" spans="11:11" x14ac:dyDescent="0.2">
      <c r="K3335" s="336" t="str">
        <f t="shared" si="66"/>
        <v/>
      </c>
    </row>
    <row r="3336" spans="11:11" x14ac:dyDescent="0.2">
      <c r="K3336" s="336" t="str">
        <f t="shared" si="66"/>
        <v/>
      </c>
    </row>
    <row r="3337" spans="11:11" x14ac:dyDescent="0.2">
      <c r="K3337" s="336" t="str">
        <f t="shared" si="66"/>
        <v/>
      </c>
    </row>
    <row r="3338" spans="11:11" x14ac:dyDescent="0.2">
      <c r="K3338" s="336" t="str">
        <f t="shared" si="66"/>
        <v/>
      </c>
    </row>
    <row r="3339" spans="11:11" x14ac:dyDescent="0.2">
      <c r="K3339" s="336" t="str">
        <f t="shared" si="66"/>
        <v/>
      </c>
    </row>
    <row r="3340" spans="11:11" x14ac:dyDescent="0.2">
      <c r="K3340" s="336" t="str">
        <f t="shared" si="66"/>
        <v/>
      </c>
    </row>
    <row r="3341" spans="11:11" x14ac:dyDescent="0.2">
      <c r="K3341" s="336" t="str">
        <f t="shared" si="66"/>
        <v/>
      </c>
    </row>
    <row r="3342" spans="11:11" x14ac:dyDescent="0.2">
      <c r="K3342" s="336" t="str">
        <f t="shared" si="66"/>
        <v/>
      </c>
    </row>
    <row r="3343" spans="11:11" x14ac:dyDescent="0.2">
      <c r="K3343" s="336" t="str">
        <f t="shared" si="66"/>
        <v/>
      </c>
    </row>
    <row r="3344" spans="11:11" x14ac:dyDescent="0.2">
      <c r="K3344" s="336" t="str">
        <f t="shared" si="66"/>
        <v/>
      </c>
    </row>
    <row r="3345" spans="11:11" x14ac:dyDescent="0.2">
      <c r="K3345" s="336" t="str">
        <f t="shared" si="66"/>
        <v/>
      </c>
    </row>
    <row r="3346" spans="11:11" x14ac:dyDescent="0.2">
      <c r="K3346" s="336" t="str">
        <f t="shared" si="66"/>
        <v/>
      </c>
    </row>
    <row r="3347" spans="11:11" x14ac:dyDescent="0.2">
      <c r="K3347" s="336" t="str">
        <f t="shared" si="66"/>
        <v/>
      </c>
    </row>
    <row r="3348" spans="11:11" x14ac:dyDescent="0.2">
      <c r="K3348" s="336" t="str">
        <f t="shared" si="66"/>
        <v/>
      </c>
    </row>
    <row r="3349" spans="11:11" x14ac:dyDescent="0.2">
      <c r="K3349" s="336" t="str">
        <f t="shared" si="66"/>
        <v/>
      </c>
    </row>
    <row r="3350" spans="11:11" x14ac:dyDescent="0.2">
      <c r="K3350" s="336" t="str">
        <f t="shared" si="66"/>
        <v/>
      </c>
    </row>
    <row r="3351" spans="11:11" x14ac:dyDescent="0.2">
      <c r="K3351" s="336" t="str">
        <f t="shared" si="66"/>
        <v/>
      </c>
    </row>
    <row r="3352" spans="11:11" x14ac:dyDescent="0.2">
      <c r="K3352" s="336" t="str">
        <f t="shared" si="66"/>
        <v/>
      </c>
    </row>
    <row r="3353" spans="11:11" x14ac:dyDescent="0.2">
      <c r="K3353" s="336" t="str">
        <f t="shared" si="66"/>
        <v/>
      </c>
    </row>
    <row r="3354" spans="11:11" x14ac:dyDescent="0.2">
      <c r="K3354" s="336" t="str">
        <f t="shared" si="66"/>
        <v/>
      </c>
    </row>
    <row r="3355" spans="11:11" x14ac:dyDescent="0.2">
      <c r="K3355" s="336" t="str">
        <f t="shared" si="66"/>
        <v/>
      </c>
    </row>
    <row r="3356" spans="11:11" x14ac:dyDescent="0.2">
      <c r="K3356" s="336" t="str">
        <f t="shared" si="66"/>
        <v/>
      </c>
    </row>
    <row r="3357" spans="11:11" x14ac:dyDescent="0.2">
      <c r="K3357" s="336" t="str">
        <f t="shared" si="66"/>
        <v/>
      </c>
    </row>
    <row r="3358" spans="11:11" x14ac:dyDescent="0.2">
      <c r="K3358" s="336" t="str">
        <f t="shared" si="66"/>
        <v/>
      </c>
    </row>
    <row r="3359" spans="11:11" x14ac:dyDescent="0.2">
      <c r="K3359" s="336" t="str">
        <f t="shared" si="66"/>
        <v/>
      </c>
    </row>
    <row r="3360" spans="11:11" x14ac:dyDescent="0.2">
      <c r="K3360" s="336" t="str">
        <f t="shared" si="66"/>
        <v/>
      </c>
    </row>
    <row r="3361" spans="11:11" x14ac:dyDescent="0.2">
      <c r="K3361" s="336" t="str">
        <f t="shared" si="66"/>
        <v/>
      </c>
    </row>
    <row r="3362" spans="11:11" x14ac:dyDescent="0.2">
      <c r="K3362" s="336" t="str">
        <f t="shared" si="66"/>
        <v/>
      </c>
    </row>
    <row r="3363" spans="11:11" x14ac:dyDescent="0.2">
      <c r="K3363" s="336" t="str">
        <f t="shared" si="66"/>
        <v/>
      </c>
    </row>
    <row r="3364" spans="11:11" x14ac:dyDescent="0.2">
      <c r="K3364" s="336" t="str">
        <f t="shared" si="66"/>
        <v/>
      </c>
    </row>
    <row r="3365" spans="11:11" x14ac:dyDescent="0.2">
      <c r="K3365" s="336" t="str">
        <f t="shared" si="66"/>
        <v/>
      </c>
    </row>
    <row r="3366" spans="11:11" x14ac:dyDescent="0.2">
      <c r="K3366" s="336" t="str">
        <f t="shared" si="66"/>
        <v/>
      </c>
    </row>
    <row r="3367" spans="11:11" x14ac:dyDescent="0.2">
      <c r="K3367" s="336" t="str">
        <f t="shared" si="66"/>
        <v/>
      </c>
    </row>
    <row r="3368" spans="11:11" x14ac:dyDescent="0.2">
      <c r="K3368" s="336" t="str">
        <f t="shared" si="66"/>
        <v/>
      </c>
    </row>
    <row r="3369" spans="11:11" x14ac:dyDescent="0.2">
      <c r="K3369" s="336" t="str">
        <f t="shared" si="66"/>
        <v/>
      </c>
    </row>
    <row r="3370" spans="11:11" x14ac:dyDescent="0.2">
      <c r="K3370" s="336" t="str">
        <f t="shared" si="66"/>
        <v/>
      </c>
    </row>
    <row r="3371" spans="11:11" x14ac:dyDescent="0.2">
      <c r="K3371" s="336" t="str">
        <f t="shared" si="66"/>
        <v/>
      </c>
    </row>
    <row r="3372" spans="11:11" x14ac:dyDescent="0.2">
      <c r="K3372" s="336" t="str">
        <f t="shared" si="66"/>
        <v/>
      </c>
    </row>
    <row r="3373" spans="11:11" x14ac:dyDescent="0.2">
      <c r="K3373" s="336" t="str">
        <f t="shared" si="66"/>
        <v/>
      </c>
    </row>
    <row r="3374" spans="11:11" x14ac:dyDescent="0.2">
      <c r="K3374" s="336" t="str">
        <f t="shared" si="66"/>
        <v/>
      </c>
    </row>
    <row r="3375" spans="11:11" x14ac:dyDescent="0.2">
      <c r="K3375" s="336" t="str">
        <f t="shared" si="66"/>
        <v/>
      </c>
    </row>
    <row r="3376" spans="11:11" x14ac:dyDescent="0.2">
      <c r="K3376" s="336" t="str">
        <f t="shared" si="66"/>
        <v/>
      </c>
    </row>
    <row r="3377" spans="11:11" x14ac:dyDescent="0.2">
      <c r="K3377" s="336" t="str">
        <f t="shared" si="66"/>
        <v/>
      </c>
    </row>
    <row r="3378" spans="11:11" x14ac:dyDescent="0.2">
      <c r="K3378" s="336" t="str">
        <f t="shared" si="66"/>
        <v/>
      </c>
    </row>
    <row r="3379" spans="11:11" x14ac:dyDescent="0.2">
      <c r="K3379" s="336" t="str">
        <f t="shared" si="66"/>
        <v/>
      </c>
    </row>
    <row r="3380" spans="11:11" x14ac:dyDescent="0.2">
      <c r="K3380" s="336" t="str">
        <f t="shared" si="66"/>
        <v/>
      </c>
    </row>
    <row r="3381" spans="11:11" x14ac:dyDescent="0.2">
      <c r="K3381" s="336" t="str">
        <f t="shared" si="66"/>
        <v/>
      </c>
    </row>
    <row r="3382" spans="11:11" x14ac:dyDescent="0.2">
      <c r="K3382" s="336" t="str">
        <f t="shared" si="66"/>
        <v/>
      </c>
    </row>
    <row r="3383" spans="11:11" x14ac:dyDescent="0.2">
      <c r="K3383" s="336" t="str">
        <f t="shared" si="66"/>
        <v/>
      </c>
    </row>
    <row r="3384" spans="11:11" x14ac:dyDescent="0.2">
      <c r="K3384" s="336" t="str">
        <f t="shared" si="66"/>
        <v/>
      </c>
    </row>
    <row r="3385" spans="11:11" x14ac:dyDescent="0.2">
      <c r="K3385" s="336" t="str">
        <f t="shared" si="66"/>
        <v/>
      </c>
    </row>
    <row r="3386" spans="11:11" x14ac:dyDescent="0.2">
      <c r="K3386" s="336" t="str">
        <f t="shared" si="66"/>
        <v/>
      </c>
    </row>
    <row r="3387" spans="11:11" x14ac:dyDescent="0.2">
      <c r="K3387" s="336" t="str">
        <f t="shared" si="66"/>
        <v/>
      </c>
    </row>
    <row r="3388" spans="11:11" x14ac:dyDescent="0.2">
      <c r="K3388" s="336" t="str">
        <f t="shared" si="66"/>
        <v/>
      </c>
    </row>
    <row r="3389" spans="11:11" x14ac:dyDescent="0.2">
      <c r="K3389" s="336" t="str">
        <f t="shared" si="66"/>
        <v/>
      </c>
    </row>
    <row r="3390" spans="11:11" x14ac:dyDescent="0.2">
      <c r="K3390" s="336" t="str">
        <f t="shared" si="66"/>
        <v/>
      </c>
    </row>
    <row r="3391" spans="11:11" x14ac:dyDescent="0.2">
      <c r="K3391" s="336" t="str">
        <f t="shared" si="66"/>
        <v/>
      </c>
    </row>
    <row r="3392" spans="11:11" x14ac:dyDescent="0.2">
      <c r="K3392" s="336" t="str">
        <f t="shared" si="66"/>
        <v/>
      </c>
    </row>
    <row r="3393" spans="11:11" x14ac:dyDescent="0.2">
      <c r="K3393" s="336" t="str">
        <f t="shared" si="66"/>
        <v/>
      </c>
    </row>
    <row r="3394" spans="11:11" x14ac:dyDescent="0.2">
      <c r="K3394" s="336" t="str">
        <f t="shared" si="66"/>
        <v/>
      </c>
    </row>
    <row r="3395" spans="11:11" x14ac:dyDescent="0.2">
      <c r="K3395" s="336" t="str">
        <f t="shared" si="66"/>
        <v/>
      </c>
    </row>
    <row r="3396" spans="11:11" x14ac:dyDescent="0.2">
      <c r="K3396" s="336" t="str">
        <f t="shared" ref="K3396:K3459" si="67">IF(J3396="","",(J3396*108))</f>
        <v/>
      </c>
    </row>
    <row r="3397" spans="11:11" x14ac:dyDescent="0.2">
      <c r="K3397" s="336" t="str">
        <f t="shared" si="67"/>
        <v/>
      </c>
    </row>
    <row r="3398" spans="11:11" x14ac:dyDescent="0.2">
      <c r="K3398" s="336" t="str">
        <f t="shared" si="67"/>
        <v/>
      </c>
    </row>
    <row r="3399" spans="11:11" x14ac:dyDescent="0.2">
      <c r="K3399" s="336" t="str">
        <f t="shared" si="67"/>
        <v/>
      </c>
    </row>
    <row r="3400" spans="11:11" x14ac:dyDescent="0.2">
      <c r="K3400" s="336" t="str">
        <f t="shared" si="67"/>
        <v/>
      </c>
    </row>
    <row r="3401" spans="11:11" x14ac:dyDescent="0.2">
      <c r="K3401" s="336" t="str">
        <f t="shared" si="67"/>
        <v/>
      </c>
    </row>
    <row r="3402" spans="11:11" x14ac:dyDescent="0.2">
      <c r="K3402" s="336" t="str">
        <f t="shared" si="67"/>
        <v/>
      </c>
    </row>
    <row r="3403" spans="11:11" x14ac:dyDescent="0.2">
      <c r="K3403" s="336" t="str">
        <f t="shared" si="67"/>
        <v/>
      </c>
    </row>
    <row r="3404" spans="11:11" x14ac:dyDescent="0.2">
      <c r="K3404" s="336" t="str">
        <f t="shared" si="67"/>
        <v/>
      </c>
    </row>
    <row r="3405" spans="11:11" x14ac:dyDescent="0.2">
      <c r="K3405" s="336" t="str">
        <f t="shared" si="67"/>
        <v/>
      </c>
    </row>
    <row r="3406" spans="11:11" x14ac:dyDescent="0.2">
      <c r="K3406" s="336" t="str">
        <f t="shared" si="67"/>
        <v/>
      </c>
    </row>
    <row r="3407" spans="11:11" x14ac:dyDescent="0.2">
      <c r="K3407" s="336" t="str">
        <f t="shared" si="67"/>
        <v/>
      </c>
    </row>
    <row r="3408" spans="11:11" x14ac:dyDescent="0.2">
      <c r="K3408" s="336" t="str">
        <f t="shared" si="67"/>
        <v/>
      </c>
    </row>
    <row r="3409" spans="11:11" x14ac:dyDescent="0.2">
      <c r="K3409" s="336" t="str">
        <f t="shared" si="67"/>
        <v/>
      </c>
    </row>
    <row r="3410" spans="11:11" x14ac:dyDescent="0.2">
      <c r="K3410" s="336" t="str">
        <f t="shared" si="67"/>
        <v/>
      </c>
    </row>
    <row r="3411" spans="11:11" x14ac:dyDescent="0.2">
      <c r="K3411" s="336" t="str">
        <f t="shared" si="67"/>
        <v/>
      </c>
    </row>
    <row r="3412" spans="11:11" x14ac:dyDescent="0.2">
      <c r="K3412" s="336" t="str">
        <f t="shared" si="67"/>
        <v/>
      </c>
    </row>
    <row r="3413" spans="11:11" x14ac:dyDescent="0.2">
      <c r="K3413" s="336" t="str">
        <f t="shared" si="67"/>
        <v/>
      </c>
    </row>
    <row r="3414" spans="11:11" x14ac:dyDescent="0.2">
      <c r="K3414" s="336" t="str">
        <f t="shared" si="67"/>
        <v/>
      </c>
    </row>
    <row r="3415" spans="11:11" x14ac:dyDescent="0.2">
      <c r="K3415" s="336" t="str">
        <f t="shared" si="67"/>
        <v/>
      </c>
    </row>
    <row r="3416" spans="11:11" x14ac:dyDescent="0.2">
      <c r="K3416" s="336" t="str">
        <f t="shared" si="67"/>
        <v/>
      </c>
    </row>
    <row r="3417" spans="11:11" x14ac:dyDescent="0.2">
      <c r="K3417" s="336" t="str">
        <f t="shared" si="67"/>
        <v/>
      </c>
    </row>
    <row r="3418" spans="11:11" x14ac:dyDescent="0.2">
      <c r="K3418" s="336" t="str">
        <f t="shared" si="67"/>
        <v/>
      </c>
    </row>
    <row r="3419" spans="11:11" x14ac:dyDescent="0.2">
      <c r="K3419" s="336" t="str">
        <f t="shared" si="67"/>
        <v/>
      </c>
    </row>
    <row r="3420" spans="11:11" x14ac:dyDescent="0.2">
      <c r="K3420" s="336" t="str">
        <f t="shared" si="67"/>
        <v/>
      </c>
    </row>
    <row r="3421" spans="11:11" x14ac:dyDescent="0.2">
      <c r="K3421" s="336" t="str">
        <f t="shared" si="67"/>
        <v/>
      </c>
    </row>
    <row r="3422" spans="11:11" x14ac:dyDescent="0.2">
      <c r="K3422" s="336" t="str">
        <f t="shared" si="67"/>
        <v/>
      </c>
    </row>
    <row r="3423" spans="11:11" x14ac:dyDescent="0.2">
      <c r="K3423" s="336" t="str">
        <f t="shared" si="67"/>
        <v/>
      </c>
    </row>
    <row r="3424" spans="11:11" x14ac:dyDescent="0.2">
      <c r="K3424" s="336" t="str">
        <f t="shared" si="67"/>
        <v/>
      </c>
    </row>
    <row r="3425" spans="11:11" x14ac:dyDescent="0.2">
      <c r="K3425" s="336" t="str">
        <f t="shared" si="67"/>
        <v/>
      </c>
    </row>
    <row r="3426" spans="11:11" x14ac:dyDescent="0.2">
      <c r="K3426" s="336" t="str">
        <f t="shared" si="67"/>
        <v/>
      </c>
    </row>
    <row r="3427" spans="11:11" x14ac:dyDescent="0.2">
      <c r="K3427" s="336" t="str">
        <f t="shared" si="67"/>
        <v/>
      </c>
    </row>
    <row r="3428" spans="11:11" x14ac:dyDescent="0.2">
      <c r="K3428" s="336" t="str">
        <f t="shared" si="67"/>
        <v/>
      </c>
    </row>
    <row r="3429" spans="11:11" x14ac:dyDescent="0.2">
      <c r="K3429" s="336" t="str">
        <f t="shared" si="67"/>
        <v/>
      </c>
    </row>
    <row r="3430" spans="11:11" x14ac:dyDescent="0.2">
      <c r="K3430" s="336" t="str">
        <f t="shared" si="67"/>
        <v/>
      </c>
    </row>
    <row r="3431" spans="11:11" x14ac:dyDescent="0.2">
      <c r="K3431" s="336" t="str">
        <f t="shared" si="67"/>
        <v/>
      </c>
    </row>
    <row r="3432" spans="11:11" x14ac:dyDescent="0.2">
      <c r="K3432" s="336" t="str">
        <f t="shared" si="67"/>
        <v/>
      </c>
    </row>
    <row r="3433" spans="11:11" x14ac:dyDescent="0.2">
      <c r="K3433" s="336" t="str">
        <f t="shared" si="67"/>
        <v/>
      </c>
    </row>
    <row r="3434" spans="11:11" x14ac:dyDescent="0.2">
      <c r="K3434" s="336" t="str">
        <f t="shared" si="67"/>
        <v/>
      </c>
    </row>
    <row r="3435" spans="11:11" x14ac:dyDescent="0.2">
      <c r="K3435" s="336" t="str">
        <f t="shared" si="67"/>
        <v/>
      </c>
    </row>
    <row r="3436" spans="11:11" x14ac:dyDescent="0.2">
      <c r="K3436" s="336" t="str">
        <f t="shared" si="67"/>
        <v/>
      </c>
    </row>
    <row r="3437" spans="11:11" x14ac:dyDescent="0.2">
      <c r="K3437" s="336" t="str">
        <f t="shared" si="67"/>
        <v/>
      </c>
    </row>
    <row r="3438" spans="11:11" x14ac:dyDescent="0.2">
      <c r="K3438" s="336" t="str">
        <f t="shared" si="67"/>
        <v/>
      </c>
    </row>
    <row r="3439" spans="11:11" x14ac:dyDescent="0.2">
      <c r="K3439" s="336" t="str">
        <f t="shared" si="67"/>
        <v/>
      </c>
    </row>
    <row r="3440" spans="11:11" x14ac:dyDescent="0.2">
      <c r="K3440" s="336" t="str">
        <f t="shared" si="67"/>
        <v/>
      </c>
    </row>
    <row r="3441" spans="11:11" x14ac:dyDescent="0.2">
      <c r="K3441" s="336" t="str">
        <f t="shared" si="67"/>
        <v/>
      </c>
    </row>
    <row r="3442" spans="11:11" x14ac:dyDescent="0.2">
      <c r="K3442" s="336" t="str">
        <f t="shared" si="67"/>
        <v/>
      </c>
    </row>
    <row r="3443" spans="11:11" x14ac:dyDescent="0.2">
      <c r="K3443" s="336" t="str">
        <f t="shared" si="67"/>
        <v/>
      </c>
    </row>
    <row r="3444" spans="11:11" x14ac:dyDescent="0.2">
      <c r="K3444" s="336" t="str">
        <f t="shared" si="67"/>
        <v/>
      </c>
    </row>
    <row r="3445" spans="11:11" x14ac:dyDescent="0.2">
      <c r="K3445" s="336" t="str">
        <f t="shared" si="67"/>
        <v/>
      </c>
    </row>
    <row r="3446" spans="11:11" x14ac:dyDescent="0.2">
      <c r="K3446" s="336" t="str">
        <f t="shared" si="67"/>
        <v/>
      </c>
    </row>
    <row r="3447" spans="11:11" x14ac:dyDescent="0.2">
      <c r="K3447" s="336" t="str">
        <f t="shared" si="67"/>
        <v/>
      </c>
    </row>
    <row r="3448" spans="11:11" x14ac:dyDescent="0.2">
      <c r="K3448" s="336" t="str">
        <f t="shared" si="67"/>
        <v/>
      </c>
    </row>
    <row r="3449" spans="11:11" x14ac:dyDescent="0.2">
      <c r="K3449" s="336" t="str">
        <f t="shared" si="67"/>
        <v/>
      </c>
    </row>
    <row r="3450" spans="11:11" x14ac:dyDescent="0.2">
      <c r="K3450" s="336" t="str">
        <f t="shared" si="67"/>
        <v/>
      </c>
    </row>
    <row r="3451" spans="11:11" x14ac:dyDescent="0.2">
      <c r="K3451" s="336" t="str">
        <f t="shared" si="67"/>
        <v/>
      </c>
    </row>
    <row r="3452" spans="11:11" x14ac:dyDescent="0.2">
      <c r="K3452" s="336" t="str">
        <f t="shared" si="67"/>
        <v/>
      </c>
    </row>
    <row r="3453" spans="11:11" x14ac:dyDescent="0.2">
      <c r="K3453" s="336" t="str">
        <f t="shared" si="67"/>
        <v/>
      </c>
    </row>
    <row r="3454" spans="11:11" x14ac:dyDescent="0.2">
      <c r="K3454" s="336" t="str">
        <f t="shared" si="67"/>
        <v/>
      </c>
    </row>
    <row r="3455" spans="11:11" x14ac:dyDescent="0.2">
      <c r="K3455" s="336" t="str">
        <f t="shared" si="67"/>
        <v/>
      </c>
    </row>
    <row r="3456" spans="11:11" x14ac:dyDescent="0.2">
      <c r="K3456" s="336" t="str">
        <f t="shared" si="67"/>
        <v/>
      </c>
    </row>
    <row r="3457" spans="11:11" x14ac:dyDescent="0.2">
      <c r="K3457" s="336" t="str">
        <f t="shared" si="67"/>
        <v/>
      </c>
    </row>
    <row r="3458" spans="11:11" x14ac:dyDescent="0.2">
      <c r="K3458" s="336" t="str">
        <f t="shared" si="67"/>
        <v/>
      </c>
    </row>
    <row r="3459" spans="11:11" x14ac:dyDescent="0.2">
      <c r="K3459" s="336" t="str">
        <f t="shared" si="67"/>
        <v/>
      </c>
    </row>
    <row r="3460" spans="11:11" x14ac:dyDescent="0.2">
      <c r="K3460" s="336" t="str">
        <f t="shared" ref="K3460:K3523" si="68">IF(J3460="","",(J3460*108))</f>
        <v/>
      </c>
    </row>
    <row r="3461" spans="11:11" x14ac:dyDescent="0.2">
      <c r="K3461" s="336" t="str">
        <f t="shared" si="68"/>
        <v/>
      </c>
    </row>
    <row r="3462" spans="11:11" x14ac:dyDescent="0.2">
      <c r="K3462" s="336" t="str">
        <f t="shared" si="68"/>
        <v/>
      </c>
    </row>
    <row r="3463" spans="11:11" x14ac:dyDescent="0.2">
      <c r="K3463" s="336" t="str">
        <f t="shared" si="68"/>
        <v/>
      </c>
    </row>
    <row r="3464" spans="11:11" x14ac:dyDescent="0.2">
      <c r="K3464" s="336" t="str">
        <f t="shared" si="68"/>
        <v/>
      </c>
    </row>
    <row r="3465" spans="11:11" x14ac:dyDescent="0.2">
      <c r="K3465" s="336" t="str">
        <f t="shared" si="68"/>
        <v/>
      </c>
    </row>
    <row r="3466" spans="11:11" x14ac:dyDescent="0.2">
      <c r="K3466" s="336" t="str">
        <f t="shared" si="68"/>
        <v/>
      </c>
    </row>
    <row r="3467" spans="11:11" x14ac:dyDescent="0.2">
      <c r="K3467" s="336" t="str">
        <f t="shared" si="68"/>
        <v/>
      </c>
    </row>
    <row r="3468" spans="11:11" x14ac:dyDescent="0.2">
      <c r="K3468" s="336" t="str">
        <f t="shared" si="68"/>
        <v/>
      </c>
    </row>
    <row r="3469" spans="11:11" x14ac:dyDescent="0.2">
      <c r="K3469" s="336" t="str">
        <f t="shared" si="68"/>
        <v/>
      </c>
    </row>
    <row r="3470" spans="11:11" x14ac:dyDescent="0.2">
      <c r="K3470" s="336" t="str">
        <f t="shared" si="68"/>
        <v/>
      </c>
    </row>
    <row r="3471" spans="11:11" x14ac:dyDescent="0.2">
      <c r="K3471" s="336" t="str">
        <f t="shared" si="68"/>
        <v/>
      </c>
    </row>
    <row r="3472" spans="11:11" x14ac:dyDescent="0.2">
      <c r="K3472" s="336" t="str">
        <f t="shared" si="68"/>
        <v/>
      </c>
    </row>
    <row r="3473" spans="11:11" x14ac:dyDescent="0.2">
      <c r="K3473" s="336" t="str">
        <f t="shared" si="68"/>
        <v/>
      </c>
    </row>
    <row r="3474" spans="11:11" x14ac:dyDescent="0.2">
      <c r="K3474" s="336" t="str">
        <f t="shared" si="68"/>
        <v/>
      </c>
    </row>
    <row r="3475" spans="11:11" x14ac:dyDescent="0.2">
      <c r="K3475" s="336" t="str">
        <f t="shared" si="68"/>
        <v/>
      </c>
    </row>
    <row r="3476" spans="11:11" x14ac:dyDescent="0.2">
      <c r="K3476" s="336" t="str">
        <f t="shared" si="68"/>
        <v/>
      </c>
    </row>
    <row r="3477" spans="11:11" x14ac:dyDescent="0.2">
      <c r="K3477" s="336" t="str">
        <f t="shared" si="68"/>
        <v/>
      </c>
    </row>
    <row r="3478" spans="11:11" x14ac:dyDescent="0.2">
      <c r="K3478" s="336" t="str">
        <f t="shared" si="68"/>
        <v/>
      </c>
    </row>
    <row r="3479" spans="11:11" x14ac:dyDescent="0.2">
      <c r="K3479" s="336" t="str">
        <f t="shared" si="68"/>
        <v/>
      </c>
    </row>
    <row r="3480" spans="11:11" x14ac:dyDescent="0.2">
      <c r="K3480" s="336" t="str">
        <f t="shared" si="68"/>
        <v/>
      </c>
    </row>
    <row r="3481" spans="11:11" x14ac:dyDescent="0.2">
      <c r="K3481" s="336" t="str">
        <f t="shared" si="68"/>
        <v/>
      </c>
    </row>
    <row r="3482" spans="11:11" x14ac:dyDescent="0.2">
      <c r="K3482" s="336" t="str">
        <f t="shared" si="68"/>
        <v/>
      </c>
    </row>
    <row r="3483" spans="11:11" x14ac:dyDescent="0.2">
      <c r="K3483" s="336" t="str">
        <f t="shared" si="68"/>
        <v/>
      </c>
    </row>
    <row r="3484" spans="11:11" x14ac:dyDescent="0.2">
      <c r="K3484" s="336" t="str">
        <f t="shared" si="68"/>
        <v/>
      </c>
    </row>
    <row r="3485" spans="11:11" x14ac:dyDescent="0.2">
      <c r="K3485" s="336" t="str">
        <f t="shared" si="68"/>
        <v/>
      </c>
    </row>
    <row r="3486" spans="11:11" x14ac:dyDescent="0.2">
      <c r="K3486" s="336" t="str">
        <f t="shared" si="68"/>
        <v/>
      </c>
    </row>
    <row r="3487" spans="11:11" x14ac:dyDescent="0.2">
      <c r="K3487" s="336" t="str">
        <f t="shared" si="68"/>
        <v/>
      </c>
    </row>
    <row r="3488" spans="11:11" x14ac:dyDescent="0.2">
      <c r="K3488" s="336" t="str">
        <f t="shared" si="68"/>
        <v/>
      </c>
    </row>
    <row r="3489" spans="11:11" x14ac:dyDescent="0.2">
      <c r="K3489" s="336" t="str">
        <f t="shared" si="68"/>
        <v/>
      </c>
    </row>
    <row r="3490" spans="11:11" x14ac:dyDescent="0.2">
      <c r="K3490" s="336" t="str">
        <f t="shared" si="68"/>
        <v/>
      </c>
    </row>
    <row r="3491" spans="11:11" x14ac:dyDescent="0.2">
      <c r="K3491" s="336" t="str">
        <f t="shared" si="68"/>
        <v/>
      </c>
    </row>
    <row r="3492" spans="11:11" x14ac:dyDescent="0.2">
      <c r="K3492" s="336" t="str">
        <f t="shared" si="68"/>
        <v/>
      </c>
    </row>
    <row r="3493" spans="11:11" x14ac:dyDescent="0.2">
      <c r="K3493" s="336" t="str">
        <f t="shared" si="68"/>
        <v/>
      </c>
    </row>
    <row r="3494" spans="11:11" x14ac:dyDescent="0.2">
      <c r="K3494" s="336" t="str">
        <f t="shared" si="68"/>
        <v/>
      </c>
    </row>
    <row r="3495" spans="11:11" x14ac:dyDescent="0.2">
      <c r="K3495" s="336" t="str">
        <f t="shared" si="68"/>
        <v/>
      </c>
    </row>
    <row r="3496" spans="11:11" x14ac:dyDescent="0.2">
      <c r="K3496" s="336" t="str">
        <f t="shared" si="68"/>
        <v/>
      </c>
    </row>
    <row r="3497" spans="11:11" x14ac:dyDescent="0.2">
      <c r="K3497" s="336" t="str">
        <f t="shared" si="68"/>
        <v/>
      </c>
    </row>
    <row r="3498" spans="11:11" x14ac:dyDescent="0.2">
      <c r="K3498" s="336" t="str">
        <f t="shared" si="68"/>
        <v/>
      </c>
    </row>
    <row r="3499" spans="11:11" x14ac:dyDescent="0.2">
      <c r="K3499" s="336" t="str">
        <f t="shared" si="68"/>
        <v/>
      </c>
    </row>
    <row r="3500" spans="11:11" x14ac:dyDescent="0.2">
      <c r="K3500" s="336" t="str">
        <f t="shared" si="68"/>
        <v/>
      </c>
    </row>
    <row r="3501" spans="11:11" x14ac:dyDescent="0.2">
      <c r="K3501" s="336" t="str">
        <f t="shared" si="68"/>
        <v/>
      </c>
    </row>
    <row r="3502" spans="11:11" x14ac:dyDescent="0.2">
      <c r="K3502" s="336" t="str">
        <f t="shared" si="68"/>
        <v/>
      </c>
    </row>
    <row r="3503" spans="11:11" x14ac:dyDescent="0.2">
      <c r="K3503" s="336" t="str">
        <f t="shared" si="68"/>
        <v/>
      </c>
    </row>
    <row r="3504" spans="11:11" x14ac:dyDescent="0.2">
      <c r="K3504" s="336" t="str">
        <f t="shared" si="68"/>
        <v/>
      </c>
    </row>
    <row r="3505" spans="11:11" x14ac:dyDescent="0.2">
      <c r="K3505" s="336" t="str">
        <f t="shared" si="68"/>
        <v/>
      </c>
    </row>
    <row r="3506" spans="11:11" x14ac:dyDescent="0.2">
      <c r="K3506" s="336" t="str">
        <f t="shared" si="68"/>
        <v/>
      </c>
    </row>
    <row r="3507" spans="11:11" x14ac:dyDescent="0.2">
      <c r="K3507" s="336" t="str">
        <f t="shared" si="68"/>
        <v/>
      </c>
    </row>
    <row r="3508" spans="11:11" x14ac:dyDescent="0.2">
      <c r="K3508" s="336" t="str">
        <f t="shared" si="68"/>
        <v/>
      </c>
    </row>
    <row r="3509" spans="11:11" x14ac:dyDescent="0.2">
      <c r="K3509" s="336" t="str">
        <f t="shared" si="68"/>
        <v/>
      </c>
    </row>
    <row r="3510" spans="11:11" x14ac:dyDescent="0.2">
      <c r="K3510" s="336" t="str">
        <f t="shared" si="68"/>
        <v/>
      </c>
    </row>
    <row r="3511" spans="11:11" x14ac:dyDescent="0.2">
      <c r="K3511" s="336" t="str">
        <f t="shared" si="68"/>
        <v/>
      </c>
    </row>
    <row r="3512" spans="11:11" x14ac:dyDescent="0.2">
      <c r="K3512" s="336" t="str">
        <f t="shared" si="68"/>
        <v/>
      </c>
    </row>
    <row r="3513" spans="11:11" x14ac:dyDescent="0.2">
      <c r="K3513" s="336" t="str">
        <f t="shared" si="68"/>
        <v/>
      </c>
    </row>
    <row r="3514" spans="11:11" x14ac:dyDescent="0.2">
      <c r="K3514" s="336" t="str">
        <f t="shared" si="68"/>
        <v/>
      </c>
    </row>
    <row r="3515" spans="11:11" x14ac:dyDescent="0.2">
      <c r="K3515" s="336" t="str">
        <f t="shared" si="68"/>
        <v/>
      </c>
    </row>
    <row r="3516" spans="11:11" x14ac:dyDescent="0.2">
      <c r="K3516" s="336" t="str">
        <f t="shared" si="68"/>
        <v/>
      </c>
    </row>
    <row r="3517" spans="11:11" x14ac:dyDescent="0.2">
      <c r="K3517" s="336" t="str">
        <f t="shared" si="68"/>
        <v/>
      </c>
    </row>
    <row r="3518" spans="11:11" x14ac:dyDescent="0.2">
      <c r="K3518" s="336" t="str">
        <f t="shared" si="68"/>
        <v/>
      </c>
    </row>
    <row r="3519" spans="11:11" x14ac:dyDescent="0.2">
      <c r="K3519" s="336" t="str">
        <f t="shared" si="68"/>
        <v/>
      </c>
    </row>
    <row r="3520" spans="11:11" x14ac:dyDescent="0.2">
      <c r="K3520" s="336" t="str">
        <f t="shared" si="68"/>
        <v/>
      </c>
    </row>
    <row r="3521" spans="11:11" x14ac:dyDescent="0.2">
      <c r="K3521" s="336" t="str">
        <f t="shared" si="68"/>
        <v/>
      </c>
    </row>
    <row r="3522" spans="11:11" x14ac:dyDescent="0.2">
      <c r="K3522" s="336" t="str">
        <f t="shared" si="68"/>
        <v/>
      </c>
    </row>
    <row r="3523" spans="11:11" x14ac:dyDescent="0.2">
      <c r="K3523" s="336" t="str">
        <f t="shared" si="68"/>
        <v/>
      </c>
    </row>
    <row r="3524" spans="11:11" x14ac:dyDescent="0.2">
      <c r="K3524" s="336" t="str">
        <f t="shared" ref="K3524:K3587" si="69">IF(J3524="","",(J3524*108))</f>
        <v/>
      </c>
    </row>
    <row r="3525" spans="11:11" x14ac:dyDescent="0.2">
      <c r="K3525" s="336" t="str">
        <f t="shared" si="69"/>
        <v/>
      </c>
    </row>
    <row r="3526" spans="11:11" x14ac:dyDescent="0.2">
      <c r="K3526" s="336" t="str">
        <f t="shared" si="69"/>
        <v/>
      </c>
    </row>
    <row r="3527" spans="11:11" x14ac:dyDescent="0.2">
      <c r="K3527" s="336" t="str">
        <f t="shared" si="69"/>
        <v/>
      </c>
    </row>
    <row r="3528" spans="11:11" x14ac:dyDescent="0.2">
      <c r="K3528" s="336" t="str">
        <f t="shared" si="69"/>
        <v/>
      </c>
    </row>
    <row r="3529" spans="11:11" x14ac:dyDescent="0.2">
      <c r="K3529" s="336" t="str">
        <f t="shared" si="69"/>
        <v/>
      </c>
    </row>
    <row r="3530" spans="11:11" x14ac:dyDescent="0.2">
      <c r="K3530" s="336" t="str">
        <f t="shared" si="69"/>
        <v/>
      </c>
    </row>
    <row r="3531" spans="11:11" x14ac:dyDescent="0.2">
      <c r="K3531" s="336" t="str">
        <f t="shared" si="69"/>
        <v/>
      </c>
    </row>
    <row r="3532" spans="11:11" x14ac:dyDescent="0.2">
      <c r="K3532" s="336" t="str">
        <f t="shared" si="69"/>
        <v/>
      </c>
    </row>
    <row r="3533" spans="11:11" x14ac:dyDescent="0.2">
      <c r="K3533" s="336" t="str">
        <f t="shared" si="69"/>
        <v/>
      </c>
    </row>
    <row r="3534" spans="11:11" x14ac:dyDescent="0.2">
      <c r="K3534" s="336" t="str">
        <f t="shared" si="69"/>
        <v/>
      </c>
    </row>
    <row r="3535" spans="11:11" x14ac:dyDescent="0.2">
      <c r="K3535" s="336" t="str">
        <f t="shared" si="69"/>
        <v/>
      </c>
    </row>
    <row r="3536" spans="11:11" x14ac:dyDescent="0.2">
      <c r="K3536" s="336" t="str">
        <f t="shared" si="69"/>
        <v/>
      </c>
    </row>
    <row r="3537" spans="11:11" x14ac:dyDescent="0.2">
      <c r="K3537" s="336" t="str">
        <f t="shared" si="69"/>
        <v/>
      </c>
    </row>
    <row r="3538" spans="11:11" x14ac:dyDescent="0.2">
      <c r="K3538" s="336" t="str">
        <f t="shared" si="69"/>
        <v/>
      </c>
    </row>
    <row r="3539" spans="11:11" x14ac:dyDescent="0.2">
      <c r="K3539" s="336" t="str">
        <f t="shared" si="69"/>
        <v/>
      </c>
    </row>
    <row r="3540" spans="11:11" x14ac:dyDescent="0.2">
      <c r="K3540" s="336" t="str">
        <f t="shared" si="69"/>
        <v/>
      </c>
    </row>
    <row r="3541" spans="11:11" x14ac:dyDescent="0.2">
      <c r="K3541" s="336" t="str">
        <f t="shared" si="69"/>
        <v/>
      </c>
    </row>
    <row r="3542" spans="11:11" x14ac:dyDescent="0.2">
      <c r="K3542" s="336" t="str">
        <f t="shared" si="69"/>
        <v/>
      </c>
    </row>
    <row r="3543" spans="11:11" x14ac:dyDescent="0.2">
      <c r="K3543" s="336" t="str">
        <f t="shared" si="69"/>
        <v/>
      </c>
    </row>
    <row r="3544" spans="11:11" x14ac:dyDescent="0.2">
      <c r="K3544" s="336" t="str">
        <f t="shared" si="69"/>
        <v/>
      </c>
    </row>
    <row r="3545" spans="11:11" x14ac:dyDescent="0.2">
      <c r="K3545" s="336" t="str">
        <f t="shared" si="69"/>
        <v/>
      </c>
    </row>
    <row r="3546" spans="11:11" x14ac:dyDescent="0.2">
      <c r="K3546" s="336" t="str">
        <f t="shared" si="69"/>
        <v/>
      </c>
    </row>
    <row r="3547" spans="11:11" x14ac:dyDescent="0.2">
      <c r="K3547" s="336" t="str">
        <f t="shared" si="69"/>
        <v/>
      </c>
    </row>
    <row r="3548" spans="11:11" x14ac:dyDescent="0.2">
      <c r="K3548" s="336" t="str">
        <f t="shared" si="69"/>
        <v/>
      </c>
    </row>
    <row r="3549" spans="11:11" x14ac:dyDescent="0.2">
      <c r="K3549" s="336" t="str">
        <f t="shared" si="69"/>
        <v/>
      </c>
    </row>
    <row r="3550" spans="11:11" x14ac:dyDescent="0.2">
      <c r="K3550" s="336" t="str">
        <f t="shared" si="69"/>
        <v/>
      </c>
    </row>
    <row r="3551" spans="11:11" x14ac:dyDescent="0.2">
      <c r="K3551" s="336" t="str">
        <f t="shared" si="69"/>
        <v/>
      </c>
    </row>
    <row r="3552" spans="11:11" x14ac:dyDescent="0.2">
      <c r="K3552" s="336" t="str">
        <f t="shared" si="69"/>
        <v/>
      </c>
    </row>
    <row r="3553" spans="11:11" x14ac:dyDescent="0.2">
      <c r="K3553" s="336" t="str">
        <f t="shared" si="69"/>
        <v/>
      </c>
    </row>
    <row r="3554" spans="11:11" x14ac:dyDescent="0.2">
      <c r="K3554" s="336" t="str">
        <f t="shared" si="69"/>
        <v/>
      </c>
    </row>
    <row r="3555" spans="11:11" x14ac:dyDescent="0.2">
      <c r="K3555" s="336" t="str">
        <f t="shared" si="69"/>
        <v/>
      </c>
    </row>
    <row r="3556" spans="11:11" x14ac:dyDescent="0.2">
      <c r="K3556" s="336" t="str">
        <f t="shared" si="69"/>
        <v/>
      </c>
    </row>
    <row r="3557" spans="11:11" x14ac:dyDescent="0.2">
      <c r="K3557" s="336" t="str">
        <f t="shared" si="69"/>
        <v/>
      </c>
    </row>
    <row r="3558" spans="11:11" x14ac:dyDescent="0.2">
      <c r="K3558" s="336" t="str">
        <f t="shared" si="69"/>
        <v/>
      </c>
    </row>
    <row r="3559" spans="11:11" x14ac:dyDescent="0.2">
      <c r="K3559" s="336" t="str">
        <f t="shared" si="69"/>
        <v/>
      </c>
    </row>
    <row r="3560" spans="11:11" x14ac:dyDescent="0.2">
      <c r="K3560" s="336" t="str">
        <f t="shared" si="69"/>
        <v/>
      </c>
    </row>
    <row r="3561" spans="11:11" x14ac:dyDescent="0.2">
      <c r="K3561" s="336" t="str">
        <f t="shared" si="69"/>
        <v/>
      </c>
    </row>
    <row r="3562" spans="11:11" x14ac:dyDescent="0.2">
      <c r="K3562" s="336" t="str">
        <f t="shared" si="69"/>
        <v/>
      </c>
    </row>
    <row r="3563" spans="11:11" x14ac:dyDescent="0.2">
      <c r="K3563" s="336" t="str">
        <f t="shared" si="69"/>
        <v/>
      </c>
    </row>
    <row r="3564" spans="11:11" x14ac:dyDescent="0.2">
      <c r="K3564" s="336" t="str">
        <f t="shared" si="69"/>
        <v/>
      </c>
    </row>
    <row r="3565" spans="11:11" x14ac:dyDescent="0.2">
      <c r="K3565" s="336" t="str">
        <f t="shared" si="69"/>
        <v/>
      </c>
    </row>
    <row r="3566" spans="11:11" x14ac:dyDescent="0.2">
      <c r="K3566" s="336" t="str">
        <f t="shared" si="69"/>
        <v/>
      </c>
    </row>
    <row r="3567" spans="11:11" x14ac:dyDescent="0.2">
      <c r="K3567" s="336" t="str">
        <f t="shared" si="69"/>
        <v/>
      </c>
    </row>
    <row r="3568" spans="11:11" x14ac:dyDescent="0.2">
      <c r="K3568" s="336" t="str">
        <f t="shared" si="69"/>
        <v/>
      </c>
    </row>
    <row r="3569" spans="11:11" x14ac:dyDescent="0.2">
      <c r="K3569" s="336" t="str">
        <f t="shared" si="69"/>
        <v/>
      </c>
    </row>
    <row r="3570" spans="11:11" x14ac:dyDescent="0.2">
      <c r="K3570" s="336" t="str">
        <f t="shared" si="69"/>
        <v/>
      </c>
    </row>
    <row r="3571" spans="11:11" x14ac:dyDescent="0.2">
      <c r="K3571" s="336" t="str">
        <f t="shared" si="69"/>
        <v/>
      </c>
    </row>
    <row r="3572" spans="11:11" x14ac:dyDescent="0.2">
      <c r="K3572" s="336" t="str">
        <f t="shared" si="69"/>
        <v/>
      </c>
    </row>
    <row r="3573" spans="11:11" x14ac:dyDescent="0.2">
      <c r="K3573" s="336" t="str">
        <f t="shared" si="69"/>
        <v/>
      </c>
    </row>
    <row r="3574" spans="11:11" x14ac:dyDescent="0.2">
      <c r="K3574" s="336" t="str">
        <f t="shared" si="69"/>
        <v/>
      </c>
    </row>
    <row r="3575" spans="11:11" x14ac:dyDescent="0.2">
      <c r="K3575" s="336" t="str">
        <f t="shared" si="69"/>
        <v/>
      </c>
    </row>
    <row r="3576" spans="11:11" x14ac:dyDescent="0.2">
      <c r="K3576" s="336" t="str">
        <f t="shared" si="69"/>
        <v/>
      </c>
    </row>
    <row r="3577" spans="11:11" x14ac:dyDescent="0.2">
      <c r="K3577" s="336" t="str">
        <f t="shared" si="69"/>
        <v/>
      </c>
    </row>
    <row r="3578" spans="11:11" x14ac:dyDescent="0.2">
      <c r="K3578" s="336" t="str">
        <f t="shared" si="69"/>
        <v/>
      </c>
    </row>
    <row r="3579" spans="11:11" x14ac:dyDescent="0.2">
      <c r="K3579" s="336" t="str">
        <f t="shared" si="69"/>
        <v/>
      </c>
    </row>
    <row r="3580" spans="11:11" x14ac:dyDescent="0.2">
      <c r="K3580" s="336" t="str">
        <f t="shared" si="69"/>
        <v/>
      </c>
    </row>
    <row r="3581" spans="11:11" x14ac:dyDescent="0.2">
      <c r="K3581" s="336" t="str">
        <f t="shared" si="69"/>
        <v/>
      </c>
    </row>
    <row r="3582" spans="11:11" x14ac:dyDescent="0.2">
      <c r="K3582" s="336" t="str">
        <f t="shared" si="69"/>
        <v/>
      </c>
    </row>
    <row r="3583" spans="11:11" x14ac:dyDescent="0.2">
      <c r="K3583" s="336" t="str">
        <f t="shared" si="69"/>
        <v/>
      </c>
    </row>
    <row r="3584" spans="11:11" x14ac:dyDescent="0.2">
      <c r="K3584" s="336" t="str">
        <f t="shared" si="69"/>
        <v/>
      </c>
    </row>
    <row r="3585" spans="11:11" x14ac:dyDescent="0.2">
      <c r="K3585" s="336" t="str">
        <f t="shared" si="69"/>
        <v/>
      </c>
    </row>
    <row r="3586" spans="11:11" x14ac:dyDescent="0.2">
      <c r="K3586" s="336" t="str">
        <f t="shared" si="69"/>
        <v/>
      </c>
    </row>
    <row r="3587" spans="11:11" x14ac:dyDescent="0.2">
      <c r="K3587" s="336" t="str">
        <f t="shared" si="69"/>
        <v/>
      </c>
    </row>
    <row r="3588" spans="11:11" x14ac:dyDescent="0.2">
      <c r="K3588" s="336" t="str">
        <f t="shared" ref="K3588:K3651" si="70">IF(J3588="","",(J3588*108))</f>
        <v/>
      </c>
    </row>
    <row r="3589" spans="11:11" x14ac:dyDescent="0.2">
      <c r="K3589" s="336" t="str">
        <f t="shared" si="70"/>
        <v/>
      </c>
    </row>
    <row r="3590" spans="11:11" x14ac:dyDescent="0.2">
      <c r="K3590" s="336" t="str">
        <f t="shared" si="70"/>
        <v/>
      </c>
    </row>
    <row r="3591" spans="11:11" x14ac:dyDescent="0.2">
      <c r="K3591" s="336" t="str">
        <f t="shared" si="70"/>
        <v/>
      </c>
    </row>
    <row r="3592" spans="11:11" x14ac:dyDescent="0.2">
      <c r="K3592" s="336" t="str">
        <f t="shared" si="70"/>
        <v/>
      </c>
    </row>
    <row r="3593" spans="11:11" x14ac:dyDescent="0.2">
      <c r="K3593" s="336" t="str">
        <f t="shared" si="70"/>
        <v/>
      </c>
    </row>
    <row r="3594" spans="11:11" x14ac:dyDescent="0.2">
      <c r="K3594" s="336" t="str">
        <f t="shared" si="70"/>
        <v/>
      </c>
    </row>
    <row r="3595" spans="11:11" x14ac:dyDescent="0.2">
      <c r="K3595" s="336" t="str">
        <f t="shared" si="70"/>
        <v/>
      </c>
    </row>
    <row r="3596" spans="11:11" x14ac:dyDescent="0.2">
      <c r="K3596" s="336" t="str">
        <f t="shared" si="70"/>
        <v/>
      </c>
    </row>
    <row r="3597" spans="11:11" x14ac:dyDescent="0.2">
      <c r="K3597" s="336" t="str">
        <f t="shared" si="70"/>
        <v/>
      </c>
    </row>
    <row r="3598" spans="11:11" x14ac:dyDescent="0.2">
      <c r="K3598" s="336" t="str">
        <f t="shared" si="70"/>
        <v/>
      </c>
    </row>
    <row r="3599" spans="11:11" x14ac:dyDescent="0.2">
      <c r="K3599" s="336" t="str">
        <f t="shared" si="70"/>
        <v/>
      </c>
    </row>
    <row r="3600" spans="11:11" x14ac:dyDescent="0.2">
      <c r="K3600" s="336" t="str">
        <f t="shared" si="70"/>
        <v/>
      </c>
    </row>
    <row r="3601" spans="11:11" x14ac:dyDescent="0.2">
      <c r="K3601" s="336" t="str">
        <f t="shared" si="70"/>
        <v/>
      </c>
    </row>
    <row r="3602" spans="11:11" x14ac:dyDescent="0.2">
      <c r="K3602" s="336" t="str">
        <f t="shared" si="70"/>
        <v/>
      </c>
    </row>
    <row r="3603" spans="11:11" x14ac:dyDescent="0.2">
      <c r="K3603" s="336" t="str">
        <f t="shared" si="70"/>
        <v/>
      </c>
    </row>
    <row r="3604" spans="11:11" x14ac:dyDescent="0.2">
      <c r="K3604" s="336" t="str">
        <f t="shared" si="70"/>
        <v/>
      </c>
    </row>
    <row r="3605" spans="11:11" x14ac:dyDescent="0.2">
      <c r="K3605" s="336" t="str">
        <f t="shared" si="70"/>
        <v/>
      </c>
    </row>
    <row r="3606" spans="11:11" x14ac:dyDescent="0.2">
      <c r="K3606" s="336" t="str">
        <f t="shared" si="70"/>
        <v/>
      </c>
    </row>
    <row r="3607" spans="11:11" x14ac:dyDescent="0.2">
      <c r="K3607" s="336" t="str">
        <f t="shared" si="70"/>
        <v/>
      </c>
    </row>
    <row r="3608" spans="11:11" x14ac:dyDescent="0.2">
      <c r="K3608" s="336" t="str">
        <f t="shared" si="70"/>
        <v/>
      </c>
    </row>
    <row r="3609" spans="11:11" x14ac:dyDescent="0.2">
      <c r="K3609" s="336" t="str">
        <f t="shared" si="70"/>
        <v/>
      </c>
    </row>
    <row r="3610" spans="11:11" x14ac:dyDescent="0.2">
      <c r="K3610" s="336" t="str">
        <f t="shared" si="70"/>
        <v/>
      </c>
    </row>
    <row r="3611" spans="11:11" x14ac:dyDescent="0.2">
      <c r="K3611" s="336" t="str">
        <f t="shared" si="70"/>
        <v/>
      </c>
    </row>
    <row r="3612" spans="11:11" x14ac:dyDescent="0.2">
      <c r="K3612" s="336" t="str">
        <f t="shared" si="70"/>
        <v/>
      </c>
    </row>
    <row r="3613" spans="11:11" x14ac:dyDescent="0.2">
      <c r="K3613" s="336" t="str">
        <f t="shared" si="70"/>
        <v/>
      </c>
    </row>
    <row r="3614" spans="11:11" x14ac:dyDescent="0.2">
      <c r="K3614" s="336" t="str">
        <f t="shared" si="70"/>
        <v/>
      </c>
    </row>
    <row r="3615" spans="11:11" x14ac:dyDescent="0.2">
      <c r="K3615" s="336" t="str">
        <f t="shared" si="70"/>
        <v/>
      </c>
    </row>
    <row r="3616" spans="11:11" x14ac:dyDescent="0.2">
      <c r="K3616" s="336" t="str">
        <f t="shared" si="70"/>
        <v/>
      </c>
    </row>
    <row r="3617" spans="11:11" x14ac:dyDescent="0.2">
      <c r="K3617" s="336" t="str">
        <f t="shared" si="70"/>
        <v/>
      </c>
    </row>
    <row r="3618" spans="11:11" x14ac:dyDescent="0.2">
      <c r="K3618" s="336" t="str">
        <f t="shared" si="70"/>
        <v/>
      </c>
    </row>
    <row r="3619" spans="11:11" x14ac:dyDescent="0.2">
      <c r="K3619" s="336" t="str">
        <f t="shared" si="70"/>
        <v/>
      </c>
    </row>
    <row r="3620" spans="11:11" x14ac:dyDescent="0.2">
      <c r="K3620" s="336" t="str">
        <f t="shared" si="70"/>
        <v/>
      </c>
    </row>
    <row r="3621" spans="11:11" x14ac:dyDescent="0.2">
      <c r="K3621" s="336" t="str">
        <f t="shared" si="70"/>
        <v/>
      </c>
    </row>
    <row r="3622" spans="11:11" x14ac:dyDescent="0.2">
      <c r="K3622" s="336" t="str">
        <f t="shared" si="70"/>
        <v/>
      </c>
    </row>
    <row r="3623" spans="11:11" x14ac:dyDescent="0.2">
      <c r="K3623" s="336" t="str">
        <f t="shared" si="70"/>
        <v/>
      </c>
    </row>
    <row r="3624" spans="11:11" x14ac:dyDescent="0.2">
      <c r="K3624" s="336" t="str">
        <f t="shared" si="70"/>
        <v/>
      </c>
    </row>
    <row r="3625" spans="11:11" x14ac:dyDescent="0.2">
      <c r="K3625" s="336" t="str">
        <f t="shared" si="70"/>
        <v/>
      </c>
    </row>
    <row r="3626" spans="11:11" x14ac:dyDescent="0.2">
      <c r="K3626" s="336" t="str">
        <f t="shared" si="70"/>
        <v/>
      </c>
    </row>
    <row r="3627" spans="11:11" x14ac:dyDescent="0.2">
      <c r="K3627" s="336" t="str">
        <f t="shared" si="70"/>
        <v/>
      </c>
    </row>
    <row r="3628" spans="11:11" x14ac:dyDescent="0.2">
      <c r="K3628" s="336" t="str">
        <f t="shared" si="70"/>
        <v/>
      </c>
    </row>
    <row r="3629" spans="11:11" x14ac:dyDescent="0.2">
      <c r="K3629" s="336" t="str">
        <f t="shared" si="70"/>
        <v/>
      </c>
    </row>
    <row r="3630" spans="11:11" x14ac:dyDescent="0.2">
      <c r="K3630" s="336" t="str">
        <f t="shared" si="70"/>
        <v/>
      </c>
    </row>
    <row r="3631" spans="11:11" x14ac:dyDescent="0.2">
      <c r="K3631" s="336" t="str">
        <f t="shared" si="70"/>
        <v/>
      </c>
    </row>
    <row r="3632" spans="11:11" x14ac:dyDescent="0.2">
      <c r="K3632" s="336" t="str">
        <f t="shared" si="70"/>
        <v/>
      </c>
    </row>
    <row r="3633" spans="11:11" x14ac:dyDescent="0.2">
      <c r="K3633" s="336" t="str">
        <f t="shared" si="70"/>
        <v/>
      </c>
    </row>
    <row r="3634" spans="11:11" x14ac:dyDescent="0.2">
      <c r="K3634" s="336" t="str">
        <f t="shared" si="70"/>
        <v/>
      </c>
    </row>
    <row r="3635" spans="11:11" x14ac:dyDescent="0.2">
      <c r="K3635" s="336" t="str">
        <f t="shared" si="70"/>
        <v/>
      </c>
    </row>
    <row r="3636" spans="11:11" x14ac:dyDescent="0.2">
      <c r="K3636" s="336" t="str">
        <f t="shared" si="70"/>
        <v/>
      </c>
    </row>
    <row r="3637" spans="11:11" x14ac:dyDescent="0.2">
      <c r="K3637" s="336" t="str">
        <f t="shared" si="70"/>
        <v/>
      </c>
    </row>
    <row r="3638" spans="11:11" x14ac:dyDescent="0.2">
      <c r="K3638" s="336" t="str">
        <f t="shared" si="70"/>
        <v/>
      </c>
    </row>
    <row r="3639" spans="11:11" x14ac:dyDescent="0.2">
      <c r="K3639" s="336" t="str">
        <f t="shared" si="70"/>
        <v/>
      </c>
    </row>
    <row r="3640" spans="11:11" x14ac:dyDescent="0.2">
      <c r="K3640" s="336" t="str">
        <f t="shared" si="70"/>
        <v/>
      </c>
    </row>
    <row r="3641" spans="11:11" x14ac:dyDescent="0.2">
      <c r="K3641" s="336" t="str">
        <f t="shared" si="70"/>
        <v/>
      </c>
    </row>
    <row r="3642" spans="11:11" x14ac:dyDescent="0.2">
      <c r="K3642" s="336" t="str">
        <f t="shared" si="70"/>
        <v/>
      </c>
    </row>
    <row r="3643" spans="11:11" x14ac:dyDescent="0.2">
      <c r="K3643" s="336" t="str">
        <f t="shared" si="70"/>
        <v/>
      </c>
    </row>
    <row r="3644" spans="11:11" x14ac:dyDescent="0.2">
      <c r="K3644" s="336" t="str">
        <f t="shared" si="70"/>
        <v/>
      </c>
    </row>
    <row r="3645" spans="11:11" x14ac:dyDescent="0.2">
      <c r="K3645" s="336" t="str">
        <f t="shared" si="70"/>
        <v/>
      </c>
    </row>
    <row r="3646" spans="11:11" x14ac:dyDescent="0.2">
      <c r="K3646" s="336" t="str">
        <f t="shared" si="70"/>
        <v/>
      </c>
    </row>
    <row r="3647" spans="11:11" x14ac:dyDescent="0.2">
      <c r="K3647" s="336" t="str">
        <f t="shared" si="70"/>
        <v/>
      </c>
    </row>
    <row r="3648" spans="11:11" x14ac:dyDescent="0.2">
      <c r="K3648" s="336" t="str">
        <f t="shared" si="70"/>
        <v/>
      </c>
    </row>
    <row r="3649" spans="11:11" x14ac:dyDescent="0.2">
      <c r="K3649" s="336" t="str">
        <f t="shared" si="70"/>
        <v/>
      </c>
    </row>
    <row r="3650" spans="11:11" x14ac:dyDescent="0.2">
      <c r="K3650" s="336" t="str">
        <f t="shared" si="70"/>
        <v/>
      </c>
    </row>
    <row r="3651" spans="11:11" x14ac:dyDescent="0.2">
      <c r="K3651" s="336" t="str">
        <f t="shared" si="70"/>
        <v/>
      </c>
    </row>
    <row r="3652" spans="11:11" x14ac:dyDescent="0.2">
      <c r="K3652" s="336" t="str">
        <f t="shared" ref="K3652:K3715" si="71">IF(J3652="","",(J3652*108))</f>
        <v/>
      </c>
    </row>
    <row r="3653" spans="11:11" x14ac:dyDescent="0.2">
      <c r="K3653" s="336" t="str">
        <f t="shared" si="71"/>
        <v/>
      </c>
    </row>
    <row r="3654" spans="11:11" x14ac:dyDescent="0.2">
      <c r="K3654" s="336" t="str">
        <f t="shared" si="71"/>
        <v/>
      </c>
    </row>
    <row r="3655" spans="11:11" x14ac:dyDescent="0.2">
      <c r="K3655" s="336" t="str">
        <f t="shared" si="71"/>
        <v/>
      </c>
    </row>
    <row r="3656" spans="11:11" x14ac:dyDescent="0.2">
      <c r="K3656" s="336" t="str">
        <f t="shared" si="71"/>
        <v/>
      </c>
    </row>
    <row r="3657" spans="11:11" x14ac:dyDescent="0.2">
      <c r="K3657" s="336" t="str">
        <f t="shared" si="71"/>
        <v/>
      </c>
    </row>
    <row r="3658" spans="11:11" x14ac:dyDescent="0.2">
      <c r="K3658" s="336" t="str">
        <f t="shared" si="71"/>
        <v/>
      </c>
    </row>
    <row r="3659" spans="11:11" x14ac:dyDescent="0.2">
      <c r="K3659" s="336" t="str">
        <f t="shared" si="71"/>
        <v/>
      </c>
    </row>
    <row r="3660" spans="11:11" x14ac:dyDescent="0.2">
      <c r="K3660" s="336" t="str">
        <f t="shared" si="71"/>
        <v/>
      </c>
    </row>
    <row r="3661" spans="11:11" x14ac:dyDescent="0.2">
      <c r="K3661" s="336" t="str">
        <f t="shared" si="71"/>
        <v/>
      </c>
    </row>
    <row r="3662" spans="11:11" x14ac:dyDescent="0.2">
      <c r="K3662" s="336" t="str">
        <f t="shared" si="71"/>
        <v/>
      </c>
    </row>
    <row r="3663" spans="11:11" x14ac:dyDescent="0.2">
      <c r="K3663" s="336" t="str">
        <f t="shared" si="71"/>
        <v/>
      </c>
    </row>
    <row r="3664" spans="11:11" x14ac:dyDescent="0.2">
      <c r="K3664" s="336" t="str">
        <f t="shared" si="71"/>
        <v/>
      </c>
    </row>
    <row r="3665" spans="11:11" x14ac:dyDescent="0.2">
      <c r="K3665" s="336" t="str">
        <f t="shared" si="71"/>
        <v/>
      </c>
    </row>
    <row r="3666" spans="11:11" x14ac:dyDescent="0.2">
      <c r="K3666" s="336" t="str">
        <f t="shared" si="71"/>
        <v/>
      </c>
    </row>
    <row r="3667" spans="11:11" x14ac:dyDescent="0.2">
      <c r="K3667" s="336" t="str">
        <f t="shared" si="71"/>
        <v/>
      </c>
    </row>
    <row r="3668" spans="11:11" x14ac:dyDescent="0.2">
      <c r="K3668" s="336" t="str">
        <f t="shared" si="71"/>
        <v/>
      </c>
    </row>
    <row r="3669" spans="11:11" x14ac:dyDescent="0.2">
      <c r="K3669" s="336" t="str">
        <f t="shared" si="71"/>
        <v/>
      </c>
    </row>
    <row r="3670" spans="11:11" x14ac:dyDescent="0.2">
      <c r="K3670" s="336" t="str">
        <f t="shared" si="71"/>
        <v/>
      </c>
    </row>
    <row r="3671" spans="11:11" x14ac:dyDescent="0.2">
      <c r="K3671" s="336" t="str">
        <f t="shared" si="71"/>
        <v/>
      </c>
    </row>
    <row r="3672" spans="11:11" x14ac:dyDescent="0.2">
      <c r="K3672" s="336" t="str">
        <f t="shared" si="71"/>
        <v/>
      </c>
    </row>
    <row r="3673" spans="11:11" x14ac:dyDescent="0.2">
      <c r="K3673" s="336" t="str">
        <f t="shared" si="71"/>
        <v/>
      </c>
    </row>
    <row r="3674" spans="11:11" x14ac:dyDescent="0.2">
      <c r="K3674" s="336" t="str">
        <f t="shared" si="71"/>
        <v/>
      </c>
    </row>
    <row r="3675" spans="11:11" x14ac:dyDescent="0.2">
      <c r="K3675" s="336" t="str">
        <f t="shared" si="71"/>
        <v/>
      </c>
    </row>
    <row r="3676" spans="11:11" x14ac:dyDescent="0.2">
      <c r="K3676" s="336" t="str">
        <f t="shared" si="71"/>
        <v/>
      </c>
    </row>
    <row r="3677" spans="11:11" x14ac:dyDescent="0.2">
      <c r="K3677" s="336" t="str">
        <f t="shared" si="71"/>
        <v/>
      </c>
    </row>
    <row r="3678" spans="11:11" x14ac:dyDescent="0.2">
      <c r="K3678" s="336" t="str">
        <f t="shared" si="71"/>
        <v/>
      </c>
    </row>
    <row r="3679" spans="11:11" x14ac:dyDescent="0.2">
      <c r="K3679" s="336" t="str">
        <f t="shared" si="71"/>
        <v/>
      </c>
    </row>
    <row r="3680" spans="11:11" x14ac:dyDescent="0.2">
      <c r="K3680" s="336" t="str">
        <f t="shared" si="71"/>
        <v/>
      </c>
    </row>
    <row r="3681" spans="11:11" x14ac:dyDescent="0.2">
      <c r="K3681" s="336" t="str">
        <f t="shared" si="71"/>
        <v/>
      </c>
    </row>
    <row r="3682" spans="11:11" x14ac:dyDescent="0.2">
      <c r="K3682" s="336" t="str">
        <f t="shared" si="71"/>
        <v/>
      </c>
    </row>
    <row r="3683" spans="11:11" x14ac:dyDescent="0.2">
      <c r="K3683" s="336" t="str">
        <f t="shared" si="71"/>
        <v/>
      </c>
    </row>
    <row r="3684" spans="11:11" x14ac:dyDescent="0.2">
      <c r="K3684" s="336" t="str">
        <f t="shared" si="71"/>
        <v/>
      </c>
    </row>
    <row r="3685" spans="11:11" x14ac:dyDescent="0.2">
      <c r="K3685" s="336" t="str">
        <f t="shared" si="71"/>
        <v/>
      </c>
    </row>
    <row r="3686" spans="11:11" x14ac:dyDescent="0.2">
      <c r="K3686" s="336" t="str">
        <f t="shared" si="71"/>
        <v/>
      </c>
    </row>
    <row r="3687" spans="11:11" x14ac:dyDescent="0.2">
      <c r="K3687" s="336" t="str">
        <f t="shared" si="71"/>
        <v/>
      </c>
    </row>
    <row r="3688" spans="11:11" x14ac:dyDescent="0.2">
      <c r="K3688" s="336" t="str">
        <f t="shared" si="71"/>
        <v/>
      </c>
    </row>
    <row r="3689" spans="11:11" x14ac:dyDescent="0.2">
      <c r="K3689" s="336" t="str">
        <f t="shared" si="71"/>
        <v/>
      </c>
    </row>
    <row r="3690" spans="11:11" x14ac:dyDescent="0.2">
      <c r="K3690" s="336" t="str">
        <f t="shared" si="71"/>
        <v/>
      </c>
    </row>
    <row r="3691" spans="11:11" x14ac:dyDescent="0.2">
      <c r="K3691" s="336" t="str">
        <f t="shared" si="71"/>
        <v/>
      </c>
    </row>
    <row r="3692" spans="11:11" x14ac:dyDescent="0.2">
      <c r="K3692" s="336" t="str">
        <f t="shared" si="71"/>
        <v/>
      </c>
    </row>
    <row r="3693" spans="11:11" x14ac:dyDescent="0.2">
      <c r="K3693" s="336" t="str">
        <f t="shared" si="71"/>
        <v/>
      </c>
    </row>
    <row r="3694" spans="11:11" x14ac:dyDescent="0.2">
      <c r="K3694" s="336" t="str">
        <f t="shared" si="71"/>
        <v/>
      </c>
    </row>
    <row r="3695" spans="11:11" x14ac:dyDescent="0.2">
      <c r="K3695" s="336" t="str">
        <f t="shared" si="71"/>
        <v/>
      </c>
    </row>
    <row r="3696" spans="11:11" x14ac:dyDescent="0.2">
      <c r="K3696" s="336" t="str">
        <f t="shared" si="71"/>
        <v/>
      </c>
    </row>
    <row r="3697" spans="11:11" x14ac:dyDescent="0.2">
      <c r="K3697" s="336" t="str">
        <f t="shared" si="71"/>
        <v/>
      </c>
    </row>
    <row r="3698" spans="11:11" x14ac:dyDescent="0.2">
      <c r="K3698" s="336" t="str">
        <f t="shared" si="71"/>
        <v/>
      </c>
    </row>
    <row r="3699" spans="11:11" x14ac:dyDescent="0.2">
      <c r="K3699" s="336" t="str">
        <f t="shared" si="71"/>
        <v/>
      </c>
    </row>
    <row r="3700" spans="11:11" x14ac:dyDescent="0.2">
      <c r="K3700" s="336" t="str">
        <f t="shared" si="71"/>
        <v/>
      </c>
    </row>
    <row r="3701" spans="11:11" x14ac:dyDescent="0.2">
      <c r="K3701" s="336" t="str">
        <f t="shared" si="71"/>
        <v/>
      </c>
    </row>
    <row r="3702" spans="11:11" x14ac:dyDescent="0.2">
      <c r="K3702" s="336" t="str">
        <f t="shared" si="71"/>
        <v/>
      </c>
    </row>
    <row r="3703" spans="11:11" x14ac:dyDescent="0.2">
      <c r="K3703" s="336" t="str">
        <f t="shared" si="71"/>
        <v/>
      </c>
    </row>
    <row r="3704" spans="11:11" x14ac:dyDescent="0.2">
      <c r="K3704" s="336" t="str">
        <f t="shared" si="71"/>
        <v/>
      </c>
    </row>
    <row r="3705" spans="11:11" x14ac:dyDescent="0.2">
      <c r="K3705" s="336" t="str">
        <f t="shared" si="71"/>
        <v/>
      </c>
    </row>
    <row r="3706" spans="11:11" x14ac:dyDescent="0.2">
      <c r="K3706" s="336" t="str">
        <f t="shared" si="71"/>
        <v/>
      </c>
    </row>
    <row r="3707" spans="11:11" x14ac:dyDescent="0.2">
      <c r="K3707" s="336" t="str">
        <f t="shared" si="71"/>
        <v/>
      </c>
    </row>
    <row r="3708" spans="11:11" x14ac:dyDescent="0.2">
      <c r="K3708" s="336" t="str">
        <f t="shared" si="71"/>
        <v/>
      </c>
    </row>
    <row r="3709" spans="11:11" x14ac:dyDescent="0.2">
      <c r="K3709" s="336" t="str">
        <f t="shared" si="71"/>
        <v/>
      </c>
    </row>
    <row r="3710" spans="11:11" x14ac:dyDescent="0.2">
      <c r="K3710" s="336" t="str">
        <f t="shared" si="71"/>
        <v/>
      </c>
    </row>
    <row r="3711" spans="11:11" x14ac:dyDescent="0.2">
      <c r="K3711" s="336" t="str">
        <f t="shared" si="71"/>
        <v/>
      </c>
    </row>
    <row r="3712" spans="11:11" x14ac:dyDescent="0.2">
      <c r="K3712" s="336" t="str">
        <f t="shared" si="71"/>
        <v/>
      </c>
    </row>
    <row r="3713" spans="11:11" x14ac:dyDescent="0.2">
      <c r="K3713" s="336" t="str">
        <f t="shared" si="71"/>
        <v/>
      </c>
    </row>
    <row r="3714" spans="11:11" x14ac:dyDescent="0.2">
      <c r="K3714" s="336" t="str">
        <f t="shared" si="71"/>
        <v/>
      </c>
    </row>
    <row r="3715" spans="11:11" x14ac:dyDescent="0.2">
      <c r="K3715" s="336" t="str">
        <f t="shared" si="71"/>
        <v/>
      </c>
    </row>
    <row r="3716" spans="11:11" x14ac:dyDescent="0.2">
      <c r="K3716" s="336" t="str">
        <f t="shared" ref="K3716:K3779" si="72">IF(J3716="","",(J3716*108))</f>
        <v/>
      </c>
    </row>
    <row r="3717" spans="11:11" x14ac:dyDescent="0.2">
      <c r="K3717" s="336" t="str">
        <f t="shared" si="72"/>
        <v/>
      </c>
    </row>
    <row r="3718" spans="11:11" x14ac:dyDescent="0.2">
      <c r="K3718" s="336" t="str">
        <f t="shared" si="72"/>
        <v/>
      </c>
    </row>
    <row r="3719" spans="11:11" x14ac:dyDescent="0.2">
      <c r="K3719" s="336" t="str">
        <f t="shared" si="72"/>
        <v/>
      </c>
    </row>
    <row r="3720" spans="11:11" x14ac:dyDescent="0.2">
      <c r="K3720" s="336" t="str">
        <f t="shared" si="72"/>
        <v/>
      </c>
    </row>
    <row r="3721" spans="11:11" x14ac:dyDescent="0.2">
      <c r="K3721" s="336" t="str">
        <f t="shared" si="72"/>
        <v/>
      </c>
    </row>
    <row r="3722" spans="11:11" x14ac:dyDescent="0.2">
      <c r="K3722" s="336" t="str">
        <f t="shared" si="72"/>
        <v/>
      </c>
    </row>
    <row r="3723" spans="11:11" x14ac:dyDescent="0.2">
      <c r="K3723" s="336" t="str">
        <f t="shared" si="72"/>
        <v/>
      </c>
    </row>
    <row r="3724" spans="11:11" x14ac:dyDescent="0.2">
      <c r="K3724" s="336" t="str">
        <f t="shared" si="72"/>
        <v/>
      </c>
    </row>
    <row r="3725" spans="11:11" x14ac:dyDescent="0.2">
      <c r="K3725" s="336" t="str">
        <f t="shared" si="72"/>
        <v/>
      </c>
    </row>
    <row r="3726" spans="11:11" x14ac:dyDescent="0.2">
      <c r="K3726" s="336" t="str">
        <f t="shared" si="72"/>
        <v/>
      </c>
    </row>
    <row r="3727" spans="11:11" x14ac:dyDescent="0.2">
      <c r="K3727" s="336" t="str">
        <f t="shared" si="72"/>
        <v/>
      </c>
    </row>
    <row r="3728" spans="11:11" x14ac:dyDescent="0.2">
      <c r="K3728" s="336" t="str">
        <f t="shared" si="72"/>
        <v/>
      </c>
    </row>
    <row r="3729" spans="11:11" x14ac:dyDescent="0.2">
      <c r="K3729" s="336" t="str">
        <f t="shared" si="72"/>
        <v/>
      </c>
    </row>
    <row r="3730" spans="11:11" x14ac:dyDescent="0.2">
      <c r="K3730" s="336" t="str">
        <f t="shared" si="72"/>
        <v/>
      </c>
    </row>
    <row r="3731" spans="11:11" x14ac:dyDescent="0.2">
      <c r="K3731" s="336" t="str">
        <f t="shared" si="72"/>
        <v/>
      </c>
    </row>
    <row r="3732" spans="11:11" x14ac:dyDescent="0.2">
      <c r="K3732" s="336" t="str">
        <f t="shared" si="72"/>
        <v/>
      </c>
    </row>
    <row r="3733" spans="11:11" x14ac:dyDescent="0.2">
      <c r="K3733" s="336" t="str">
        <f t="shared" si="72"/>
        <v/>
      </c>
    </row>
    <row r="3734" spans="11:11" x14ac:dyDescent="0.2">
      <c r="K3734" s="336" t="str">
        <f t="shared" si="72"/>
        <v/>
      </c>
    </row>
    <row r="3735" spans="11:11" x14ac:dyDescent="0.2">
      <c r="K3735" s="336" t="str">
        <f t="shared" si="72"/>
        <v/>
      </c>
    </row>
    <row r="3736" spans="11:11" x14ac:dyDescent="0.2">
      <c r="K3736" s="336" t="str">
        <f t="shared" si="72"/>
        <v/>
      </c>
    </row>
    <row r="3737" spans="11:11" x14ac:dyDescent="0.2">
      <c r="K3737" s="336" t="str">
        <f t="shared" si="72"/>
        <v/>
      </c>
    </row>
    <row r="3738" spans="11:11" x14ac:dyDescent="0.2">
      <c r="K3738" s="336" t="str">
        <f t="shared" si="72"/>
        <v/>
      </c>
    </row>
    <row r="3739" spans="11:11" x14ac:dyDescent="0.2">
      <c r="K3739" s="336" t="str">
        <f t="shared" si="72"/>
        <v/>
      </c>
    </row>
    <row r="3740" spans="11:11" x14ac:dyDescent="0.2">
      <c r="K3740" s="336" t="str">
        <f t="shared" si="72"/>
        <v/>
      </c>
    </row>
    <row r="3741" spans="11:11" x14ac:dyDescent="0.2">
      <c r="K3741" s="336" t="str">
        <f t="shared" si="72"/>
        <v/>
      </c>
    </row>
    <row r="3742" spans="11:11" x14ac:dyDescent="0.2">
      <c r="K3742" s="336" t="str">
        <f t="shared" si="72"/>
        <v/>
      </c>
    </row>
    <row r="3743" spans="11:11" x14ac:dyDescent="0.2">
      <c r="K3743" s="336" t="str">
        <f t="shared" si="72"/>
        <v/>
      </c>
    </row>
    <row r="3744" spans="11:11" x14ac:dyDescent="0.2">
      <c r="K3744" s="336" t="str">
        <f t="shared" si="72"/>
        <v/>
      </c>
    </row>
    <row r="3745" spans="11:11" x14ac:dyDescent="0.2">
      <c r="K3745" s="336" t="str">
        <f t="shared" si="72"/>
        <v/>
      </c>
    </row>
    <row r="3746" spans="11:11" x14ac:dyDescent="0.2">
      <c r="K3746" s="336" t="str">
        <f t="shared" si="72"/>
        <v/>
      </c>
    </row>
    <row r="3747" spans="11:11" x14ac:dyDescent="0.2">
      <c r="K3747" s="336" t="str">
        <f t="shared" si="72"/>
        <v/>
      </c>
    </row>
    <row r="3748" spans="11:11" x14ac:dyDescent="0.2">
      <c r="K3748" s="336" t="str">
        <f t="shared" si="72"/>
        <v/>
      </c>
    </row>
    <row r="3749" spans="11:11" x14ac:dyDescent="0.2">
      <c r="K3749" s="336" t="str">
        <f t="shared" si="72"/>
        <v/>
      </c>
    </row>
    <row r="3750" spans="11:11" x14ac:dyDescent="0.2">
      <c r="K3750" s="336" t="str">
        <f t="shared" si="72"/>
        <v/>
      </c>
    </row>
    <row r="3751" spans="11:11" x14ac:dyDescent="0.2">
      <c r="K3751" s="336" t="str">
        <f t="shared" si="72"/>
        <v/>
      </c>
    </row>
    <row r="3752" spans="11:11" x14ac:dyDescent="0.2">
      <c r="K3752" s="336" t="str">
        <f t="shared" si="72"/>
        <v/>
      </c>
    </row>
    <row r="3753" spans="11:11" x14ac:dyDescent="0.2">
      <c r="K3753" s="336" t="str">
        <f t="shared" si="72"/>
        <v/>
      </c>
    </row>
    <row r="3754" spans="11:11" x14ac:dyDescent="0.2">
      <c r="K3754" s="336" t="str">
        <f t="shared" si="72"/>
        <v/>
      </c>
    </row>
    <row r="3755" spans="11:11" x14ac:dyDescent="0.2">
      <c r="K3755" s="336" t="str">
        <f t="shared" si="72"/>
        <v/>
      </c>
    </row>
    <row r="3756" spans="11:11" x14ac:dyDescent="0.2">
      <c r="K3756" s="336" t="str">
        <f t="shared" si="72"/>
        <v/>
      </c>
    </row>
    <row r="3757" spans="11:11" x14ac:dyDescent="0.2">
      <c r="K3757" s="336" t="str">
        <f t="shared" si="72"/>
        <v/>
      </c>
    </row>
    <row r="3758" spans="11:11" x14ac:dyDescent="0.2">
      <c r="K3758" s="336" t="str">
        <f t="shared" si="72"/>
        <v/>
      </c>
    </row>
    <row r="3759" spans="11:11" x14ac:dyDescent="0.2">
      <c r="K3759" s="336" t="str">
        <f t="shared" si="72"/>
        <v/>
      </c>
    </row>
    <row r="3760" spans="11:11" x14ac:dyDescent="0.2">
      <c r="K3760" s="336" t="str">
        <f t="shared" si="72"/>
        <v/>
      </c>
    </row>
    <row r="3761" spans="11:11" x14ac:dyDescent="0.2">
      <c r="K3761" s="336" t="str">
        <f t="shared" si="72"/>
        <v/>
      </c>
    </row>
    <row r="3762" spans="11:11" x14ac:dyDescent="0.2">
      <c r="K3762" s="336" t="str">
        <f t="shared" si="72"/>
        <v/>
      </c>
    </row>
    <row r="3763" spans="11:11" x14ac:dyDescent="0.2">
      <c r="K3763" s="336" t="str">
        <f t="shared" si="72"/>
        <v/>
      </c>
    </row>
    <row r="3764" spans="11:11" x14ac:dyDescent="0.2">
      <c r="K3764" s="336" t="str">
        <f t="shared" si="72"/>
        <v/>
      </c>
    </row>
    <row r="3765" spans="11:11" x14ac:dyDescent="0.2">
      <c r="K3765" s="336" t="str">
        <f t="shared" si="72"/>
        <v/>
      </c>
    </row>
    <row r="3766" spans="11:11" x14ac:dyDescent="0.2">
      <c r="K3766" s="336" t="str">
        <f t="shared" si="72"/>
        <v/>
      </c>
    </row>
    <row r="3767" spans="11:11" x14ac:dyDescent="0.2">
      <c r="K3767" s="336" t="str">
        <f t="shared" si="72"/>
        <v/>
      </c>
    </row>
    <row r="3768" spans="11:11" x14ac:dyDescent="0.2">
      <c r="K3768" s="336" t="str">
        <f t="shared" si="72"/>
        <v/>
      </c>
    </row>
    <row r="3769" spans="11:11" x14ac:dyDescent="0.2">
      <c r="K3769" s="336" t="str">
        <f t="shared" si="72"/>
        <v/>
      </c>
    </row>
    <row r="3770" spans="11:11" x14ac:dyDescent="0.2">
      <c r="K3770" s="336" t="str">
        <f t="shared" si="72"/>
        <v/>
      </c>
    </row>
    <row r="3771" spans="11:11" x14ac:dyDescent="0.2">
      <c r="K3771" s="336" t="str">
        <f t="shared" si="72"/>
        <v/>
      </c>
    </row>
    <row r="3772" spans="11:11" x14ac:dyDescent="0.2">
      <c r="K3772" s="336" t="str">
        <f t="shared" si="72"/>
        <v/>
      </c>
    </row>
    <row r="3773" spans="11:11" x14ac:dyDescent="0.2">
      <c r="K3773" s="336" t="str">
        <f t="shared" si="72"/>
        <v/>
      </c>
    </row>
    <row r="3774" spans="11:11" x14ac:dyDescent="0.2">
      <c r="K3774" s="336" t="str">
        <f t="shared" si="72"/>
        <v/>
      </c>
    </row>
    <row r="3775" spans="11:11" x14ac:dyDescent="0.2">
      <c r="K3775" s="336" t="str">
        <f t="shared" si="72"/>
        <v/>
      </c>
    </row>
    <row r="3776" spans="11:11" x14ac:dyDescent="0.2">
      <c r="K3776" s="336" t="str">
        <f t="shared" si="72"/>
        <v/>
      </c>
    </row>
    <row r="3777" spans="11:11" x14ac:dyDescent="0.2">
      <c r="K3777" s="336" t="str">
        <f t="shared" si="72"/>
        <v/>
      </c>
    </row>
    <row r="3778" spans="11:11" x14ac:dyDescent="0.2">
      <c r="K3778" s="336" t="str">
        <f t="shared" si="72"/>
        <v/>
      </c>
    </row>
    <row r="3779" spans="11:11" x14ac:dyDescent="0.2">
      <c r="K3779" s="336" t="str">
        <f t="shared" si="72"/>
        <v/>
      </c>
    </row>
    <row r="3780" spans="11:11" x14ac:dyDescent="0.2">
      <c r="K3780" s="336" t="str">
        <f t="shared" ref="K3780:K3843" si="73">IF(J3780="","",(J3780*108))</f>
        <v/>
      </c>
    </row>
    <row r="3781" spans="11:11" x14ac:dyDescent="0.2">
      <c r="K3781" s="336" t="str">
        <f t="shared" si="73"/>
        <v/>
      </c>
    </row>
    <row r="3782" spans="11:11" x14ac:dyDescent="0.2">
      <c r="K3782" s="336" t="str">
        <f t="shared" si="73"/>
        <v/>
      </c>
    </row>
    <row r="3783" spans="11:11" x14ac:dyDescent="0.2">
      <c r="K3783" s="336" t="str">
        <f t="shared" si="73"/>
        <v/>
      </c>
    </row>
    <row r="3784" spans="11:11" x14ac:dyDescent="0.2">
      <c r="K3784" s="336" t="str">
        <f t="shared" si="73"/>
        <v/>
      </c>
    </row>
    <row r="3785" spans="11:11" x14ac:dyDescent="0.2">
      <c r="K3785" s="336" t="str">
        <f t="shared" si="73"/>
        <v/>
      </c>
    </row>
    <row r="3786" spans="11:11" x14ac:dyDescent="0.2">
      <c r="K3786" s="336" t="str">
        <f t="shared" si="73"/>
        <v/>
      </c>
    </row>
    <row r="3787" spans="11:11" x14ac:dyDescent="0.2">
      <c r="K3787" s="336" t="str">
        <f t="shared" si="73"/>
        <v/>
      </c>
    </row>
    <row r="3788" spans="11:11" x14ac:dyDescent="0.2">
      <c r="K3788" s="336" t="str">
        <f t="shared" si="73"/>
        <v/>
      </c>
    </row>
    <row r="3789" spans="11:11" x14ac:dyDescent="0.2">
      <c r="K3789" s="336" t="str">
        <f t="shared" si="73"/>
        <v/>
      </c>
    </row>
    <row r="3790" spans="11:11" x14ac:dyDescent="0.2">
      <c r="K3790" s="336" t="str">
        <f t="shared" si="73"/>
        <v/>
      </c>
    </row>
    <row r="3791" spans="11:11" x14ac:dyDescent="0.2">
      <c r="K3791" s="336" t="str">
        <f t="shared" si="73"/>
        <v/>
      </c>
    </row>
    <row r="3792" spans="11:11" x14ac:dyDescent="0.2">
      <c r="K3792" s="336" t="str">
        <f t="shared" si="73"/>
        <v/>
      </c>
    </row>
    <row r="3793" spans="11:11" x14ac:dyDescent="0.2">
      <c r="K3793" s="336" t="str">
        <f t="shared" si="73"/>
        <v/>
      </c>
    </row>
    <row r="3794" spans="11:11" x14ac:dyDescent="0.2">
      <c r="K3794" s="336" t="str">
        <f t="shared" si="73"/>
        <v/>
      </c>
    </row>
    <row r="3795" spans="11:11" x14ac:dyDescent="0.2">
      <c r="K3795" s="336" t="str">
        <f t="shared" si="73"/>
        <v/>
      </c>
    </row>
    <row r="3796" spans="11:11" x14ac:dyDescent="0.2">
      <c r="K3796" s="336" t="str">
        <f t="shared" si="73"/>
        <v/>
      </c>
    </row>
    <row r="3797" spans="11:11" x14ac:dyDescent="0.2">
      <c r="K3797" s="336" t="str">
        <f t="shared" si="73"/>
        <v/>
      </c>
    </row>
    <row r="3798" spans="11:11" x14ac:dyDescent="0.2">
      <c r="K3798" s="336" t="str">
        <f t="shared" si="73"/>
        <v/>
      </c>
    </row>
    <row r="3799" spans="11:11" x14ac:dyDescent="0.2">
      <c r="K3799" s="336" t="str">
        <f t="shared" si="73"/>
        <v/>
      </c>
    </row>
    <row r="3800" spans="11:11" x14ac:dyDescent="0.2">
      <c r="K3800" s="336" t="str">
        <f t="shared" si="73"/>
        <v/>
      </c>
    </row>
    <row r="3801" spans="11:11" x14ac:dyDescent="0.2">
      <c r="K3801" s="336" t="str">
        <f t="shared" si="73"/>
        <v/>
      </c>
    </row>
    <row r="3802" spans="11:11" x14ac:dyDescent="0.2">
      <c r="K3802" s="336" t="str">
        <f t="shared" si="73"/>
        <v/>
      </c>
    </row>
    <row r="3803" spans="11:11" x14ac:dyDescent="0.2">
      <c r="K3803" s="336" t="str">
        <f t="shared" si="73"/>
        <v/>
      </c>
    </row>
    <row r="3804" spans="11:11" x14ac:dyDescent="0.2">
      <c r="K3804" s="336" t="str">
        <f t="shared" si="73"/>
        <v/>
      </c>
    </row>
    <row r="3805" spans="11:11" x14ac:dyDescent="0.2">
      <c r="K3805" s="336" t="str">
        <f t="shared" si="73"/>
        <v/>
      </c>
    </row>
    <row r="3806" spans="11:11" x14ac:dyDescent="0.2">
      <c r="K3806" s="336" t="str">
        <f t="shared" si="73"/>
        <v/>
      </c>
    </row>
    <row r="3807" spans="11:11" x14ac:dyDescent="0.2">
      <c r="K3807" s="336" t="str">
        <f t="shared" si="73"/>
        <v/>
      </c>
    </row>
    <row r="3808" spans="11:11" x14ac:dyDescent="0.2">
      <c r="K3808" s="336" t="str">
        <f t="shared" si="73"/>
        <v/>
      </c>
    </row>
    <row r="3809" spans="11:11" x14ac:dyDescent="0.2">
      <c r="K3809" s="336" t="str">
        <f t="shared" si="73"/>
        <v/>
      </c>
    </row>
    <row r="3810" spans="11:11" x14ac:dyDescent="0.2">
      <c r="K3810" s="336" t="str">
        <f t="shared" si="73"/>
        <v/>
      </c>
    </row>
    <row r="3811" spans="11:11" x14ac:dyDescent="0.2">
      <c r="K3811" s="336" t="str">
        <f t="shared" si="73"/>
        <v/>
      </c>
    </row>
    <row r="3812" spans="11:11" x14ac:dyDescent="0.2">
      <c r="K3812" s="336" t="str">
        <f t="shared" si="73"/>
        <v/>
      </c>
    </row>
    <row r="3813" spans="11:11" x14ac:dyDescent="0.2">
      <c r="K3813" s="336" t="str">
        <f t="shared" si="73"/>
        <v/>
      </c>
    </row>
    <row r="3814" spans="11:11" x14ac:dyDescent="0.2">
      <c r="K3814" s="336" t="str">
        <f t="shared" si="73"/>
        <v/>
      </c>
    </row>
    <row r="3815" spans="11:11" x14ac:dyDescent="0.2">
      <c r="K3815" s="336" t="str">
        <f t="shared" si="73"/>
        <v/>
      </c>
    </row>
    <row r="3816" spans="11:11" x14ac:dyDescent="0.2">
      <c r="K3816" s="336" t="str">
        <f t="shared" si="73"/>
        <v/>
      </c>
    </row>
    <row r="3817" spans="11:11" x14ac:dyDescent="0.2">
      <c r="K3817" s="336" t="str">
        <f t="shared" si="73"/>
        <v/>
      </c>
    </row>
    <row r="3818" spans="11:11" x14ac:dyDescent="0.2">
      <c r="K3818" s="336" t="str">
        <f t="shared" si="73"/>
        <v/>
      </c>
    </row>
    <row r="3819" spans="11:11" x14ac:dyDescent="0.2">
      <c r="K3819" s="336" t="str">
        <f t="shared" si="73"/>
        <v/>
      </c>
    </row>
    <row r="3820" spans="11:11" x14ac:dyDescent="0.2">
      <c r="K3820" s="336" t="str">
        <f t="shared" si="73"/>
        <v/>
      </c>
    </row>
    <row r="3821" spans="11:11" x14ac:dyDescent="0.2">
      <c r="K3821" s="336" t="str">
        <f t="shared" si="73"/>
        <v/>
      </c>
    </row>
    <row r="3822" spans="11:11" x14ac:dyDescent="0.2">
      <c r="K3822" s="336" t="str">
        <f t="shared" si="73"/>
        <v/>
      </c>
    </row>
    <row r="3823" spans="11:11" x14ac:dyDescent="0.2">
      <c r="K3823" s="336" t="str">
        <f t="shared" si="73"/>
        <v/>
      </c>
    </row>
    <row r="3824" spans="11:11" x14ac:dyDescent="0.2">
      <c r="K3824" s="336" t="str">
        <f t="shared" si="73"/>
        <v/>
      </c>
    </row>
    <row r="3825" spans="11:11" x14ac:dyDescent="0.2">
      <c r="K3825" s="336" t="str">
        <f t="shared" si="73"/>
        <v/>
      </c>
    </row>
    <row r="3826" spans="11:11" x14ac:dyDescent="0.2">
      <c r="K3826" s="336" t="str">
        <f t="shared" si="73"/>
        <v/>
      </c>
    </row>
    <row r="3827" spans="11:11" x14ac:dyDescent="0.2">
      <c r="K3827" s="336" t="str">
        <f t="shared" si="73"/>
        <v/>
      </c>
    </row>
    <row r="3828" spans="11:11" x14ac:dyDescent="0.2">
      <c r="K3828" s="336" t="str">
        <f t="shared" si="73"/>
        <v/>
      </c>
    </row>
    <row r="3829" spans="11:11" x14ac:dyDescent="0.2">
      <c r="K3829" s="336" t="str">
        <f t="shared" si="73"/>
        <v/>
      </c>
    </row>
    <row r="3830" spans="11:11" x14ac:dyDescent="0.2">
      <c r="K3830" s="336" t="str">
        <f t="shared" si="73"/>
        <v/>
      </c>
    </row>
    <row r="3831" spans="11:11" x14ac:dyDescent="0.2">
      <c r="K3831" s="336" t="str">
        <f t="shared" si="73"/>
        <v/>
      </c>
    </row>
    <row r="3832" spans="11:11" x14ac:dyDescent="0.2">
      <c r="K3832" s="336" t="str">
        <f t="shared" si="73"/>
        <v/>
      </c>
    </row>
    <row r="3833" spans="11:11" x14ac:dyDescent="0.2">
      <c r="K3833" s="336" t="str">
        <f t="shared" si="73"/>
        <v/>
      </c>
    </row>
    <row r="3834" spans="11:11" x14ac:dyDescent="0.2">
      <c r="K3834" s="336" t="str">
        <f t="shared" si="73"/>
        <v/>
      </c>
    </row>
    <row r="3835" spans="11:11" x14ac:dyDescent="0.2">
      <c r="K3835" s="336" t="str">
        <f t="shared" si="73"/>
        <v/>
      </c>
    </row>
    <row r="3836" spans="11:11" x14ac:dyDescent="0.2">
      <c r="K3836" s="336" t="str">
        <f t="shared" si="73"/>
        <v/>
      </c>
    </row>
    <row r="3837" spans="11:11" x14ac:dyDescent="0.2">
      <c r="K3837" s="336" t="str">
        <f t="shared" si="73"/>
        <v/>
      </c>
    </row>
    <row r="3838" spans="11:11" x14ac:dyDescent="0.2">
      <c r="K3838" s="336" t="str">
        <f t="shared" si="73"/>
        <v/>
      </c>
    </row>
    <row r="3839" spans="11:11" x14ac:dyDescent="0.2">
      <c r="K3839" s="336" t="str">
        <f t="shared" si="73"/>
        <v/>
      </c>
    </row>
    <row r="3840" spans="11:11" x14ac:dyDescent="0.2">
      <c r="K3840" s="336" t="str">
        <f t="shared" si="73"/>
        <v/>
      </c>
    </row>
    <row r="3841" spans="11:11" x14ac:dyDescent="0.2">
      <c r="K3841" s="336" t="str">
        <f t="shared" si="73"/>
        <v/>
      </c>
    </row>
    <row r="3842" spans="11:11" x14ac:dyDescent="0.2">
      <c r="K3842" s="336" t="str">
        <f t="shared" si="73"/>
        <v/>
      </c>
    </row>
    <row r="3843" spans="11:11" x14ac:dyDescent="0.2">
      <c r="K3843" s="336" t="str">
        <f t="shared" si="73"/>
        <v/>
      </c>
    </row>
    <row r="3844" spans="11:11" x14ac:dyDescent="0.2">
      <c r="K3844" s="336" t="str">
        <f t="shared" ref="K3844:K3907" si="74">IF(J3844="","",(J3844*108))</f>
        <v/>
      </c>
    </row>
    <row r="3845" spans="11:11" x14ac:dyDescent="0.2">
      <c r="K3845" s="336" t="str">
        <f t="shared" si="74"/>
        <v/>
      </c>
    </row>
    <row r="3846" spans="11:11" x14ac:dyDescent="0.2">
      <c r="K3846" s="336" t="str">
        <f t="shared" si="74"/>
        <v/>
      </c>
    </row>
    <row r="3847" spans="11:11" x14ac:dyDescent="0.2">
      <c r="K3847" s="336" t="str">
        <f t="shared" si="74"/>
        <v/>
      </c>
    </row>
    <row r="3848" spans="11:11" x14ac:dyDescent="0.2">
      <c r="K3848" s="336" t="str">
        <f t="shared" si="74"/>
        <v/>
      </c>
    </row>
    <row r="3849" spans="11:11" x14ac:dyDescent="0.2">
      <c r="K3849" s="336" t="str">
        <f t="shared" si="74"/>
        <v/>
      </c>
    </row>
    <row r="3850" spans="11:11" x14ac:dyDescent="0.2">
      <c r="K3850" s="336" t="str">
        <f t="shared" si="74"/>
        <v/>
      </c>
    </row>
    <row r="3851" spans="11:11" x14ac:dyDescent="0.2">
      <c r="K3851" s="336" t="str">
        <f t="shared" si="74"/>
        <v/>
      </c>
    </row>
    <row r="3852" spans="11:11" x14ac:dyDescent="0.2">
      <c r="K3852" s="336" t="str">
        <f t="shared" si="74"/>
        <v/>
      </c>
    </row>
    <row r="3853" spans="11:11" x14ac:dyDescent="0.2">
      <c r="K3853" s="336" t="str">
        <f t="shared" si="74"/>
        <v/>
      </c>
    </row>
    <row r="3854" spans="11:11" x14ac:dyDescent="0.2">
      <c r="K3854" s="336" t="str">
        <f t="shared" si="74"/>
        <v/>
      </c>
    </row>
    <row r="3855" spans="11:11" x14ac:dyDescent="0.2">
      <c r="K3855" s="336" t="str">
        <f t="shared" si="74"/>
        <v/>
      </c>
    </row>
    <row r="3856" spans="11:11" x14ac:dyDescent="0.2">
      <c r="K3856" s="336" t="str">
        <f t="shared" si="74"/>
        <v/>
      </c>
    </row>
    <row r="3857" spans="11:11" x14ac:dyDescent="0.2">
      <c r="K3857" s="336" t="str">
        <f t="shared" si="74"/>
        <v/>
      </c>
    </row>
    <row r="3858" spans="11:11" x14ac:dyDescent="0.2">
      <c r="K3858" s="336" t="str">
        <f t="shared" si="74"/>
        <v/>
      </c>
    </row>
    <row r="3859" spans="11:11" x14ac:dyDescent="0.2">
      <c r="K3859" s="336" t="str">
        <f t="shared" si="74"/>
        <v/>
      </c>
    </row>
    <row r="3860" spans="11:11" x14ac:dyDescent="0.2">
      <c r="K3860" s="336" t="str">
        <f t="shared" si="74"/>
        <v/>
      </c>
    </row>
    <row r="3861" spans="11:11" x14ac:dyDescent="0.2">
      <c r="K3861" s="336" t="str">
        <f t="shared" si="74"/>
        <v/>
      </c>
    </row>
    <row r="3862" spans="11:11" x14ac:dyDescent="0.2">
      <c r="K3862" s="336" t="str">
        <f t="shared" si="74"/>
        <v/>
      </c>
    </row>
    <row r="3863" spans="11:11" x14ac:dyDescent="0.2">
      <c r="K3863" s="336" t="str">
        <f t="shared" si="74"/>
        <v/>
      </c>
    </row>
    <row r="3864" spans="11:11" x14ac:dyDescent="0.2">
      <c r="K3864" s="336" t="str">
        <f t="shared" si="74"/>
        <v/>
      </c>
    </row>
    <row r="3865" spans="11:11" x14ac:dyDescent="0.2">
      <c r="K3865" s="336" t="str">
        <f t="shared" si="74"/>
        <v/>
      </c>
    </row>
    <row r="3866" spans="11:11" x14ac:dyDescent="0.2">
      <c r="K3866" s="336" t="str">
        <f t="shared" si="74"/>
        <v/>
      </c>
    </row>
    <row r="3867" spans="11:11" x14ac:dyDescent="0.2">
      <c r="K3867" s="336" t="str">
        <f t="shared" si="74"/>
        <v/>
      </c>
    </row>
    <row r="3868" spans="11:11" x14ac:dyDescent="0.2">
      <c r="K3868" s="336" t="str">
        <f t="shared" si="74"/>
        <v/>
      </c>
    </row>
    <row r="3869" spans="11:11" x14ac:dyDescent="0.2">
      <c r="K3869" s="336" t="str">
        <f t="shared" si="74"/>
        <v/>
      </c>
    </row>
    <row r="3870" spans="11:11" x14ac:dyDescent="0.2">
      <c r="K3870" s="336" t="str">
        <f t="shared" si="74"/>
        <v/>
      </c>
    </row>
    <row r="3871" spans="11:11" x14ac:dyDescent="0.2">
      <c r="K3871" s="336" t="str">
        <f t="shared" si="74"/>
        <v/>
      </c>
    </row>
    <row r="3872" spans="11:11" x14ac:dyDescent="0.2">
      <c r="K3872" s="336" t="str">
        <f t="shared" si="74"/>
        <v/>
      </c>
    </row>
    <row r="3873" spans="11:11" x14ac:dyDescent="0.2">
      <c r="K3873" s="336" t="str">
        <f t="shared" si="74"/>
        <v/>
      </c>
    </row>
    <row r="3874" spans="11:11" x14ac:dyDescent="0.2">
      <c r="K3874" s="336" t="str">
        <f t="shared" si="74"/>
        <v/>
      </c>
    </row>
    <row r="3875" spans="11:11" x14ac:dyDescent="0.2">
      <c r="K3875" s="336" t="str">
        <f t="shared" si="74"/>
        <v/>
      </c>
    </row>
    <row r="3876" spans="11:11" x14ac:dyDescent="0.2">
      <c r="K3876" s="336" t="str">
        <f t="shared" si="74"/>
        <v/>
      </c>
    </row>
    <row r="3877" spans="11:11" x14ac:dyDescent="0.2">
      <c r="K3877" s="336" t="str">
        <f t="shared" si="74"/>
        <v/>
      </c>
    </row>
    <row r="3878" spans="11:11" x14ac:dyDescent="0.2">
      <c r="K3878" s="336" t="str">
        <f t="shared" si="74"/>
        <v/>
      </c>
    </row>
    <row r="3879" spans="11:11" x14ac:dyDescent="0.2">
      <c r="K3879" s="336" t="str">
        <f t="shared" si="74"/>
        <v/>
      </c>
    </row>
    <row r="3880" spans="11:11" x14ac:dyDescent="0.2">
      <c r="K3880" s="336" t="str">
        <f t="shared" si="74"/>
        <v/>
      </c>
    </row>
    <row r="3881" spans="11:11" x14ac:dyDescent="0.2">
      <c r="K3881" s="336" t="str">
        <f t="shared" si="74"/>
        <v/>
      </c>
    </row>
    <row r="3882" spans="11:11" x14ac:dyDescent="0.2">
      <c r="K3882" s="336" t="str">
        <f t="shared" si="74"/>
        <v/>
      </c>
    </row>
    <row r="3883" spans="11:11" x14ac:dyDescent="0.2">
      <c r="K3883" s="336" t="str">
        <f t="shared" si="74"/>
        <v/>
      </c>
    </row>
    <row r="3884" spans="11:11" x14ac:dyDescent="0.2">
      <c r="K3884" s="336" t="str">
        <f t="shared" si="74"/>
        <v/>
      </c>
    </row>
    <row r="3885" spans="11:11" x14ac:dyDescent="0.2">
      <c r="K3885" s="336" t="str">
        <f t="shared" si="74"/>
        <v/>
      </c>
    </row>
    <row r="3886" spans="11:11" x14ac:dyDescent="0.2">
      <c r="K3886" s="336" t="str">
        <f t="shared" si="74"/>
        <v/>
      </c>
    </row>
    <row r="3887" spans="11:11" x14ac:dyDescent="0.2">
      <c r="K3887" s="336" t="str">
        <f t="shared" si="74"/>
        <v/>
      </c>
    </row>
    <row r="3888" spans="11:11" x14ac:dyDescent="0.2">
      <c r="K3888" s="336" t="str">
        <f t="shared" si="74"/>
        <v/>
      </c>
    </row>
    <row r="3889" spans="11:11" x14ac:dyDescent="0.2">
      <c r="K3889" s="336" t="str">
        <f t="shared" si="74"/>
        <v/>
      </c>
    </row>
    <row r="3890" spans="11:11" x14ac:dyDescent="0.2">
      <c r="K3890" s="336" t="str">
        <f t="shared" si="74"/>
        <v/>
      </c>
    </row>
    <row r="3891" spans="11:11" x14ac:dyDescent="0.2">
      <c r="K3891" s="336" t="str">
        <f t="shared" si="74"/>
        <v/>
      </c>
    </row>
    <row r="3892" spans="11:11" x14ac:dyDescent="0.2">
      <c r="K3892" s="336" t="str">
        <f t="shared" si="74"/>
        <v/>
      </c>
    </row>
    <row r="3893" spans="11:11" x14ac:dyDescent="0.2">
      <c r="K3893" s="336" t="str">
        <f t="shared" si="74"/>
        <v/>
      </c>
    </row>
    <row r="3894" spans="11:11" x14ac:dyDescent="0.2">
      <c r="K3894" s="336" t="str">
        <f t="shared" si="74"/>
        <v/>
      </c>
    </row>
    <row r="3895" spans="11:11" x14ac:dyDescent="0.2">
      <c r="K3895" s="336" t="str">
        <f t="shared" si="74"/>
        <v/>
      </c>
    </row>
    <row r="3896" spans="11:11" x14ac:dyDescent="0.2">
      <c r="K3896" s="336" t="str">
        <f t="shared" si="74"/>
        <v/>
      </c>
    </row>
    <row r="3897" spans="11:11" x14ac:dyDescent="0.2">
      <c r="K3897" s="336" t="str">
        <f t="shared" si="74"/>
        <v/>
      </c>
    </row>
    <row r="3898" spans="11:11" x14ac:dyDescent="0.2">
      <c r="K3898" s="336" t="str">
        <f t="shared" si="74"/>
        <v/>
      </c>
    </row>
    <row r="3899" spans="11:11" x14ac:dyDescent="0.2">
      <c r="K3899" s="336" t="str">
        <f t="shared" si="74"/>
        <v/>
      </c>
    </row>
    <row r="3900" spans="11:11" x14ac:dyDescent="0.2">
      <c r="K3900" s="336" t="str">
        <f t="shared" si="74"/>
        <v/>
      </c>
    </row>
    <row r="3901" spans="11:11" x14ac:dyDescent="0.2">
      <c r="K3901" s="336" t="str">
        <f t="shared" si="74"/>
        <v/>
      </c>
    </row>
    <row r="3902" spans="11:11" x14ac:dyDescent="0.2">
      <c r="K3902" s="336" t="str">
        <f t="shared" si="74"/>
        <v/>
      </c>
    </row>
    <row r="3903" spans="11:11" x14ac:dyDescent="0.2">
      <c r="K3903" s="336" t="str">
        <f t="shared" si="74"/>
        <v/>
      </c>
    </row>
    <row r="3904" spans="11:11" x14ac:dyDescent="0.2">
      <c r="K3904" s="336" t="str">
        <f t="shared" si="74"/>
        <v/>
      </c>
    </row>
    <row r="3905" spans="11:11" x14ac:dyDescent="0.2">
      <c r="K3905" s="336" t="str">
        <f t="shared" si="74"/>
        <v/>
      </c>
    </row>
    <row r="3906" spans="11:11" x14ac:dyDescent="0.2">
      <c r="K3906" s="336" t="str">
        <f t="shared" si="74"/>
        <v/>
      </c>
    </row>
    <row r="3907" spans="11:11" x14ac:dyDescent="0.2">
      <c r="K3907" s="336" t="str">
        <f t="shared" si="74"/>
        <v/>
      </c>
    </row>
    <row r="3908" spans="11:11" x14ac:dyDescent="0.2">
      <c r="K3908" s="336" t="str">
        <f t="shared" ref="K3908:K3971" si="75">IF(J3908="","",(J3908*108))</f>
        <v/>
      </c>
    </row>
    <row r="3909" spans="11:11" x14ac:dyDescent="0.2">
      <c r="K3909" s="336" t="str">
        <f t="shared" si="75"/>
        <v/>
      </c>
    </row>
    <row r="3910" spans="11:11" x14ac:dyDescent="0.2">
      <c r="K3910" s="336" t="str">
        <f t="shared" si="75"/>
        <v/>
      </c>
    </row>
    <row r="3911" spans="11:11" x14ac:dyDescent="0.2">
      <c r="K3911" s="336" t="str">
        <f t="shared" si="75"/>
        <v/>
      </c>
    </row>
    <row r="3912" spans="11:11" x14ac:dyDescent="0.2">
      <c r="K3912" s="336" t="str">
        <f t="shared" si="75"/>
        <v/>
      </c>
    </row>
    <row r="3913" spans="11:11" x14ac:dyDescent="0.2">
      <c r="K3913" s="336" t="str">
        <f t="shared" si="75"/>
        <v/>
      </c>
    </row>
    <row r="3914" spans="11:11" x14ac:dyDescent="0.2">
      <c r="K3914" s="336" t="str">
        <f t="shared" si="75"/>
        <v/>
      </c>
    </row>
    <row r="3915" spans="11:11" x14ac:dyDescent="0.2">
      <c r="K3915" s="336" t="str">
        <f t="shared" si="75"/>
        <v/>
      </c>
    </row>
    <row r="3916" spans="11:11" x14ac:dyDescent="0.2">
      <c r="K3916" s="336" t="str">
        <f t="shared" si="75"/>
        <v/>
      </c>
    </row>
    <row r="3917" spans="11:11" x14ac:dyDescent="0.2">
      <c r="K3917" s="336" t="str">
        <f t="shared" si="75"/>
        <v/>
      </c>
    </row>
    <row r="3918" spans="11:11" x14ac:dyDescent="0.2">
      <c r="K3918" s="336" t="str">
        <f t="shared" si="75"/>
        <v/>
      </c>
    </row>
    <row r="3919" spans="11:11" x14ac:dyDescent="0.2">
      <c r="K3919" s="336" t="str">
        <f t="shared" si="75"/>
        <v/>
      </c>
    </row>
    <row r="3920" spans="11:11" x14ac:dyDescent="0.2">
      <c r="K3920" s="336" t="str">
        <f t="shared" si="75"/>
        <v/>
      </c>
    </row>
    <row r="3921" spans="11:11" x14ac:dyDescent="0.2">
      <c r="K3921" s="336" t="str">
        <f t="shared" si="75"/>
        <v/>
      </c>
    </row>
    <row r="3922" spans="11:11" x14ac:dyDescent="0.2">
      <c r="K3922" s="336" t="str">
        <f t="shared" si="75"/>
        <v/>
      </c>
    </row>
    <row r="3923" spans="11:11" x14ac:dyDescent="0.2">
      <c r="K3923" s="336" t="str">
        <f t="shared" si="75"/>
        <v/>
      </c>
    </row>
    <row r="3924" spans="11:11" x14ac:dyDescent="0.2">
      <c r="K3924" s="336" t="str">
        <f t="shared" si="75"/>
        <v/>
      </c>
    </row>
    <row r="3925" spans="11:11" x14ac:dyDescent="0.2">
      <c r="K3925" s="336" t="str">
        <f t="shared" si="75"/>
        <v/>
      </c>
    </row>
    <row r="3926" spans="11:11" x14ac:dyDescent="0.2">
      <c r="K3926" s="336" t="str">
        <f t="shared" si="75"/>
        <v/>
      </c>
    </row>
    <row r="3927" spans="11:11" x14ac:dyDescent="0.2">
      <c r="K3927" s="336" t="str">
        <f t="shared" si="75"/>
        <v/>
      </c>
    </row>
    <row r="3928" spans="11:11" x14ac:dyDescent="0.2">
      <c r="K3928" s="336" t="str">
        <f t="shared" si="75"/>
        <v/>
      </c>
    </row>
    <row r="3929" spans="11:11" x14ac:dyDescent="0.2">
      <c r="K3929" s="336" t="str">
        <f t="shared" si="75"/>
        <v/>
      </c>
    </row>
    <row r="3930" spans="11:11" x14ac:dyDescent="0.2">
      <c r="K3930" s="336" t="str">
        <f t="shared" si="75"/>
        <v/>
      </c>
    </row>
    <row r="3931" spans="11:11" x14ac:dyDescent="0.2">
      <c r="K3931" s="336" t="str">
        <f t="shared" si="75"/>
        <v/>
      </c>
    </row>
    <row r="3932" spans="11:11" x14ac:dyDescent="0.2">
      <c r="K3932" s="336" t="str">
        <f t="shared" si="75"/>
        <v/>
      </c>
    </row>
    <row r="3933" spans="11:11" x14ac:dyDescent="0.2">
      <c r="K3933" s="336" t="str">
        <f t="shared" si="75"/>
        <v/>
      </c>
    </row>
    <row r="3934" spans="11:11" x14ac:dyDescent="0.2">
      <c r="K3934" s="336" t="str">
        <f t="shared" si="75"/>
        <v/>
      </c>
    </row>
    <row r="3935" spans="11:11" x14ac:dyDescent="0.2">
      <c r="K3935" s="336" t="str">
        <f t="shared" si="75"/>
        <v/>
      </c>
    </row>
    <row r="3936" spans="11:11" x14ac:dyDescent="0.2">
      <c r="K3936" s="336" t="str">
        <f t="shared" si="75"/>
        <v/>
      </c>
    </row>
    <row r="3937" spans="11:11" x14ac:dyDescent="0.2">
      <c r="K3937" s="336" t="str">
        <f t="shared" si="75"/>
        <v/>
      </c>
    </row>
    <row r="3938" spans="11:11" x14ac:dyDescent="0.2">
      <c r="K3938" s="336" t="str">
        <f t="shared" si="75"/>
        <v/>
      </c>
    </row>
    <row r="3939" spans="11:11" x14ac:dyDescent="0.2">
      <c r="K3939" s="336" t="str">
        <f t="shared" si="75"/>
        <v/>
      </c>
    </row>
    <row r="3940" spans="11:11" x14ac:dyDescent="0.2">
      <c r="K3940" s="336" t="str">
        <f t="shared" si="75"/>
        <v/>
      </c>
    </row>
    <row r="3941" spans="11:11" x14ac:dyDescent="0.2">
      <c r="K3941" s="336" t="str">
        <f t="shared" si="75"/>
        <v/>
      </c>
    </row>
    <row r="3942" spans="11:11" x14ac:dyDescent="0.2">
      <c r="K3942" s="336" t="str">
        <f t="shared" si="75"/>
        <v/>
      </c>
    </row>
    <row r="3943" spans="11:11" x14ac:dyDescent="0.2">
      <c r="K3943" s="336" t="str">
        <f t="shared" si="75"/>
        <v/>
      </c>
    </row>
    <row r="3944" spans="11:11" x14ac:dyDescent="0.2">
      <c r="K3944" s="336" t="str">
        <f t="shared" si="75"/>
        <v/>
      </c>
    </row>
    <row r="3945" spans="11:11" x14ac:dyDescent="0.2">
      <c r="K3945" s="336" t="str">
        <f t="shared" si="75"/>
        <v/>
      </c>
    </row>
    <row r="3946" spans="11:11" x14ac:dyDescent="0.2">
      <c r="K3946" s="336" t="str">
        <f t="shared" si="75"/>
        <v/>
      </c>
    </row>
    <row r="3947" spans="11:11" x14ac:dyDescent="0.2">
      <c r="K3947" s="336" t="str">
        <f t="shared" si="75"/>
        <v/>
      </c>
    </row>
    <row r="3948" spans="11:11" x14ac:dyDescent="0.2">
      <c r="K3948" s="336" t="str">
        <f t="shared" si="75"/>
        <v/>
      </c>
    </row>
    <row r="3949" spans="11:11" x14ac:dyDescent="0.2">
      <c r="K3949" s="336" t="str">
        <f t="shared" si="75"/>
        <v/>
      </c>
    </row>
    <row r="3950" spans="11:11" x14ac:dyDescent="0.2">
      <c r="K3950" s="336" t="str">
        <f t="shared" si="75"/>
        <v/>
      </c>
    </row>
    <row r="3951" spans="11:11" x14ac:dyDescent="0.2">
      <c r="K3951" s="336" t="str">
        <f t="shared" si="75"/>
        <v/>
      </c>
    </row>
    <row r="3952" spans="11:11" x14ac:dyDescent="0.2">
      <c r="K3952" s="336" t="str">
        <f t="shared" si="75"/>
        <v/>
      </c>
    </row>
    <row r="3953" spans="11:11" x14ac:dyDescent="0.2">
      <c r="K3953" s="336" t="str">
        <f t="shared" si="75"/>
        <v/>
      </c>
    </row>
    <row r="3954" spans="11:11" x14ac:dyDescent="0.2">
      <c r="K3954" s="336" t="str">
        <f t="shared" si="75"/>
        <v/>
      </c>
    </row>
    <row r="3955" spans="11:11" x14ac:dyDescent="0.2">
      <c r="K3955" s="336" t="str">
        <f t="shared" si="75"/>
        <v/>
      </c>
    </row>
    <row r="3956" spans="11:11" x14ac:dyDescent="0.2">
      <c r="K3956" s="336" t="str">
        <f t="shared" si="75"/>
        <v/>
      </c>
    </row>
    <row r="3957" spans="11:11" x14ac:dyDescent="0.2">
      <c r="K3957" s="336" t="str">
        <f t="shared" si="75"/>
        <v/>
      </c>
    </row>
    <row r="3958" spans="11:11" x14ac:dyDescent="0.2">
      <c r="K3958" s="336" t="str">
        <f t="shared" si="75"/>
        <v/>
      </c>
    </row>
    <row r="3959" spans="11:11" x14ac:dyDescent="0.2">
      <c r="K3959" s="336" t="str">
        <f t="shared" si="75"/>
        <v/>
      </c>
    </row>
    <row r="3960" spans="11:11" x14ac:dyDescent="0.2">
      <c r="K3960" s="336" t="str">
        <f t="shared" si="75"/>
        <v/>
      </c>
    </row>
    <row r="3961" spans="11:11" x14ac:dyDescent="0.2">
      <c r="K3961" s="336" t="str">
        <f t="shared" si="75"/>
        <v/>
      </c>
    </row>
    <row r="3962" spans="11:11" x14ac:dyDescent="0.2">
      <c r="K3962" s="336" t="str">
        <f t="shared" si="75"/>
        <v/>
      </c>
    </row>
    <row r="3963" spans="11:11" x14ac:dyDescent="0.2">
      <c r="K3963" s="336" t="str">
        <f t="shared" si="75"/>
        <v/>
      </c>
    </row>
    <row r="3964" spans="11:11" x14ac:dyDescent="0.2">
      <c r="K3964" s="336" t="str">
        <f t="shared" si="75"/>
        <v/>
      </c>
    </row>
    <row r="3965" spans="11:11" x14ac:dyDescent="0.2">
      <c r="K3965" s="336" t="str">
        <f t="shared" si="75"/>
        <v/>
      </c>
    </row>
    <row r="3966" spans="11:11" x14ac:dyDescent="0.2">
      <c r="K3966" s="336" t="str">
        <f t="shared" si="75"/>
        <v/>
      </c>
    </row>
    <row r="3967" spans="11:11" x14ac:dyDescent="0.2">
      <c r="K3967" s="336" t="str">
        <f t="shared" si="75"/>
        <v/>
      </c>
    </row>
    <row r="3968" spans="11:11" x14ac:dyDescent="0.2">
      <c r="K3968" s="336" t="str">
        <f t="shared" si="75"/>
        <v/>
      </c>
    </row>
    <row r="3969" spans="11:11" x14ac:dyDescent="0.2">
      <c r="K3969" s="336" t="str">
        <f t="shared" si="75"/>
        <v/>
      </c>
    </row>
    <row r="3970" spans="11:11" x14ac:dyDescent="0.2">
      <c r="K3970" s="336" t="str">
        <f t="shared" si="75"/>
        <v/>
      </c>
    </row>
    <row r="3971" spans="11:11" x14ac:dyDescent="0.2">
      <c r="K3971" s="336" t="str">
        <f t="shared" si="75"/>
        <v/>
      </c>
    </row>
    <row r="3972" spans="11:11" x14ac:dyDescent="0.2">
      <c r="K3972" s="336" t="str">
        <f t="shared" ref="K3972:K4035" si="76">IF(J3972="","",(J3972*108))</f>
        <v/>
      </c>
    </row>
    <row r="3973" spans="11:11" x14ac:dyDescent="0.2">
      <c r="K3973" s="336" t="str">
        <f t="shared" si="76"/>
        <v/>
      </c>
    </row>
    <row r="3974" spans="11:11" x14ac:dyDescent="0.2">
      <c r="K3974" s="336" t="str">
        <f t="shared" si="76"/>
        <v/>
      </c>
    </row>
    <row r="3975" spans="11:11" x14ac:dyDescent="0.2">
      <c r="K3975" s="336" t="str">
        <f t="shared" si="76"/>
        <v/>
      </c>
    </row>
    <row r="3976" spans="11:11" x14ac:dyDescent="0.2">
      <c r="K3976" s="336" t="str">
        <f t="shared" si="76"/>
        <v/>
      </c>
    </row>
    <row r="3977" spans="11:11" x14ac:dyDescent="0.2">
      <c r="K3977" s="336" t="str">
        <f t="shared" si="76"/>
        <v/>
      </c>
    </row>
    <row r="3978" spans="11:11" x14ac:dyDescent="0.2">
      <c r="K3978" s="336" t="str">
        <f t="shared" si="76"/>
        <v/>
      </c>
    </row>
    <row r="3979" spans="11:11" x14ac:dyDescent="0.2">
      <c r="K3979" s="336" t="str">
        <f t="shared" si="76"/>
        <v/>
      </c>
    </row>
    <row r="3980" spans="11:11" x14ac:dyDescent="0.2">
      <c r="K3980" s="336" t="str">
        <f t="shared" si="76"/>
        <v/>
      </c>
    </row>
    <row r="3981" spans="11:11" x14ac:dyDescent="0.2">
      <c r="K3981" s="336" t="str">
        <f t="shared" si="76"/>
        <v/>
      </c>
    </row>
    <row r="3982" spans="11:11" x14ac:dyDescent="0.2">
      <c r="K3982" s="336" t="str">
        <f t="shared" si="76"/>
        <v/>
      </c>
    </row>
    <row r="3983" spans="11:11" x14ac:dyDescent="0.2">
      <c r="K3983" s="336" t="str">
        <f t="shared" si="76"/>
        <v/>
      </c>
    </row>
    <row r="3984" spans="11:11" x14ac:dyDescent="0.2">
      <c r="K3984" s="336" t="str">
        <f t="shared" si="76"/>
        <v/>
      </c>
    </row>
    <row r="3985" spans="11:11" x14ac:dyDescent="0.2">
      <c r="K3985" s="336" t="str">
        <f t="shared" si="76"/>
        <v/>
      </c>
    </row>
    <row r="3986" spans="11:11" x14ac:dyDescent="0.2">
      <c r="K3986" s="336" t="str">
        <f t="shared" si="76"/>
        <v/>
      </c>
    </row>
    <row r="3987" spans="11:11" x14ac:dyDescent="0.2">
      <c r="K3987" s="336" t="str">
        <f t="shared" si="76"/>
        <v/>
      </c>
    </row>
    <row r="3988" spans="11:11" x14ac:dyDescent="0.2">
      <c r="K3988" s="336" t="str">
        <f t="shared" si="76"/>
        <v/>
      </c>
    </row>
    <row r="3989" spans="11:11" x14ac:dyDescent="0.2">
      <c r="K3989" s="336" t="str">
        <f t="shared" si="76"/>
        <v/>
      </c>
    </row>
    <row r="3990" spans="11:11" x14ac:dyDescent="0.2">
      <c r="K3990" s="336" t="str">
        <f t="shared" si="76"/>
        <v/>
      </c>
    </row>
    <row r="3991" spans="11:11" x14ac:dyDescent="0.2">
      <c r="K3991" s="336" t="str">
        <f t="shared" si="76"/>
        <v/>
      </c>
    </row>
    <row r="3992" spans="11:11" x14ac:dyDescent="0.2">
      <c r="K3992" s="336" t="str">
        <f t="shared" si="76"/>
        <v/>
      </c>
    </row>
    <row r="3993" spans="11:11" x14ac:dyDescent="0.2">
      <c r="K3993" s="336" t="str">
        <f t="shared" si="76"/>
        <v/>
      </c>
    </row>
    <row r="3994" spans="11:11" x14ac:dyDescent="0.2">
      <c r="K3994" s="336" t="str">
        <f t="shared" si="76"/>
        <v/>
      </c>
    </row>
    <row r="3995" spans="11:11" x14ac:dyDescent="0.2">
      <c r="K3995" s="336" t="str">
        <f t="shared" si="76"/>
        <v/>
      </c>
    </row>
    <row r="3996" spans="11:11" x14ac:dyDescent="0.2">
      <c r="K3996" s="336" t="str">
        <f t="shared" si="76"/>
        <v/>
      </c>
    </row>
    <row r="3997" spans="11:11" x14ac:dyDescent="0.2">
      <c r="K3997" s="336" t="str">
        <f t="shared" si="76"/>
        <v/>
      </c>
    </row>
    <row r="3998" spans="11:11" x14ac:dyDescent="0.2">
      <c r="K3998" s="336" t="str">
        <f t="shared" si="76"/>
        <v/>
      </c>
    </row>
    <row r="3999" spans="11:11" x14ac:dyDescent="0.2">
      <c r="K3999" s="336" t="str">
        <f t="shared" si="76"/>
        <v/>
      </c>
    </row>
    <row r="4000" spans="11:11" x14ac:dyDescent="0.2">
      <c r="K4000" s="336" t="str">
        <f t="shared" si="76"/>
        <v/>
      </c>
    </row>
    <row r="4001" spans="11:11" x14ac:dyDescent="0.2">
      <c r="K4001" s="336" t="str">
        <f t="shared" si="76"/>
        <v/>
      </c>
    </row>
    <row r="4002" spans="11:11" x14ac:dyDescent="0.2">
      <c r="K4002" s="336" t="str">
        <f t="shared" si="76"/>
        <v/>
      </c>
    </row>
    <row r="4003" spans="11:11" x14ac:dyDescent="0.2">
      <c r="K4003" s="336" t="str">
        <f t="shared" si="76"/>
        <v/>
      </c>
    </row>
    <row r="4004" spans="11:11" x14ac:dyDescent="0.2">
      <c r="K4004" s="336" t="str">
        <f t="shared" si="76"/>
        <v/>
      </c>
    </row>
    <row r="4005" spans="11:11" x14ac:dyDescent="0.2">
      <c r="K4005" s="336" t="str">
        <f t="shared" si="76"/>
        <v/>
      </c>
    </row>
    <row r="4006" spans="11:11" x14ac:dyDescent="0.2">
      <c r="K4006" s="336" t="str">
        <f t="shared" si="76"/>
        <v/>
      </c>
    </row>
    <row r="4007" spans="11:11" x14ac:dyDescent="0.2">
      <c r="K4007" s="336" t="str">
        <f t="shared" si="76"/>
        <v/>
      </c>
    </row>
    <row r="4008" spans="11:11" x14ac:dyDescent="0.2">
      <c r="K4008" s="336" t="str">
        <f t="shared" si="76"/>
        <v/>
      </c>
    </row>
    <row r="4009" spans="11:11" x14ac:dyDescent="0.2">
      <c r="K4009" s="336" t="str">
        <f t="shared" si="76"/>
        <v/>
      </c>
    </row>
    <row r="4010" spans="11:11" x14ac:dyDescent="0.2">
      <c r="K4010" s="336" t="str">
        <f t="shared" si="76"/>
        <v/>
      </c>
    </row>
    <row r="4011" spans="11:11" x14ac:dyDescent="0.2">
      <c r="K4011" s="336" t="str">
        <f t="shared" si="76"/>
        <v/>
      </c>
    </row>
    <row r="4012" spans="11:11" x14ac:dyDescent="0.2">
      <c r="K4012" s="336" t="str">
        <f t="shared" si="76"/>
        <v/>
      </c>
    </row>
    <row r="4013" spans="11:11" x14ac:dyDescent="0.2">
      <c r="K4013" s="336" t="str">
        <f t="shared" si="76"/>
        <v/>
      </c>
    </row>
    <row r="4014" spans="11:11" x14ac:dyDescent="0.2">
      <c r="K4014" s="336" t="str">
        <f t="shared" si="76"/>
        <v/>
      </c>
    </row>
    <row r="4015" spans="11:11" x14ac:dyDescent="0.2">
      <c r="K4015" s="336" t="str">
        <f t="shared" si="76"/>
        <v/>
      </c>
    </row>
    <row r="4016" spans="11:11" x14ac:dyDescent="0.2">
      <c r="K4016" s="336" t="str">
        <f t="shared" si="76"/>
        <v/>
      </c>
    </row>
    <row r="4017" spans="11:11" x14ac:dyDescent="0.2">
      <c r="K4017" s="336" t="str">
        <f t="shared" si="76"/>
        <v/>
      </c>
    </row>
    <row r="4018" spans="11:11" x14ac:dyDescent="0.2">
      <c r="K4018" s="336" t="str">
        <f t="shared" si="76"/>
        <v/>
      </c>
    </row>
    <row r="4019" spans="11:11" x14ac:dyDescent="0.2">
      <c r="K4019" s="336" t="str">
        <f t="shared" si="76"/>
        <v/>
      </c>
    </row>
    <row r="4020" spans="11:11" x14ac:dyDescent="0.2">
      <c r="K4020" s="336" t="str">
        <f t="shared" si="76"/>
        <v/>
      </c>
    </row>
    <row r="4021" spans="11:11" x14ac:dyDescent="0.2">
      <c r="K4021" s="336" t="str">
        <f t="shared" si="76"/>
        <v/>
      </c>
    </row>
    <row r="4022" spans="11:11" x14ac:dyDescent="0.2">
      <c r="K4022" s="336" t="str">
        <f t="shared" si="76"/>
        <v/>
      </c>
    </row>
    <row r="4023" spans="11:11" x14ac:dyDescent="0.2">
      <c r="K4023" s="336" t="str">
        <f t="shared" si="76"/>
        <v/>
      </c>
    </row>
    <row r="4024" spans="11:11" x14ac:dyDescent="0.2">
      <c r="K4024" s="336" t="str">
        <f t="shared" si="76"/>
        <v/>
      </c>
    </row>
    <row r="4025" spans="11:11" x14ac:dyDescent="0.2">
      <c r="K4025" s="336" t="str">
        <f t="shared" si="76"/>
        <v/>
      </c>
    </row>
    <row r="4026" spans="11:11" x14ac:dyDescent="0.2">
      <c r="K4026" s="336" t="str">
        <f t="shared" si="76"/>
        <v/>
      </c>
    </row>
    <row r="4027" spans="11:11" x14ac:dyDescent="0.2">
      <c r="K4027" s="336" t="str">
        <f t="shared" si="76"/>
        <v/>
      </c>
    </row>
    <row r="4028" spans="11:11" x14ac:dyDescent="0.2">
      <c r="K4028" s="336" t="str">
        <f t="shared" si="76"/>
        <v/>
      </c>
    </row>
    <row r="4029" spans="11:11" x14ac:dyDescent="0.2">
      <c r="K4029" s="336" t="str">
        <f t="shared" si="76"/>
        <v/>
      </c>
    </row>
    <row r="4030" spans="11:11" x14ac:dyDescent="0.2">
      <c r="K4030" s="336" t="str">
        <f t="shared" si="76"/>
        <v/>
      </c>
    </row>
    <row r="4031" spans="11:11" x14ac:dyDescent="0.2">
      <c r="K4031" s="336" t="str">
        <f t="shared" si="76"/>
        <v/>
      </c>
    </row>
    <row r="4032" spans="11:11" x14ac:dyDescent="0.2">
      <c r="K4032" s="336" t="str">
        <f t="shared" si="76"/>
        <v/>
      </c>
    </row>
    <row r="4033" spans="11:11" x14ac:dyDescent="0.2">
      <c r="K4033" s="336" t="str">
        <f t="shared" si="76"/>
        <v/>
      </c>
    </row>
    <row r="4034" spans="11:11" x14ac:dyDescent="0.2">
      <c r="K4034" s="336" t="str">
        <f t="shared" si="76"/>
        <v/>
      </c>
    </row>
    <row r="4035" spans="11:11" x14ac:dyDescent="0.2">
      <c r="K4035" s="336" t="str">
        <f t="shared" si="76"/>
        <v/>
      </c>
    </row>
    <row r="4036" spans="11:11" x14ac:dyDescent="0.2">
      <c r="K4036" s="336" t="str">
        <f t="shared" ref="K4036:K4099" si="77">IF(J4036="","",(J4036*108))</f>
        <v/>
      </c>
    </row>
    <row r="4037" spans="11:11" x14ac:dyDescent="0.2">
      <c r="K4037" s="336" t="str">
        <f t="shared" si="77"/>
        <v/>
      </c>
    </row>
    <row r="4038" spans="11:11" x14ac:dyDescent="0.2">
      <c r="K4038" s="336" t="str">
        <f t="shared" si="77"/>
        <v/>
      </c>
    </row>
    <row r="4039" spans="11:11" x14ac:dyDescent="0.2">
      <c r="K4039" s="336" t="str">
        <f t="shared" si="77"/>
        <v/>
      </c>
    </row>
    <row r="4040" spans="11:11" x14ac:dyDescent="0.2">
      <c r="K4040" s="336" t="str">
        <f t="shared" si="77"/>
        <v/>
      </c>
    </row>
    <row r="4041" spans="11:11" x14ac:dyDescent="0.2">
      <c r="K4041" s="336" t="str">
        <f t="shared" si="77"/>
        <v/>
      </c>
    </row>
    <row r="4042" spans="11:11" x14ac:dyDescent="0.2">
      <c r="K4042" s="336" t="str">
        <f t="shared" si="77"/>
        <v/>
      </c>
    </row>
    <row r="4043" spans="11:11" x14ac:dyDescent="0.2">
      <c r="K4043" s="336" t="str">
        <f t="shared" si="77"/>
        <v/>
      </c>
    </row>
    <row r="4044" spans="11:11" x14ac:dyDescent="0.2">
      <c r="K4044" s="336" t="str">
        <f t="shared" si="77"/>
        <v/>
      </c>
    </row>
    <row r="4045" spans="11:11" x14ac:dyDescent="0.2">
      <c r="K4045" s="336" t="str">
        <f t="shared" si="77"/>
        <v/>
      </c>
    </row>
    <row r="4046" spans="11:11" x14ac:dyDescent="0.2">
      <c r="K4046" s="336" t="str">
        <f t="shared" si="77"/>
        <v/>
      </c>
    </row>
    <row r="4047" spans="11:11" x14ac:dyDescent="0.2">
      <c r="K4047" s="336" t="str">
        <f t="shared" si="77"/>
        <v/>
      </c>
    </row>
    <row r="4048" spans="11:11" x14ac:dyDescent="0.2">
      <c r="K4048" s="336" t="str">
        <f t="shared" si="77"/>
        <v/>
      </c>
    </row>
    <row r="4049" spans="11:11" x14ac:dyDescent="0.2">
      <c r="K4049" s="336" t="str">
        <f t="shared" si="77"/>
        <v/>
      </c>
    </row>
    <row r="4050" spans="11:11" x14ac:dyDescent="0.2">
      <c r="K4050" s="336" t="str">
        <f t="shared" si="77"/>
        <v/>
      </c>
    </row>
    <row r="4051" spans="11:11" x14ac:dyDescent="0.2">
      <c r="K4051" s="336" t="str">
        <f t="shared" si="77"/>
        <v/>
      </c>
    </row>
    <row r="4052" spans="11:11" x14ac:dyDescent="0.2">
      <c r="K4052" s="336" t="str">
        <f t="shared" si="77"/>
        <v/>
      </c>
    </row>
    <row r="4053" spans="11:11" x14ac:dyDescent="0.2">
      <c r="K4053" s="336" t="str">
        <f t="shared" si="77"/>
        <v/>
      </c>
    </row>
    <row r="4054" spans="11:11" x14ac:dyDescent="0.2">
      <c r="K4054" s="336" t="str">
        <f t="shared" si="77"/>
        <v/>
      </c>
    </row>
    <row r="4055" spans="11:11" x14ac:dyDescent="0.2">
      <c r="K4055" s="336" t="str">
        <f t="shared" si="77"/>
        <v/>
      </c>
    </row>
    <row r="4056" spans="11:11" x14ac:dyDescent="0.2">
      <c r="K4056" s="336" t="str">
        <f t="shared" si="77"/>
        <v/>
      </c>
    </row>
    <row r="4057" spans="11:11" x14ac:dyDescent="0.2">
      <c r="K4057" s="336" t="str">
        <f t="shared" si="77"/>
        <v/>
      </c>
    </row>
    <row r="4058" spans="11:11" x14ac:dyDescent="0.2">
      <c r="K4058" s="336" t="str">
        <f t="shared" si="77"/>
        <v/>
      </c>
    </row>
    <row r="4059" spans="11:11" x14ac:dyDescent="0.2">
      <c r="K4059" s="336" t="str">
        <f t="shared" si="77"/>
        <v/>
      </c>
    </row>
    <row r="4060" spans="11:11" x14ac:dyDescent="0.2">
      <c r="K4060" s="336" t="str">
        <f t="shared" si="77"/>
        <v/>
      </c>
    </row>
    <row r="4061" spans="11:11" x14ac:dyDescent="0.2">
      <c r="K4061" s="336" t="str">
        <f t="shared" si="77"/>
        <v/>
      </c>
    </row>
    <row r="4062" spans="11:11" x14ac:dyDescent="0.2">
      <c r="K4062" s="336" t="str">
        <f t="shared" si="77"/>
        <v/>
      </c>
    </row>
    <row r="4063" spans="11:11" x14ac:dyDescent="0.2">
      <c r="K4063" s="336" t="str">
        <f t="shared" si="77"/>
        <v/>
      </c>
    </row>
    <row r="4064" spans="11:11" x14ac:dyDescent="0.2">
      <c r="K4064" s="336" t="str">
        <f t="shared" si="77"/>
        <v/>
      </c>
    </row>
    <row r="4065" spans="11:11" x14ac:dyDescent="0.2">
      <c r="K4065" s="336" t="str">
        <f t="shared" si="77"/>
        <v/>
      </c>
    </row>
    <row r="4066" spans="11:11" x14ac:dyDescent="0.2">
      <c r="K4066" s="336" t="str">
        <f t="shared" si="77"/>
        <v/>
      </c>
    </row>
    <row r="4067" spans="11:11" x14ac:dyDescent="0.2">
      <c r="K4067" s="336" t="str">
        <f t="shared" si="77"/>
        <v/>
      </c>
    </row>
    <row r="4068" spans="11:11" x14ac:dyDescent="0.2">
      <c r="K4068" s="336" t="str">
        <f t="shared" si="77"/>
        <v/>
      </c>
    </row>
    <row r="4069" spans="11:11" x14ac:dyDescent="0.2">
      <c r="K4069" s="336" t="str">
        <f t="shared" si="77"/>
        <v/>
      </c>
    </row>
    <row r="4070" spans="11:11" x14ac:dyDescent="0.2">
      <c r="K4070" s="336" t="str">
        <f t="shared" si="77"/>
        <v/>
      </c>
    </row>
    <row r="4071" spans="11:11" x14ac:dyDescent="0.2">
      <c r="K4071" s="336" t="str">
        <f t="shared" si="77"/>
        <v/>
      </c>
    </row>
    <row r="4072" spans="11:11" x14ac:dyDescent="0.2">
      <c r="K4072" s="336" t="str">
        <f t="shared" si="77"/>
        <v/>
      </c>
    </row>
    <row r="4073" spans="11:11" x14ac:dyDescent="0.2">
      <c r="K4073" s="336" t="str">
        <f t="shared" si="77"/>
        <v/>
      </c>
    </row>
    <row r="4074" spans="11:11" x14ac:dyDescent="0.2">
      <c r="K4074" s="336" t="str">
        <f t="shared" si="77"/>
        <v/>
      </c>
    </row>
    <row r="4075" spans="11:11" x14ac:dyDescent="0.2">
      <c r="K4075" s="336" t="str">
        <f t="shared" si="77"/>
        <v/>
      </c>
    </row>
    <row r="4076" spans="11:11" x14ac:dyDescent="0.2">
      <c r="K4076" s="336" t="str">
        <f t="shared" si="77"/>
        <v/>
      </c>
    </row>
    <row r="4077" spans="11:11" x14ac:dyDescent="0.2">
      <c r="K4077" s="336" t="str">
        <f t="shared" si="77"/>
        <v/>
      </c>
    </row>
    <row r="4078" spans="11:11" x14ac:dyDescent="0.2">
      <c r="K4078" s="336" t="str">
        <f t="shared" si="77"/>
        <v/>
      </c>
    </row>
    <row r="4079" spans="11:11" x14ac:dyDescent="0.2">
      <c r="K4079" s="336" t="str">
        <f t="shared" si="77"/>
        <v/>
      </c>
    </row>
    <row r="4080" spans="11:11" x14ac:dyDescent="0.2">
      <c r="K4080" s="336" t="str">
        <f t="shared" si="77"/>
        <v/>
      </c>
    </row>
    <row r="4081" spans="11:11" x14ac:dyDescent="0.2">
      <c r="K4081" s="336" t="str">
        <f t="shared" si="77"/>
        <v/>
      </c>
    </row>
    <row r="4082" spans="11:11" x14ac:dyDescent="0.2">
      <c r="K4082" s="336" t="str">
        <f t="shared" si="77"/>
        <v/>
      </c>
    </row>
    <row r="4083" spans="11:11" x14ac:dyDescent="0.2">
      <c r="K4083" s="336" t="str">
        <f t="shared" si="77"/>
        <v/>
      </c>
    </row>
    <row r="4084" spans="11:11" x14ac:dyDescent="0.2">
      <c r="K4084" s="336" t="str">
        <f t="shared" si="77"/>
        <v/>
      </c>
    </row>
    <row r="4085" spans="11:11" x14ac:dyDescent="0.2">
      <c r="K4085" s="336" t="str">
        <f t="shared" si="77"/>
        <v/>
      </c>
    </row>
    <row r="4086" spans="11:11" x14ac:dyDescent="0.2">
      <c r="K4086" s="336" t="str">
        <f t="shared" si="77"/>
        <v/>
      </c>
    </row>
    <row r="4087" spans="11:11" x14ac:dyDescent="0.2">
      <c r="K4087" s="336" t="str">
        <f t="shared" si="77"/>
        <v/>
      </c>
    </row>
    <row r="4088" spans="11:11" x14ac:dyDescent="0.2">
      <c r="K4088" s="336" t="str">
        <f t="shared" si="77"/>
        <v/>
      </c>
    </row>
    <row r="4089" spans="11:11" x14ac:dyDescent="0.2">
      <c r="K4089" s="336" t="str">
        <f t="shared" si="77"/>
        <v/>
      </c>
    </row>
    <row r="4090" spans="11:11" x14ac:dyDescent="0.2">
      <c r="K4090" s="336" t="str">
        <f t="shared" si="77"/>
        <v/>
      </c>
    </row>
    <row r="4091" spans="11:11" x14ac:dyDescent="0.2">
      <c r="K4091" s="336" t="str">
        <f t="shared" si="77"/>
        <v/>
      </c>
    </row>
    <row r="4092" spans="11:11" x14ac:dyDescent="0.2">
      <c r="K4092" s="336" t="str">
        <f t="shared" si="77"/>
        <v/>
      </c>
    </row>
    <row r="4093" spans="11:11" x14ac:dyDescent="0.2">
      <c r="K4093" s="336" t="str">
        <f t="shared" si="77"/>
        <v/>
      </c>
    </row>
    <row r="4094" spans="11:11" x14ac:dyDescent="0.2">
      <c r="K4094" s="336" t="str">
        <f t="shared" si="77"/>
        <v/>
      </c>
    </row>
    <row r="4095" spans="11:11" x14ac:dyDescent="0.2">
      <c r="K4095" s="336" t="str">
        <f t="shared" si="77"/>
        <v/>
      </c>
    </row>
    <row r="4096" spans="11:11" x14ac:dyDescent="0.2">
      <c r="K4096" s="336" t="str">
        <f t="shared" si="77"/>
        <v/>
      </c>
    </row>
    <row r="4097" spans="11:11" x14ac:dyDescent="0.2">
      <c r="K4097" s="336" t="str">
        <f t="shared" si="77"/>
        <v/>
      </c>
    </row>
    <row r="4098" spans="11:11" x14ac:dyDescent="0.2">
      <c r="K4098" s="336" t="str">
        <f t="shared" si="77"/>
        <v/>
      </c>
    </row>
    <row r="4099" spans="11:11" x14ac:dyDescent="0.2">
      <c r="K4099" s="336" t="str">
        <f t="shared" si="77"/>
        <v/>
      </c>
    </row>
    <row r="4100" spans="11:11" x14ac:dyDescent="0.2">
      <c r="K4100" s="336" t="str">
        <f t="shared" ref="K4100:K4163" si="78">IF(J4100="","",(J4100*108))</f>
        <v/>
      </c>
    </row>
    <row r="4101" spans="11:11" x14ac:dyDescent="0.2">
      <c r="K4101" s="336" t="str">
        <f t="shared" si="78"/>
        <v/>
      </c>
    </row>
    <row r="4102" spans="11:11" x14ac:dyDescent="0.2">
      <c r="K4102" s="336" t="str">
        <f t="shared" si="78"/>
        <v/>
      </c>
    </row>
    <row r="4103" spans="11:11" x14ac:dyDescent="0.2">
      <c r="K4103" s="336" t="str">
        <f t="shared" si="78"/>
        <v/>
      </c>
    </row>
    <row r="4104" spans="11:11" x14ac:dyDescent="0.2">
      <c r="K4104" s="336" t="str">
        <f t="shared" si="78"/>
        <v/>
      </c>
    </row>
    <row r="4105" spans="11:11" x14ac:dyDescent="0.2">
      <c r="K4105" s="336" t="str">
        <f t="shared" si="78"/>
        <v/>
      </c>
    </row>
    <row r="4106" spans="11:11" x14ac:dyDescent="0.2">
      <c r="K4106" s="336" t="str">
        <f t="shared" si="78"/>
        <v/>
      </c>
    </row>
    <row r="4107" spans="11:11" x14ac:dyDescent="0.2">
      <c r="K4107" s="336" t="str">
        <f t="shared" si="78"/>
        <v/>
      </c>
    </row>
    <row r="4108" spans="11:11" x14ac:dyDescent="0.2">
      <c r="K4108" s="336" t="str">
        <f t="shared" si="78"/>
        <v/>
      </c>
    </row>
    <row r="4109" spans="11:11" x14ac:dyDescent="0.2">
      <c r="K4109" s="336" t="str">
        <f t="shared" si="78"/>
        <v/>
      </c>
    </row>
    <row r="4110" spans="11:11" x14ac:dyDescent="0.2">
      <c r="K4110" s="336" t="str">
        <f t="shared" si="78"/>
        <v/>
      </c>
    </row>
    <row r="4111" spans="11:11" x14ac:dyDescent="0.2">
      <c r="K4111" s="336" t="str">
        <f t="shared" si="78"/>
        <v/>
      </c>
    </row>
    <row r="4112" spans="11:11" x14ac:dyDescent="0.2">
      <c r="K4112" s="336" t="str">
        <f t="shared" si="78"/>
        <v/>
      </c>
    </row>
    <row r="4113" spans="11:11" x14ac:dyDescent="0.2">
      <c r="K4113" s="336" t="str">
        <f t="shared" si="78"/>
        <v/>
      </c>
    </row>
    <row r="4114" spans="11:11" x14ac:dyDescent="0.2">
      <c r="K4114" s="336" t="str">
        <f t="shared" si="78"/>
        <v/>
      </c>
    </row>
    <row r="4115" spans="11:11" x14ac:dyDescent="0.2">
      <c r="K4115" s="336" t="str">
        <f t="shared" si="78"/>
        <v/>
      </c>
    </row>
    <row r="4116" spans="11:11" x14ac:dyDescent="0.2">
      <c r="K4116" s="336" t="str">
        <f t="shared" si="78"/>
        <v/>
      </c>
    </row>
    <row r="4117" spans="11:11" x14ac:dyDescent="0.2">
      <c r="K4117" s="336" t="str">
        <f t="shared" si="78"/>
        <v/>
      </c>
    </row>
    <row r="4118" spans="11:11" x14ac:dyDescent="0.2">
      <c r="K4118" s="336" t="str">
        <f t="shared" si="78"/>
        <v/>
      </c>
    </row>
    <row r="4119" spans="11:11" x14ac:dyDescent="0.2">
      <c r="K4119" s="336" t="str">
        <f t="shared" si="78"/>
        <v/>
      </c>
    </row>
    <row r="4120" spans="11:11" x14ac:dyDescent="0.2">
      <c r="K4120" s="336" t="str">
        <f t="shared" si="78"/>
        <v/>
      </c>
    </row>
    <row r="4121" spans="11:11" x14ac:dyDescent="0.2">
      <c r="K4121" s="336" t="str">
        <f t="shared" si="78"/>
        <v/>
      </c>
    </row>
    <row r="4122" spans="11:11" x14ac:dyDescent="0.2">
      <c r="K4122" s="336" t="str">
        <f t="shared" si="78"/>
        <v/>
      </c>
    </row>
    <row r="4123" spans="11:11" x14ac:dyDescent="0.2">
      <c r="K4123" s="336" t="str">
        <f t="shared" si="78"/>
        <v/>
      </c>
    </row>
    <row r="4124" spans="11:11" x14ac:dyDescent="0.2">
      <c r="K4124" s="336" t="str">
        <f t="shared" si="78"/>
        <v/>
      </c>
    </row>
    <row r="4125" spans="11:11" x14ac:dyDescent="0.2">
      <c r="K4125" s="336" t="str">
        <f t="shared" si="78"/>
        <v/>
      </c>
    </row>
    <row r="4126" spans="11:11" x14ac:dyDescent="0.2">
      <c r="K4126" s="336" t="str">
        <f t="shared" si="78"/>
        <v/>
      </c>
    </row>
    <row r="4127" spans="11:11" x14ac:dyDescent="0.2">
      <c r="K4127" s="336" t="str">
        <f t="shared" si="78"/>
        <v/>
      </c>
    </row>
    <row r="4128" spans="11:11" x14ac:dyDescent="0.2">
      <c r="K4128" s="336" t="str">
        <f t="shared" si="78"/>
        <v/>
      </c>
    </row>
    <row r="4129" spans="11:11" x14ac:dyDescent="0.2">
      <c r="K4129" s="336" t="str">
        <f t="shared" si="78"/>
        <v/>
      </c>
    </row>
    <row r="4130" spans="11:11" x14ac:dyDescent="0.2">
      <c r="K4130" s="336" t="str">
        <f t="shared" si="78"/>
        <v/>
      </c>
    </row>
    <row r="4131" spans="11:11" x14ac:dyDescent="0.2">
      <c r="K4131" s="336" t="str">
        <f t="shared" si="78"/>
        <v/>
      </c>
    </row>
    <row r="4132" spans="11:11" x14ac:dyDescent="0.2">
      <c r="K4132" s="336" t="str">
        <f t="shared" si="78"/>
        <v/>
      </c>
    </row>
    <row r="4133" spans="11:11" x14ac:dyDescent="0.2">
      <c r="K4133" s="336" t="str">
        <f t="shared" si="78"/>
        <v/>
      </c>
    </row>
    <row r="4134" spans="11:11" x14ac:dyDescent="0.2">
      <c r="K4134" s="336" t="str">
        <f t="shared" si="78"/>
        <v/>
      </c>
    </row>
    <row r="4135" spans="11:11" x14ac:dyDescent="0.2">
      <c r="K4135" s="336" t="str">
        <f t="shared" si="78"/>
        <v/>
      </c>
    </row>
    <row r="4136" spans="11:11" x14ac:dyDescent="0.2">
      <c r="K4136" s="336" t="str">
        <f t="shared" si="78"/>
        <v/>
      </c>
    </row>
    <row r="4137" spans="11:11" x14ac:dyDescent="0.2">
      <c r="K4137" s="336" t="str">
        <f t="shared" si="78"/>
        <v/>
      </c>
    </row>
    <row r="4138" spans="11:11" x14ac:dyDescent="0.2">
      <c r="K4138" s="336" t="str">
        <f t="shared" si="78"/>
        <v/>
      </c>
    </row>
    <row r="4139" spans="11:11" x14ac:dyDescent="0.2">
      <c r="K4139" s="336" t="str">
        <f t="shared" si="78"/>
        <v/>
      </c>
    </row>
    <row r="4140" spans="11:11" x14ac:dyDescent="0.2">
      <c r="K4140" s="336" t="str">
        <f t="shared" si="78"/>
        <v/>
      </c>
    </row>
    <row r="4141" spans="11:11" x14ac:dyDescent="0.2">
      <c r="K4141" s="336" t="str">
        <f t="shared" si="78"/>
        <v/>
      </c>
    </row>
    <row r="4142" spans="11:11" x14ac:dyDescent="0.2">
      <c r="K4142" s="336" t="str">
        <f t="shared" si="78"/>
        <v/>
      </c>
    </row>
    <row r="4143" spans="11:11" x14ac:dyDescent="0.2">
      <c r="K4143" s="336" t="str">
        <f t="shared" si="78"/>
        <v/>
      </c>
    </row>
    <row r="4144" spans="11:11" x14ac:dyDescent="0.2">
      <c r="K4144" s="336" t="str">
        <f t="shared" si="78"/>
        <v/>
      </c>
    </row>
    <row r="4145" spans="11:11" x14ac:dyDescent="0.2">
      <c r="K4145" s="336" t="str">
        <f t="shared" si="78"/>
        <v/>
      </c>
    </row>
    <row r="4146" spans="11:11" x14ac:dyDescent="0.2">
      <c r="K4146" s="336" t="str">
        <f t="shared" si="78"/>
        <v/>
      </c>
    </row>
    <row r="4147" spans="11:11" x14ac:dyDescent="0.2">
      <c r="K4147" s="336" t="str">
        <f t="shared" si="78"/>
        <v/>
      </c>
    </row>
    <row r="4148" spans="11:11" x14ac:dyDescent="0.2">
      <c r="K4148" s="336" t="str">
        <f t="shared" si="78"/>
        <v/>
      </c>
    </row>
    <row r="4149" spans="11:11" x14ac:dyDescent="0.2">
      <c r="K4149" s="336" t="str">
        <f t="shared" si="78"/>
        <v/>
      </c>
    </row>
    <row r="4150" spans="11:11" x14ac:dyDescent="0.2">
      <c r="K4150" s="336" t="str">
        <f t="shared" si="78"/>
        <v/>
      </c>
    </row>
    <row r="4151" spans="11:11" x14ac:dyDescent="0.2">
      <c r="K4151" s="336" t="str">
        <f t="shared" si="78"/>
        <v/>
      </c>
    </row>
    <row r="4152" spans="11:11" x14ac:dyDescent="0.2">
      <c r="K4152" s="336" t="str">
        <f t="shared" si="78"/>
        <v/>
      </c>
    </row>
    <row r="4153" spans="11:11" x14ac:dyDescent="0.2">
      <c r="K4153" s="336" t="str">
        <f t="shared" si="78"/>
        <v/>
      </c>
    </row>
    <row r="4154" spans="11:11" x14ac:dyDescent="0.2">
      <c r="K4154" s="336" t="str">
        <f t="shared" si="78"/>
        <v/>
      </c>
    </row>
    <row r="4155" spans="11:11" x14ac:dyDescent="0.2">
      <c r="K4155" s="336" t="str">
        <f t="shared" si="78"/>
        <v/>
      </c>
    </row>
    <row r="4156" spans="11:11" x14ac:dyDescent="0.2">
      <c r="K4156" s="336" t="str">
        <f t="shared" si="78"/>
        <v/>
      </c>
    </row>
    <row r="4157" spans="11:11" x14ac:dyDescent="0.2">
      <c r="K4157" s="336" t="str">
        <f t="shared" si="78"/>
        <v/>
      </c>
    </row>
    <row r="4158" spans="11:11" x14ac:dyDescent="0.2">
      <c r="K4158" s="336" t="str">
        <f t="shared" si="78"/>
        <v/>
      </c>
    </row>
    <row r="4159" spans="11:11" x14ac:dyDescent="0.2">
      <c r="K4159" s="336" t="str">
        <f t="shared" si="78"/>
        <v/>
      </c>
    </row>
    <row r="4160" spans="11:11" x14ac:dyDescent="0.2">
      <c r="K4160" s="336" t="str">
        <f t="shared" si="78"/>
        <v/>
      </c>
    </row>
    <row r="4161" spans="11:11" x14ac:dyDescent="0.2">
      <c r="K4161" s="336" t="str">
        <f t="shared" si="78"/>
        <v/>
      </c>
    </row>
    <row r="4162" spans="11:11" x14ac:dyDescent="0.2">
      <c r="K4162" s="336" t="str">
        <f t="shared" si="78"/>
        <v/>
      </c>
    </row>
    <row r="4163" spans="11:11" x14ac:dyDescent="0.2">
      <c r="K4163" s="336" t="str">
        <f t="shared" si="78"/>
        <v/>
      </c>
    </row>
    <row r="4164" spans="11:11" x14ac:dyDescent="0.2">
      <c r="K4164" s="336" t="str">
        <f t="shared" ref="K4164:K4227" si="79">IF(J4164="","",(J4164*108))</f>
        <v/>
      </c>
    </row>
    <row r="4165" spans="11:11" x14ac:dyDescent="0.2">
      <c r="K4165" s="336" t="str">
        <f t="shared" si="79"/>
        <v/>
      </c>
    </row>
    <row r="4166" spans="11:11" x14ac:dyDescent="0.2">
      <c r="K4166" s="336" t="str">
        <f t="shared" si="79"/>
        <v/>
      </c>
    </row>
    <row r="4167" spans="11:11" x14ac:dyDescent="0.2">
      <c r="K4167" s="336" t="str">
        <f t="shared" si="79"/>
        <v/>
      </c>
    </row>
    <row r="4168" spans="11:11" x14ac:dyDescent="0.2">
      <c r="K4168" s="336" t="str">
        <f t="shared" si="79"/>
        <v/>
      </c>
    </row>
    <row r="4169" spans="11:11" x14ac:dyDescent="0.2">
      <c r="K4169" s="336" t="str">
        <f t="shared" si="79"/>
        <v/>
      </c>
    </row>
    <row r="4170" spans="11:11" x14ac:dyDescent="0.2">
      <c r="K4170" s="336" t="str">
        <f t="shared" si="79"/>
        <v/>
      </c>
    </row>
    <row r="4171" spans="11:11" x14ac:dyDescent="0.2">
      <c r="K4171" s="336" t="str">
        <f t="shared" si="79"/>
        <v/>
      </c>
    </row>
    <row r="4172" spans="11:11" x14ac:dyDescent="0.2">
      <c r="K4172" s="336" t="str">
        <f t="shared" si="79"/>
        <v/>
      </c>
    </row>
    <row r="4173" spans="11:11" x14ac:dyDescent="0.2">
      <c r="K4173" s="336" t="str">
        <f t="shared" si="79"/>
        <v/>
      </c>
    </row>
    <row r="4174" spans="11:11" x14ac:dyDescent="0.2">
      <c r="K4174" s="336" t="str">
        <f t="shared" si="79"/>
        <v/>
      </c>
    </row>
    <row r="4175" spans="11:11" x14ac:dyDescent="0.2">
      <c r="K4175" s="336" t="str">
        <f t="shared" si="79"/>
        <v/>
      </c>
    </row>
    <row r="4176" spans="11:11" x14ac:dyDescent="0.2">
      <c r="K4176" s="336" t="str">
        <f t="shared" si="79"/>
        <v/>
      </c>
    </row>
    <row r="4177" spans="11:11" x14ac:dyDescent="0.2">
      <c r="K4177" s="336" t="str">
        <f t="shared" si="79"/>
        <v/>
      </c>
    </row>
    <row r="4178" spans="11:11" x14ac:dyDescent="0.2">
      <c r="K4178" s="336" t="str">
        <f t="shared" si="79"/>
        <v/>
      </c>
    </row>
    <row r="4179" spans="11:11" x14ac:dyDescent="0.2">
      <c r="K4179" s="336" t="str">
        <f t="shared" si="79"/>
        <v/>
      </c>
    </row>
    <row r="4180" spans="11:11" x14ac:dyDescent="0.2">
      <c r="K4180" s="336" t="str">
        <f t="shared" si="79"/>
        <v/>
      </c>
    </row>
    <row r="4181" spans="11:11" x14ac:dyDescent="0.2">
      <c r="K4181" s="336" t="str">
        <f t="shared" si="79"/>
        <v/>
      </c>
    </row>
    <row r="4182" spans="11:11" x14ac:dyDescent="0.2">
      <c r="K4182" s="336" t="str">
        <f t="shared" si="79"/>
        <v/>
      </c>
    </row>
    <row r="4183" spans="11:11" x14ac:dyDescent="0.2">
      <c r="K4183" s="336" t="str">
        <f t="shared" si="79"/>
        <v/>
      </c>
    </row>
    <row r="4184" spans="11:11" x14ac:dyDescent="0.2">
      <c r="K4184" s="336" t="str">
        <f t="shared" si="79"/>
        <v/>
      </c>
    </row>
    <row r="4185" spans="11:11" x14ac:dyDescent="0.2">
      <c r="K4185" s="336" t="str">
        <f t="shared" si="79"/>
        <v/>
      </c>
    </row>
    <row r="4186" spans="11:11" x14ac:dyDescent="0.2">
      <c r="K4186" s="336" t="str">
        <f t="shared" si="79"/>
        <v/>
      </c>
    </row>
    <row r="4187" spans="11:11" x14ac:dyDescent="0.2">
      <c r="K4187" s="336" t="str">
        <f t="shared" si="79"/>
        <v/>
      </c>
    </row>
    <row r="4188" spans="11:11" x14ac:dyDescent="0.2">
      <c r="K4188" s="336" t="str">
        <f t="shared" si="79"/>
        <v/>
      </c>
    </row>
    <row r="4189" spans="11:11" x14ac:dyDescent="0.2">
      <c r="K4189" s="336" t="str">
        <f t="shared" si="79"/>
        <v/>
      </c>
    </row>
    <row r="4190" spans="11:11" x14ac:dyDescent="0.2">
      <c r="K4190" s="336" t="str">
        <f t="shared" si="79"/>
        <v/>
      </c>
    </row>
    <row r="4191" spans="11:11" x14ac:dyDescent="0.2">
      <c r="K4191" s="336" t="str">
        <f t="shared" si="79"/>
        <v/>
      </c>
    </row>
    <row r="4192" spans="11:11" x14ac:dyDescent="0.2">
      <c r="K4192" s="336" t="str">
        <f t="shared" si="79"/>
        <v/>
      </c>
    </row>
    <row r="4193" spans="11:11" x14ac:dyDescent="0.2">
      <c r="K4193" s="336" t="str">
        <f t="shared" si="79"/>
        <v/>
      </c>
    </row>
    <row r="4194" spans="11:11" x14ac:dyDescent="0.2">
      <c r="K4194" s="336" t="str">
        <f t="shared" si="79"/>
        <v/>
      </c>
    </row>
    <row r="4195" spans="11:11" x14ac:dyDescent="0.2">
      <c r="K4195" s="336" t="str">
        <f t="shared" si="79"/>
        <v/>
      </c>
    </row>
    <row r="4196" spans="11:11" x14ac:dyDescent="0.2">
      <c r="K4196" s="336" t="str">
        <f t="shared" si="79"/>
        <v/>
      </c>
    </row>
    <row r="4197" spans="11:11" x14ac:dyDescent="0.2">
      <c r="K4197" s="336" t="str">
        <f t="shared" si="79"/>
        <v/>
      </c>
    </row>
    <row r="4198" spans="11:11" x14ac:dyDescent="0.2">
      <c r="K4198" s="336" t="str">
        <f t="shared" si="79"/>
        <v/>
      </c>
    </row>
    <row r="4199" spans="11:11" x14ac:dyDescent="0.2">
      <c r="K4199" s="336" t="str">
        <f t="shared" si="79"/>
        <v/>
      </c>
    </row>
    <row r="4200" spans="11:11" x14ac:dyDescent="0.2">
      <c r="K4200" s="336" t="str">
        <f t="shared" si="79"/>
        <v/>
      </c>
    </row>
    <row r="4201" spans="11:11" x14ac:dyDescent="0.2">
      <c r="K4201" s="336" t="str">
        <f t="shared" si="79"/>
        <v/>
      </c>
    </row>
    <row r="4202" spans="11:11" x14ac:dyDescent="0.2">
      <c r="K4202" s="336" t="str">
        <f t="shared" si="79"/>
        <v/>
      </c>
    </row>
    <row r="4203" spans="11:11" x14ac:dyDescent="0.2">
      <c r="K4203" s="336" t="str">
        <f t="shared" si="79"/>
        <v/>
      </c>
    </row>
    <row r="4204" spans="11:11" x14ac:dyDescent="0.2">
      <c r="K4204" s="336" t="str">
        <f t="shared" si="79"/>
        <v/>
      </c>
    </row>
    <row r="4205" spans="11:11" x14ac:dyDescent="0.2">
      <c r="K4205" s="336" t="str">
        <f t="shared" si="79"/>
        <v/>
      </c>
    </row>
    <row r="4206" spans="11:11" x14ac:dyDescent="0.2">
      <c r="K4206" s="336" t="str">
        <f t="shared" si="79"/>
        <v/>
      </c>
    </row>
    <row r="4207" spans="11:11" x14ac:dyDescent="0.2">
      <c r="K4207" s="336" t="str">
        <f t="shared" si="79"/>
        <v/>
      </c>
    </row>
    <row r="4208" spans="11:11" x14ac:dyDescent="0.2">
      <c r="K4208" s="336" t="str">
        <f t="shared" si="79"/>
        <v/>
      </c>
    </row>
    <row r="4209" spans="11:11" x14ac:dyDescent="0.2">
      <c r="K4209" s="336" t="str">
        <f t="shared" si="79"/>
        <v/>
      </c>
    </row>
    <row r="4210" spans="11:11" x14ac:dyDescent="0.2">
      <c r="K4210" s="336" t="str">
        <f t="shared" si="79"/>
        <v/>
      </c>
    </row>
    <row r="4211" spans="11:11" x14ac:dyDescent="0.2">
      <c r="K4211" s="336" t="str">
        <f t="shared" si="79"/>
        <v/>
      </c>
    </row>
    <row r="4212" spans="11:11" x14ac:dyDescent="0.2">
      <c r="K4212" s="336" t="str">
        <f t="shared" si="79"/>
        <v/>
      </c>
    </row>
    <row r="4213" spans="11:11" x14ac:dyDescent="0.2">
      <c r="K4213" s="336" t="str">
        <f t="shared" si="79"/>
        <v/>
      </c>
    </row>
    <row r="4214" spans="11:11" x14ac:dyDescent="0.2">
      <c r="K4214" s="336" t="str">
        <f t="shared" si="79"/>
        <v/>
      </c>
    </row>
    <row r="4215" spans="11:11" x14ac:dyDescent="0.2">
      <c r="K4215" s="336" t="str">
        <f t="shared" si="79"/>
        <v/>
      </c>
    </row>
    <row r="4216" spans="11:11" x14ac:dyDescent="0.2">
      <c r="K4216" s="336" t="str">
        <f t="shared" si="79"/>
        <v/>
      </c>
    </row>
    <row r="4217" spans="11:11" x14ac:dyDescent="0.2">
      <c r="K4217" s="336" t="str">
        <f t="shared" si="79"/>
        <v/>
      </c>
    </row>
    <row r="4218" spans="11:11" x14ac:dyDescent="0.2">
      <c r="K4218" s="336" t="str">
        <f t="shared" si="79"/>
        <v/>
      </c>
    </row>
    <row r="4219" spans="11:11" x14ac:dyDescent="0.2">
      <c r="K4219" s="336" t="str">
        <f t="shared" si="79"/>
        <v/>
      </c>
    </row>
    <row r="4220" spans="11:11" x14ac:dyDescent="0.2">
      <c r="K4220" s="336" t="str">
        <f t="shared" si="79"/>
        <v/>
      </c>
    </row>
    <row r="4221" spans="11:11" x14ac:dyDescent="0.2">
      <c r="K4221" s="336" t="str">
        <f t="shared" si="79"/>
        <v/>
      </c>
    </row>
    <row r="4222" spans="11:11" x14ac:dyDescent="0.2">
      <c r="K4222" s="336" t="str">
        <f t="shared" si="79"/>
        <v/>
      </c>
    </row>
    <row r="4223" spans="11:11" x14ac:dyDescent="0.2">
      <c r="K4223" s="336" t="str">
        <f t="shared" si="79"/>
        <v/>
      </c>
    </row>
    <row r="4224" spans="11:11" x14ac:dyDescent="0.2">
      <c r="K4224" s="336" t="str">
        <f t="shared" si="79"/>
        <v/>
      </c>
    </row>
    <row r="4225" spans="11:11" x14ac:dyDescent="0.2">
      <c r="K4225" s="336" t="str">
        <f t="shared" si="79"/>
        <v/>
      </c>
    </row>
    <row r="4226" spans="11:11" x14ac:dyDescent="0.2">
      <c r="K4226" s="336" t="str">
        <f t="shared" si="79"/>
        <v/>
      </c>
    </row>
    <row r="4227" spans="11:11" x14ac:dyDescent="0.2">
      <c r="K4227" s="336" t="str">
        <f t="shared" si="79"/>
        <v/>
      </c>
    </row>
    <row r="4228" spans="11:11" x14ac:dyDescent="0.2">
      <c r="K4228" s="336" t="str">
        <f t="shared" ref="K4228:K4291" si="80">IF(J4228="","",(J4228*108))</f>
        <v/>
      </c>
    </row>
    <row r="4229" spans="11:11" x14ac:dyDescent="0.2">
      <c r="K4229" s="336" t="str">
        <f t="shared" si="80"/>
        <v/>
      </c>
    </row>
    <row r="4230" spans="11:11" x14ac:dyDescent="0.2">
      <c r="K4230" s="336" t="str">
        <f t="shared" si="80"/>
        <v/>
      </c>
    </row>
    <row r="4231" spans="11:11" x14ac:dyDescent="0.2">
      <c r="K4231" s="336" t="str">
        <f t="shared" si="80"/>
        <v/>
      </c>
    </row>
    <row r="4232" spans="11:11" x14ac:dyDescent="0.2">
      <c r="K4232" s="336" t="str">
        <f t="shared" si="80"/>
        <v/>
      </c>
    </row>
    <row r="4233" spans="11:11" x14ac:dyDescent="0.2">
      <c r="K4233" s="336" t="str">
        <f t="shared" si="80"/>
        <v/>
      </c>
    </row>
    <row r="4234" spans="11:11" x14ac:dyDescent="0.2">
      <c r="K4234" s="336" t="str">
        <f t="shared" si="80"/>
        <v/>
      </c>
    </row>
    <row r="4235" spans="11:11" x14ac:dyDescent="0.2">
      <c r="K4235" s="336" t="str">
        <f t="shared" si="80"/>
        <v/>
      </c>
    </row>
    <row r="4236" spans="11:11" x14ac:dyDescent="0.2">
      <c r="K4236" s="336" t="str">
        <f t="shared" si="80"/>
        <v/>
      </c>
    </row>
    <row r="4237" spans="11:11" x14ac:dyDescent="0.2">
      <c r="K4237" s="336" t="str">
        <f t="shared" si="80"/>
        <v/>
      </c>
    </row>
    <row r="4238" spans="11:11" x14ac:dyDescent="0.2">
      <c r="K4238" s="336" t="str">
        <f t="shared" si="80"/>
        <v/>
      </c>
    </row>
    <row r="4239" spans="11:11" x14ac:dyDescent="0.2">
      <c r="K4239" s="336" t="str">
        <f t="shared" si="80"/>
        <v/>
      </c>
    </row>
    <row r="4240" spans="11:11" x14ac:dyDescent="0.2">
      <c r="K4240" s="336" t="str">
        <f t="shared" si="80"/>
        <v/>
      </c>
    </row>
    <row r="4241" spans="11:11" x14ac:dyDescent="0.2">
      <c r="K4241" s="336" t="str">
        <f t="shared" si="80"/>
        <v/>
      </c>
    </row>
    <row r="4242" spans="11:11" x14ac:dyDescent="0.2">
      <c r="K4242" s="336" t="str">
        <f t="shared" si="80"/>
        <v/>
      </c>
    </row>
    <row r="4243" spans="11:11" x14ac:dyDescent="0.2">
      <c r="K4243" s="336" t="str">
        <f t="shared" si="80"/>
        <v/>
      </c>
    </row>
    <row r="4244" spans="11:11" x14ac:dyDescent="0.2">
      <c r="K4244" s="336" t="str">
        <f t="shared" si="80"/>
        <v/>
      </c>
    </row>
    <row r="4245" spans="11:11" x14ac:dyDescent="0.2">
      <c r="K4245" s="336" t="str">
        <f t="shared" si="80"/>
        <v/>
      </c>
    </row>
    <row r="4246" spans="11:11" x14ac:dyDescent="0.2">
      <c r="K4246" s="336" t="str">
        <f t="shared" si="80"/>
        <v/>
      </c>
    </row>
    <row r="4247" spans="11:11" x14ac:dyDescent="0.2">
      <c r="K4247" s="336" t="str">
        <f t="shared" si="80"/>
        <v/>
      </c>
    </row>
    <row r="4248" spans="11:11" x14ac:dyDescent="0.2">
      <c r="K4248" s="336" t="str">
        <f t="shared" si="80"/>
        <v/>
      </c>
    </row>
    <row r="4249" spans="11:11" x14ac:dyDescent="0.2">
      <c r="K4249" s="336" t="str">
        <f t="shared" si="80"/>
        <v/>
      </c>
    </row>
    <row r="4250" spans="11:11" x14ac:dyDescent="0.2">
      <c r="K4250" s="336" t="str">
        <f t="shared" si="80"/>
        <v/>
      </c>
    </row>
    <row r="4251" spans="11:11" x14ac:dyDescent="0.2">
      <c r="K4251" s="336" t="str">
        <f t="shared" si="80"/>
        <v/>
      </c>
    </row>
    <row r="4252" spans="11:11" x14ac:dyDescent="0.2">
      <c r="K4252" s="336" t="str">
        <f t="shared" si="80"/>
        <v/>
      </c>
    </row>
    <row r="4253" spans="11:11" x14ac:dyDescent="0.2">
      <c r="K4253" s="336" t="str">
        <f t="shared" si="80"/>
        <v/>
      </c>
    </row>
    <row r="4254" spans="11:11" x14ac:dyDescent="0.2">
      <c r="K4254" s="336" t="str">
        <f t="shared" si="80"/>
        <v/>
      </c>
    </row>
    <row r="4255" spans="11:11" x14ac:dyDescent="0.2">
      <c r="K4255" s="336" t="str">
        <f t="shared" si="80"/>
        <v/>
      </c>
    </row>
    <row r="4256" spans="11:11" x14ac:dyDescent="0.2">
      <c r="K4256" s="336" t="str">
        <f t="shared" si="80"/>
        <v/>
      </c>
    </row>
    <row r="4257" spans="11:11" x14ac:dyDescent="0.2">
      <c r="K4257" s="336" t="str">
        <f t="shared" si="80"/>
        <v/>
      </c>
    </row>
    <row r="4258" spans="11:11" x14ac:dyDescent="0.2">
      <c r="K4258" s="336" t="str">
        <f t="shared" si="80"/>
        <v/>
      </c>
    </row>
    <row r="4259" spans="11:11" x14ac:dyDescent="0.2">
      <c r="K4259" s="336" t="str">
        <f t="shared" si="80"/>
        <v/>
      </c>
    </row>
    <row r="4260" spans="11:11" x14ac:dyDescent="0.2">
      <c r="K4260" s="336" t="str">
        <f t="shared" si="80"/>
        <v/>
      </c>
    </row>
    <row r="4261" spans="11:11" x14ac:dyDescent="0.2">
      <c r="K4261" s="336" t="str">
        <f t="shared" si="80"/>
        <v/>
      </c>
    </row>
    <row r="4262" spans="11:11" x14ac:dyDescent="0.2">
      <c r="K4262" s="336" t="str">
        <f t="shared" si="80"/>
        <v/>
      </c>
    </row>
    <row r="4263" spans="11:11" x14ac:dyDescent="0.2">
      <c r="K4263" s="336" t="str">
        <f t="shared" si="80"/>
        <v/>
      </c>
    </row>
    <row r="4264" spans="11:11" x14ac:dyDescent="0.2">
      <c r="K4264" s="336" t="str">
        <f t="shared" si="80"/>
        <v/>
      </c>
    </row>
    <row r="4265" spans="11:11" x14ac:dyDescent="0.2">
      <c r="K4265" s="336" t="str">
        <f t="shared" si="80"/>
        <v/>
      </c>
    </row>
    <row r="4266" spans="11:11" x14ac:dyDescent="0.2">
      <c r="K4266" s="336" t="str">
        <f t="shared" si="80"/>
        <v/>
      </c>
    </row>
    <row r="4267" spans="11:11" x14ac:dyDescent="0.2">
      <c r="K4267" s="336" t="str">
        <f t="shared" si="80"/>
        <v/>
      </c>
    </row>
    <row r="4268" spans="11:11" x14ac:dyDescent="0.2">
      <c r="K4268" s="336" t="str">
        <f t="shared" si="80"/>
        <v/>
      </c>
    </row>
    <row r="4269" spans="11:11" x14ac:dyDescent="0.2">
      <c r="K4269" s="336" t="str">
        <f t="shared" si="80"/>
        <v/>
      </c>
    </row>
    <row r="4270" spans="11:11" x14ac:dyDescent="0.2">
      <c r="K4270" s="336" t="str">
        <f t="shared" si="80"/>
        <v/>
      </c>
    </row>
    <row r="4271" spans="11:11" x14ac:dyDescent="0.2">
      <c r="K4271" s="336" t="str">
        <f t="shared" si="80"/>
        <v/>
      </c>
    </row>
    <row r="4272" spans="11:11" x14ac:dyDescent="0.2">
      <c r="K4272" s="336" t="str">
        <f t="shared" si="80"/>
        <v/>
      </c>
    </row>
    <row r="4273" spans="11:11" x14ac:dyDescent="0.2">
      <c r="K4273" s="336" t="str">
        <f t="shared" si="80"/>
        <v/>
      </c>
    </row>
    <row r="4274" spans="11:11" x14ac:dyDescent="0.2">
      <c r="K4274" s="336" t="str">
        <f t="shared" si="80"/>
        <v/>
      </c>
    </row>
    <row r="4275" spans="11:11" x14ac:dyDescent="0.2">
      <c r="K4275" s="336" t="str">
        <f t="shared" si="80"/>
        <v/>
      </c>
    </row>
    <row r="4276" spans="11:11" x14ac:dyDescent="0.2">
      <c r="K4276" s="336" t="str">
        <f t="shared" si="80"/>
        <v/>
      </c>
    </row>
    <row r="4277" spans="11:11" x14ac:dyDescent="0.2">
      <c r="K4277" s="336" t="str">
        <f t="shared" si="80"/>
        <v/>
      </c>
    </row>
    <row r="4278" spans="11:11" x14ac:dyDescent="0.2">
      <c r="K4278" s="336" t="str">
        <f t="shared" si="80"/>
        <v/>
      </c>
    </row>
    <row r="4279" spans="11:11" x14ac:dyDescent="0.2">
      <c r="K4279" s="336" t="str">
        <f t="shared" si="80"/>
        <v/>
      </c>
    </row>
    <row r="4280" spans="11:11" x14ac:dyDescent="0.2">
      <c r="K4280" s="336" t="str">
        <f t="shared" si="80"/>
        <v/>
      </c>
    </row>
    <row r="4281" spans="11:11" x14ac:dyDescent="0.2">
      <c r="K4281" s="336" t="str">
        <f t="shared" si="80"/>
        <v/>
      </c>
    </row>
    <row r="4282" spans="11:11" x14ac:dyDescent="0.2">
      <c r="K4282" s="336" t="str">
        <f t="shared" si="80"/>
        <v/>
      </c>
    </row>
    <row r="4283" spans="11:11" x14ac:dyDescent="0.2">
      <c r="K4283" s="336" t="str">
        <f t="shared" si="80"/>
        <v/>
      </c>
    </row>
    <row r="4284" spans="11:11" x14ac:dyDescent="0.2">
      <c r="K4284" s="336" t="str">
        <f t="shared" si="80"/>
        <v/>
      </c>
    </row>
    <row r="4285" spans="11:11" x14ac:dyDescent="0.2">
      <c r="K4285" s="336" t="str">
        <f t="shared" si="80"/>
        <v/>
      </c>
    </row>
    <row r="4286" spans="11:11" x14ac:dyDescent="0.2">
      <c r="K4286" s="336" t="str">
        <f t="shared" si="80"/>
        <v/>
      </c>
    </row>
    <row r="4287" spans="11:11" x14ac:dyDescent="0.2">
      <c r="K4287" s="336" t="str">
        <f t="shared" si="80"/>
        <v/>
      </c>
    </row>
    <row r="4288" spans="11:11" x14ac:dyDescent="0.2">
      <c r="K4288" s="336" t="str">
        <f t="shared" si="80"/>
        <v/>
      </c>
    </row>
    <row r="4289" spans="11:11" x14ac:dyDescent="0.2">
      <c r="K4289" s="336" t="str">
        <f t="shared" si="80"/>
        <v/>
      </c>
    </row>
    <row r="4290" spans="11:11" x14ac:dyDescent="0.2">
      <c r="K4290" s="336" t="str">
        <f t="shared" si="80"/>
        <v/>
      </c>
    </row>
    <row r="4291" spans="11:11" x14ac:dyDescent="0.2">
      <c r="K4291" s="336" t="str">
        <f t="shared" si="80"/>
        <v/>
      </c>
    </row>
    <row r="4292" spans="11:11" x14ac:dyDescent="0.2">
      <c r="K4292" s="336" t="str">
        <f t="shared" ref="K4292:K4355" si="81">IF(J4292="","",(J4292*108))</f>
        <v/>
      </c>
    </row>
    <row r="4293" spans="11:11" x14ac:dyDescent="0.2">
      <c r="K4293" s="336" t="str">
        <f t="shared" si="81"/>
        <v/>
      </c>
    </row>
    <row r="4294" spans="11:11" x14ac:dyDescent="0.2">
      <c r="K4294" s="336" t="str">
        <f t="shared" si="81"/>
        <v/>
      </c>
    </row>
    <row r="4295" spans="11:11" x14ac:dyDescent="0.2">
      <c r="K4295" s="336" t="str">
        <f t="shared" si="81"/>
        <v/>
      </c>
    </row>
    <row r="4296" spans="11:11" x14ac:dyDescent="0.2">
      <c r="K4296" s="336" t="str">
        <f t="shared" si="81"/>
        <v/>
      </c>
    </row>
    <row r="4297" spans="11:11" x14ac:dyDescent="0.2">
      <c r="K4297" s="336" t="str">
        <f t="shared" si="81"/>
        <v/>
      </c>
    </row>
    <row r="4298" spans="11:11" x14ac:dyDescent="0.2">
      <c r="K4298" s="336" t="str">
        <f t="shared" si="81"/>
        <v/>
      </c>
    </row>
    <row r="4299" spans="11:11" x14ac:dyDescent="0.2">
      <c r="K4299" s="336" t="str">
        <f t="shared" si="81"/>
        <v/>
      </c>
    </row>
    <row r="4300" spans="11:11" x14ac:dyDescent="0.2">
      <c r="K4300" s="336" t="str">
        <f t="shared" si="81"/>
        <v/>
      </c>
    </row>
    <row r="4301" spans="11:11" x14ac:dyDescent="0.2">
      <c r="K4301" s="336" t="str">
        <f t="shared" si="81"/>
        <v/>
      </c>
    </row>
    <row r="4302" spans="11:11" x14ac:dyDescent="0.2">
      <c r="K4302" s="336" t="str">
        <f t="shared" si="81"/>
        <v/>
      </c>
    </row>
    <row r="4303" spans="11:11" x14ac:dyDescent="0.2">
      <c r="K4303" s="336" t="str">
        <f t="shared" si="81"/>
        <v/>
      </c>
    </row>
    <row r="4304" spans="11:11" x14ac:dyDescent="0.2">
      <c r="K4304" s="336" t="str">
        <f t="shared" si="81"/>
        <v/>
      </c>
    </row>
    <row r="4305" spans="11:11" x14ac:dyDescent="0.2">
      <c r="K4305" s="336" t="str">
        <f t="shared" si="81"/>
        <v/>
      </c>
    </row>
    <row r="4306" spans="11:11" x14ac:dyDescent="0.2">
      <c r="K4306" s="336" t="str">
        <f t="shared" si="81"/>
        <v/>
      </c>
    </row>
    <row r="4307" spans="11:11" x14ac:dyDescent="0.2">
      <c r="K4307" s="336" t="str">
        <f t="shared" si="81"/>
        <v/>
      </c>
    </row>
    <row r="4308" spans="11:11" x14ac:dyDescent="0.2">
      <c r="K4308" s="336" t="str">
        <f t="shared" si="81"/>
        <v/>
      </c>
    </row>
    <row r="4309" spans="11:11" x14ac:dyDescent="0.2">
      <c r="K4309" s="336" t="str">
        <f t="shared" si="81"/>
        <v/>
      </c>
    </row>
    <row r="4310" spans="11:11" x14ac:dyDescent="0.2">
      <c r="K4310" s="336" t="str">
        <f t="shared" si="81"/>
        <v/>
      </c>
    </row>
    <row r="4311" spans="11:11" x14ac:dyDescent="0.2">
      <c r="K4311" s="336" t="str">
        <f t="shared" si="81"/>
        <v/>
      </c>
    </row>
    <row r="4312" spans="11:11" x14ac:dyDescent="0.2">
      <c r="K4312" s="336" t="str">
        <f t="shared" si="81"/>
        <v/>
      </c>
    </row>
    <row r="4313" spans="11:11" x14ac:dyDescent="0.2">
      <c r="K4313" s="336" t="str">
        <f t="shared" si="81"/>
        <v/>
      </c>
    </row>
    <row r="4314" spans="11:11" x14ac:dyDescent="0.2">
      <c r="K4314" s="336" t="str">
        <f t="shared" si="81"/>
        <v/>
      </c>
    </row>
    <row r="4315" spans="11:11" x14ac:dyDescent="0.2">
      <c r="K4315" s="336" t="str">
        <f t="shared" si="81"/>
        <v/>
      </c>
    </row>
    <row r="4316" spans="11:11" x14ac:dyDescent="0.2">
      <c r="K4316" s="336" t="str">
        <f t="shared" si="81"/>
        <v/>
      </c>
    </row>
    <row r="4317" spans="11:11" x14ac:dyDescent="0.2">
      <c r="K4317" s="336" t="str">
        <f t="shared" si="81"/>
        <v/>
      </c>
    </row>
    <row r="4318" spans="11:11" x14ac:dyDescent="0.2">
      <c r="K4318" s="336" t="str">
        <f t="shared" si="81"/>
        <v/>
      </c>
    </row>
    <row r="4319" spans="11:11" x14ac:dyDescent="0.2">
      <c r="K4319" s="336" t="str">
        <f t="shared" si="81"/>
        <v/>
      </c>
    </row>
    <row r="4320" spans="11:11" x14ac:dyDescent="0.2">
      <c r="K4320" s="336" t="str">
        <f t="shared" si="81"/>
        <v/>
      </c>
    </row>
    <row r="4321" spans="11:11" x14ac:dyDescent="0.2">
      <c r="K4321" s="336" t="str">
        <f t="shared" si="81"/>
        <v/>
      </c>
    </row>
    <row r="4322" spans="11:11" x14ac:dyDescent="0.2">
      <c r="K4322" s="336" t="str">
        <f t="shared" si="81"/>
        <v/>
      </c>
    </row>
    <row r="4323" spans="11:11" x14ac:dyDescent="0.2">
      <c r="K4323" s="336" t="str">
        <f t="shared" si="81"/>
        <v/>
      </c>
    </row>
    <row r="4324" spans="11:11" x14ac:dyDescent="0.2">
      <c r="K4324" s="336" t="str">
        <f t="shared" si="81"/>
        <v/>
      </c>
    </row>
    <row r="4325" spans="11:11" x14ac:dyDescent="0.2">
      <c r="K4325" s="336" t="str">
        <f t="shared" si="81"/>
        <v/>
      </c>
    </row>
    <row r="4326" spans="11:11" x14ac:dyDescent="0.2">
      <c r="K4326" s="336" t="str">
        <f t="shared" si="81"/>
        <v/>
      </c>
    </row>
    <row r="4327" spans="11:11" x14ac:dyDescent="0.2">
      <c r="K4327" s="336" t="str">
        <f t="shared" si="81"/>
        <v/>
      </c>
    </row>
    <row r="4328" spans="11:11" x14ac:dyDescent="0.2">
      <c r="K4328" s="336" t="str">
        <f t="shared" si="81"/>
        <v/>
      </c>
    </row>
    <row r="4329" spans="11:11" x14ac:dyDescent="0.2">
      <c r="K4329" s="336" t="str">
        <f t="shared" si="81"/>
        <v/>
      </c>
    </row>
    <row r="4330" spans="11:11" x14ac:dyDescent="0.2">
      <c r="K4330" s="336" t="str">
        <f t="shared" si="81"/>
        <v/>
      </c>
    </row>
    <row r="4331" spans="11:11" x14ac:dyDescent="0.2">
      <c r="K4331" s="336" t="str">
        <f t="shared" si="81"/>
        <v/>
      </c>
    </row>
    <row r="4332" spans="11:11" x14ac:dyDescent="0.2">
      <c r="K4332" s="336" t="str">
        <f t="shared" si="81"/>
        <v/>
      </c>
    </row>
    <row r="4333" spans="11:11" x14ac:dyDescent="0.2">
      <c r="K4333" s="336" t="str">
        <f t="shared" si="81"/>
        <v/>
      </c>
    </row>
    <row r="4334" spans="11:11" x14ac:dyDescent="0.2">
      <c r="K4334" s="336" t="str">
        <f t="shared" si="81"/>
        <v/>
      </c>
    </row>
    <row r="4335" spans="11:11" x14ac:dyDescent="0.2">
      <c r="K4335" s="336" t="str">
        <f t="shared" si="81"/>
        <v/>
      </c>
    </row>
    <row r="4336" spans="11:11" x14ac:dyDescent="0.2">
      <c r="K4336" s="336" t="str">
        <f t="shared" si="81"/>
        <v/>
      </c>
    </row>
    <row r="4337" spans="11:11" x14ac:dyDescent="0.2">
      <c r="K4337" s="336" t="str">
        <f t="shared" si="81"/>
        <v/>
      </c>
    </row>
    <row r="4338" spans="11:11" x14ac:dyDescent="0.2">
      <c r="K4338" s="336" t="str">
        <f t="shared" si="81"/>
        <v/>
      </c>
    </row>
    <row r="4339" spans="11:11" x14ac:dyDescent="0.2">
      <c r="K4339" s="336" t="str">
        <f t="shared" si="81"/>
        <v/>
      </c>
    </row>
    <row r="4340" spans="11:11" x14ac:dyDescent="0.2">
      <c r="K4340" s="336" t="str">
        <f t="shared" si="81"/>
        <v/>
      </c>
    </row>
    <row r="4341" spans="11:11" x14ac:dyDescent="0.2">
      <c r="K4341" s="336" t="str">
        <f t="shared" si="81"/>
        <v/>
      </c>
    </row>
    <row r="4342" spans="11:11" x14ac:dyDescent="0.2">
      <c r="K4342" s="336" t="str">
        <f t="shared" si="81"/>
        <v/>
      </c>
    </row>
    <row r="4343" spans="11:11" x14ac:dyDescent="0.2">
      <c r="K4343" s="336" t="str">
        <f t="shared" si="81"/>
        <v/>
      </c>
    </row>
    <row r="4344" spans="11:11" x14ac:dyDescent="0.2">
      <c r="K4344" s="336" t="str">
        <f t="shared" si="81"/>
        <v/>
      </c>
    </row>
    <row r="4345" spans="11:11" x14ac:dyDescent="0.2">
      <c r="K4345" s="336" t="str">
        <f t="shared" si="81"/>
        <v/>
      </c>
    </row>
    <row r="4346" spans="11:11" x14ac:dyDescent="0.2">
      <c r="K4346" s="336" t="str">
        <f t="shared" si="81"/>
        <v/>
      </c>
    </row>
    <row r="4347" spans="11:11" x14ac:dyDescent="0.2">
      <c r="K4347" s="336" t="str">
        <f t="shared" si="81"/>
        <v/>
      </c>
    </row>
    <row r="4348" spans="11:11" x14ac:dyDescent="0.2">
      <c r="K4348" s="336" t="str">
        <f t="shared" si="81"/>
        <v/>
      </c>
    </row>
    <row r="4349" spans="11:11" x14ac:dyDescent="0.2">
      <c r="K4349" s="336" t="str">
        <f t="shared" si="81"/>
        <v/>
      </c>
    </row>
    <row r="4350" spans="11:11" x14ac:dyDescent="0.2">
      <c r="K4350" s="336" t="str">
        <f t="shared" si="81"/>
        <v/>
      </c>
    </row>
    <row r="4351" spans="11:11" x14ac:dyDescent="0.2">
      <c r="K4351" s="336" t="str">
        <f t="shared" si="81"/>
        <v/>
      </c>
    </row>
    <row r="4352" spans="11:11" x14ac:dyDescent="0.2">
      <c r="K4352" s="336" t="str">
        <f t="shared" si="81"/>
        <v/>
      </c>
    </row>
    <row r="4353" spans="11:11" x14ac:dyDescent="0.2">
      <c r="K4353" s="336" t="str">
        <f t="shared" si="81"/>
        <v/>
      </c>
    </row>
    <row r="4354" spans="11:11" x14ac:dyDescent="0.2">
      <c r="K4354" s="336" t="str">
        <f t="shared" si="81"/>
        <v/>
      </c>
    </row>
    <row r="4355" spans="11:11" x14ac:dyDescent="0.2">
      <c r="K4355" s="336" t="str">
        <f t="shared" si="81"/>
        <v/>
      </c>
    </row>
    <row r="4356" spans="11:11" x14ac:dyDescent="0.2">
      <c r="K4356" s="336" t="str">
        <f t="shared" ref="K4356:K4419" si="82">IF(J4356="","",(J4356*108))</f>
        <v/>
      </c>
    </row>
    <row r="4357" spans="11:11" x14ac:dyDescent="0.2">
      <c r="K4357" s="336" t="str">
        <f t="shared" si="82"/>
        <v/>
      </c>
    </row>
    <row r="4358" spans="11:11" x14ac:dyDescent="0.2">
      <c r="K4358" s="336" t="str">
        <f t="shared" si="82"/>
        <v/>
      </c>
    </row>
    <row r="4359" spans="11:11" x14ac:dyDescent="0.2">
      <c r="K4359" s="336" t="str">
        <f t="shared" si="82"/>
        <v/>
      </c>
    </row>
    <row r="4360" spans="11:11" x14ac:dyDescent="0.2">
      <c r="K4360" s="336" t="str">
        <f t="shared" si="82"/>
        <v/>
      </c>
    </row>
    <row r="4361" spans="11:11" x14ac:dyDescent="0.2">
      <c r="K4361" s="336" t="str">
        <f t="shared" si="82"/>
        <v/>
      </c>
    </row>
    <row r="4362" spans="11:11" x14ac:dyDescent="0.2">
      <c r="K4362" s="336" t="str">
        <f t="shared" si="82"/>
        <v/>
      </c>
    </row>
    <row r="4363" spans="11:11" x14ac:dyDescent="0.2">
      <c r="K4363" s="336" t="str">
        <f t="shared" si="82"/>
        <v/>
      </c>
    </row>
    <row r="4364" spans="11:11" x14ac:dyDescent="0.2">
      <c r="K4364" s="336" t="str">
        <f t="shared" si="82"/>
        <v/>
      </c>
    </row>
    <row r="4365" spans="11:11" x14ac:dyDescent="0.2">
      <c r="K4365" s="336" t="str">
        <f t="shared" si="82"/>
        <v/>
      </c>
    </row>
    <row r="4366" spans="11:11" x14ac:dyDescent="0.2">
      <c r="K4366" s="336" t="str">
        <f t="shared" si="82"/>
        <v/>
      </c>
    </row>
    <row r="4367" spans="11:11" x14ac:dyDescent="0.2">
      <c r="K4367" s="336" t="str">
        <f t="shared" si="82"/>
        <v/>
      </c>
    </row>
    <row r="4368" spans="11:11" x14ac:dyDescent="0.2">
      <c r="K4368" s="336" t="str">
        <f t="shared" si="82"/>
        <v/>
      </c>
    </row>
    <row r="4369" spans="11:11" x14ac:dyDescent="0.2">
      <c r="K4369" s="336" t="str">
        <f t="shared" si="82"/>
        <v/>
      </c>
    </row>
    <row r="4370" spans="11:11" x14ac:dyDescent="0.2">
      <c r="K4370" s="336" t="str">
        <f t="shared" si="82"/>
        <v/>
      </c>
    </row>
    <row r="4371" spans="11:11" x14ac:dyDescent="0.2">
      <c r="K4371" s="336" t="str">
        <f t="shared" si="82"/>
        <v/>
      </c>
    </row>
    <row r="4372" spans="11:11" x14ac:dyDescent="0.2">
      <c r="K4372" s="336" t="str">
        <f t="shared" si="82"/>
        <v/>
      </c>
    </row>
    <row r="4373" spans="11:11" x14ac:dyDescent="0.2">
      <c r="K4373" s="336" t="str">
        <f t="shared" si="82"/>
        <v/>
      </c>
    </row>
    <row r="4374" spans="11:11" x14ac:dyDescent="0.2">
      <c r="K4374" s="336" t="str">
        <f t="shared" si="82"/>
        <v/>
      </c>
    </row>
    <row r="4375" spans="11:11" x14ac:dyDescent="0.2">
      <c r="K4375" s="336" t="str">
        <f t="shared" si="82"/>
        <v/>
      </c>
    </row>
    <row r="4376" spans="11:11" x14ac:dyDescent="0.2">
      <c r="K4376" s="336" t="str">
        <f t="shared" si="82"/>
        <v/>
      </c>
    </row>
    <row r="4377" spans="11:11" x14ac:dyDescent="0.2">
      <c r="K4377" s="336" t="str">
        <f t="shared" si="82"/>
        <v/>
      </c>
    </row>
    <row r="4378" spans="11:11" x14ac:dyDescent="0.2">
      <c r="K4378" s="336" t="str">
        <f t="shared" si="82"/>
        <v/>
      </c>
    </row>
    <row r="4379" spans="11:11" x14ac:dyDescent="0.2">
      <c r="K4379" s="336" t="str">
        <f t="shared" si="82"/>
        <v/>
      </c>
    </row>
    <row r="4380" spans="11:11" x14ac:dyDescent="0.2">
      <c r="K4380" s="336" t="str">
        <f t="shared" si="82"/>
        <v/>
      </c>
    </row>
    <row r="4381" spans="11:11" x14ac:dyDescent="0.2">
      <c r="K4381" s="336" t="str">
        <f t="shared" si="82"/>
        <v/>
      </c>
    </row>
    <row r="4382" spans="11:11" x14ac:dyDescent="0.2">
      <c r="K4382" s="336" t="str">
        <f t="shared" si="82"/>
        <v/>
      </c>
    </row>
    <row r="4383" spans="11:11" x14ac:dyDescent="0.2">
      <c r="K4383" s="336" t="str">
        <f t="shared" si="82"/>
        <v/>
      </c>
    </row>
    <row r="4384" spans="11:11" x14ac:dyDescent="0.2">
      <c r="K4384" s="336" t="str">
        <f t="shared" si="82"/>
        <v/>
      </c>
    </row>
    <row r="4385" spans="11:11" x14ac:dyDescent="0.2">
      <c r="K4385" s="336" t="str">
        <f t="shared" si="82"/>
        <v/>
      </c>
    </row>
    <row r="4386" spans="11:11" x14ac:dyDescent="0.2">
      <c r="K4386" s="336" t="str">
        <f t="shared" si="82"/>
        <v/>
      </c>
    </row>
    <row r="4387" spans="11:11" x14ac:dyDescent="0.2">
      <c r="K4387" s="336" t="str">
        <f t="shared" si="82"/>
        <v/>
      </c>
    </row>
    <row r="4388" spans="11:11" x14ac:dyDescent="0.2">
      <c r="K4388" s="336" t="str">
        <f t="shared" si="82"/>
        <v/>
      </c>
    </row>
    <row r="4389" spans="11:11" x14ac:dyDescent="0.2">
      <c r="K4389" s="336" t="str">
        <f t="shared" si="82"/>
        <v/>
      </c>
    </row>
    <row r="4390" spans="11:11" x14ac:dyDescent="0.2">
      <c r="K4390" s="336" t="str">
        <f t="shared" si="82"/>
        <v/>
      </c>
    </row>
    <row r="4391" spans="11:11" x14ac:dyDescent="0.2">
      <c r="K4391" s="336" t="str">
        <f t="shared" si="82"/>
        <v/>
      </c>
    </row>
    <row r="4392" spans="11:11" x14ac:dyDescent="0.2">
      <c r="K4392" s="336" t="str">
        <f t="shared" si="82"/>
        <v/>
      </c>
    </row>
    <row r="4393" spans="11:11" x14ac:dyDescent="0.2">
      <c r="K4393" s="336" t="str">
        <f t="shared" si="82"/>
        <v/>
      </c>
    </row>
    <row r="4394" spans="11:11" x14ac:dyDescent="0.2">
      <c r="K4394" s="336" t="str">
        <f t="shared" si="82"/>
        <v/>
      </c>
    </row>
    <row r="4395" spans="11:11" x14ac:dyDescent="0.2">
      <c r="K4395" s="336" t="str">
        <f t="shared" si="82"/>
        <v/>
      </c>
    </row>
    <row r="4396" spans="11:11" x14ac:dyDescent="0.2">
      <c r="K4396" s="336" t="str">
        <f t="shared" si="82"/>
        <v/>
      </c>
    </row>
    <row r="4397" spans="11:11" x14ac:dyDescent="0.2">
      <c r="K4397" s="336" t="str">
        <f t="shared" si="82"/>
        <v/>
      </c>
    </row>
    <row r="4398" spans="11:11" x14ac:dyDescent="0.2">
      <c r="K4398" s="336" t="str">
        <f t="shared" si="82"/>
        <v/>
      </c>
    </row>
    <row r="4399" spans="11:11" x14ac:dyDescent="0.2">
      <c r="K4399" s="336" t="str">
        <f t="shared" si="82"/>
        <v/>
      </c>
    </row>
    <row r="4400" spans="11:11" x14ac:dyDescent="0.2">
      <c r="K4400" s="336" t="str">
        <f t="shared" si="82"/>
        <v/>
      </c>
    </row>
    <row r="4401" spans="11:11" x14ac:dyDescent="0.2">
      <c r="K4401" s="336" t="str">
        <f t="shared" si="82"/>
        <v/>
      </c>
    </row>
    <row r="4402" spans="11:11" x14ac:dyDescent="0.2">
      <c r="K4402" s="336" t="str">
        <f t="shared" si="82"/>
        <v/>
      </c>
    </row>
    <row r="4403" spans="11:11" x14ac:dyDescent="0.2">
      <c r="K4403" s="336" t="str">
        <f t="shared" si="82"/>
        <v/>
      </c>
    </row>
    <row r="4404" spans="11:11" x14ac:dyDescent="0.2">
      <c r="K4404" s="336" t="str">
        <f t="shared" si="82"/>
        <v/>
      </c>
    </row>
    <row r="4405" spans="11:11" x14ac:dyDescent="0.2">
      <c r="K4405" s="336" t="str">
        <f t="shared" si="82"/>
        <v/>
      </c>
    </row>
    <row r="4406" spans="11:11" x14ac:dyDescent="0.2">
      <c r="K4406" s="336" t="str">
        <f t="shared" si="82"/>
        <v/>
      </c>
    </row>
    <row r="4407" spans="11:11" x14ac:dyDescent="0.2">
      <c r="K4407" s="336" t="str">
        <f t="shared" si="82"/>
        <v/>
      </c>
    </row>
    <row r="4408" spans="11:11" x14ac:dyDescent="0.2">
      <c r="K4408" s="336" t="str">
        <f t="shared" si="82"/>
        <v/>
      </c>
    </row>
    <row r="4409" spans="11:11" x14ac:dyDescent="0.2">
      <c r="K4409" s="336" t="str">
        <f t="shared" si="82"/>
        <v/>
      </c>
    </row>
    <row r="4410" spans="11:11" x14ac:dyDescent="0.2">
      <c r="K4410" s="336" t="str">
        <f t="shared" si="82"/>
        <v/>
      </c>
    </row>
    <row r="4411" spans="11:11" x14ac:dyDescent="0.2">
      <c r="K4411" s="336" t="str">
        <f t="shared" si="82"/>
        <v/>
      </c>
    </row>
    <row r="4412" spans="11:11" x14ac:dyDescent="0.2">
      <c r="K4412" s="336" t="str">
        <f t="shared" si="82"/>
        <v/>
      </c>
    </row>
    <row r="4413" spans="11:11" x14ac:dyDescent="0.2">
      <c r="K4413" s="336" t="str">
        <f t="shared" si="82"/>
        <v/>
      </c>
    </row>
    <row r="4414" spans="11:11" x14ac:dyDescent="0.2">
      <c r="K4414" s="336" t="str">
        <f t="shared" si="82"/>
        <v/>
      </c>
    </row>
    <row r="4415" spans="11:11" x14ac:dyDescent="0.2">
      <c r="K4415" s="336" t="str">
        <f t="shared" si="82"/>
        <v/>
      </c>
    </row>
    <row r="4416" spans="11:11" x14ac:dyDescent="0.2">
      <c r="K4416" s="336" t="str">
        <f t="shared" si="82"/>
        <v/>
      </c>
    </row>
    <row r="4417" spans="11:11" x14ac:dyDescent="0.2">
      <c r="K4417" s="336" t="str">
        <f t="shared" si="82"/>
        <v/>
      </c>
    </row>
    <row r="4418" spans="11:11" x14ac:dyDescent="0.2">
      <c r="K4418" s="336" t="str">
        <f t="shared" si="82"/>
        <v/>
      </c>
    </row>
    <row r="4419" spans="11:11" x14ac:dyDescent="0.2">
      <c r="K4419" s="336" t="str">
        <f t="shared" si="82"/>
        <v/>
      </c>
    </row>
    <row r="4420" spans="11:11" x14ac:dyDescent="0.2">
      <c r="K4420" s="336" t="str">
        <f t="shared" ref="K4420:K4483" si="83">IF(J4420="","",(J4420*108))</f>
        <v/>
      </c>
    </row>
    <row r="4421" spans="11:11" x14ac:dyDescent="0.2">
      <c r="K4421" s="336" t="str">
        <f t="shared" si="83"/>
        <v/>
      </c>
    </row>
    <row r="4422" spans="11:11" x14ac:dyDescent="0.2">
      <c r="K4422" s="336" t="str">
        <f t="shared" si="83"/>
        <v/>
      </c>
    </row>
    <row r="4423" spans="11:11" x14ac:dyDescent="0.2">
      <c r="K4423" s="336" t="str">
        <f t="shared" si="83"/>
        <v/>
      </c>
    </row>
    <row r="4424" spans="11:11" x14ac:dyDescent="0.2">
      <c r="K4424" s="336" t="str">
        <f t="shared" si="83"/>
        <v/>
      </c>
    </row>
    <row r="4425" spans="11:11" x14ac:dyDescent="0.2">
      <c r="K4425" s="336" t="str">
        <f t="shared" si="83"/>
        <v/>
      </c>
    </row>
    <row r="4426" spans="11:11" x14ac:dyDescent="0.2">
      <c r="K4426" s="336" t="str">
        <f t="shared" si="83"/>
        <v/>
      </c>
    </row>
    <row r="4427" spans="11:11" x14ac:dyDescent="0.2">
      <c r="K4427" s="336" t="str">
        <f t="shared" si="83"/>
        <v/>
      </c>
    </row>
    <row r="4428" spans="11:11" x14ac:dyDescent="0.2">
      <c r="K4428" s="336" t="str">
        <f t="shared" si="83"/>
        <v/>
      </c>
    </row>
    <row r="4429" spans="11:11" x14ac:dyDescent="0.2">
      <c r="K4429" s="336" t="str">
        <f t="shared" si="83"/>
        <v/>
      </c>
    </row>
    <row r="4430" spans="11:11" x14ac:dyDescent="0.2">
      <c r="K4430" s="336" t="str">
        <f t="shared" si="83"/>
        <v/>
      </c>
    </row>
    <row r="4431" spans="11:11" x14ac:dyDescent="0.2">
      <c r="K4431" s="336" t="str">
        <f t="shared" si="83"/>
        <v/>
      </c>
    </row>
    <row r="4432" spans="11:11" x14ac:dyDescent="0.2">
      <c r="K4432" s="336" t="str">
        <f t="shared" si="83"/>
        <v/>
      </c>
    </row>
    <row r="4433" spans="11:11" x14ac:dyDescent="0.2">
      <c r="K4433" s="336" t="str">
        <f t="shared" si="83"/>
        <v/>
      </c>
    </row>
    <row r="4434" spans="11:11" x14ac:dyDescent="0.2">
      <c r="K4434" s="336" t="str">
        <f t="shared" si="83"/>
        <v/>
      </c>
    </row>
    <row r="4435" spans="11:11" x14ac:dyDescent="0.2">
      <c r="K4435" s="336" t="str">
        <f t="shared" si="83"/>
        <v/>
      </c>
    </row>
    <row r="4436" spans="11:11" x14ac:dyDescent="0.2">
      <c r="K4436" s="336" t="str">
        <f t="shared" si="83"/>
        <v/>
      </c>
    </row>
    <row r="4437" spans="11:11" x14ac:dyDescent="0.2">
      <c r="K4437" s="336" t="str">
        <f t="shared" si="83"/>
        <v/>
      </c>
    </row>
    <row r="4438" spans="11:11" x14ac:dyDescent="0.2">
      <c r="K4438" s="336" t="str">
        <f t="shared" si="83"/>
        <v/>
      </c>
    </row>
    <row r="4439" spans="11:11" x14ac:dyDescent="0.2">
      <c r="K4439" s="336" t="str">
        <f t="shared" si="83"/>
        <v/>
      </c>
    </row>
    <row r="4440" spans="11:11" x14ac:dyDescent="0.2">
      <c r="K4440" s="336" t="str">
        <f t="shared" si="83"/>
        <v/>
      </c>
    </row>
    <row r="4441" spans="11:11" x14ac:dyDescent="0.2">
      <c r="K4441" s="336" t="str">
        <f t="shared" si="83"/>
        <v/>
      </c>
    </row>
    <row r="4442" spans="11:11" x14ac:dyDescent="0.2">
      <c r="K4442" s="336" t="str">
        <f t="shared" si="83"/>
        <v/>
      </c>
    </row>
    <row r="4443" spans="11:11" x14ac:dyDescent="0.2">
      <c r="K4443" s="336" t="str">
        <f t="shared" si="83"/>
        <v/>
      </c>
    </row>
    <row r="4444" spans="11:11" x14ac:dyDescent="0.2">
      <c r="K4444" s="336" t="str">
        <f t="shared" si="83"/>
        <v/>
      </c>
    </row>
    <row r="4445" spans="11:11" x14ac:dyDescent="0.2">
      <c r="K4445" s="336" t="str">
        <f t="shared" si="83"/>
        <v/>
      </c>
    </row>
    <row r="4446" spans="11:11" x14ac:dyDescent="0.2">
      <c r="K4446" s="336" t="str">
        <f t="shared" si="83"/>
        <v/>
      </c>
    </row>
    <row r="4447" spans="11:11" x14ac:dyDescent="0.2">
      <c r="K4447" s="336" t="str">
        <f t="shared" si="83"/>
        <v/>
      </c>
    </row>
    <row r="4448" spans="11:11" x14ac:dyDescent="0.2">
      <c r="K4448" s="336" t="str">
        <f t="shared" si="83"/>
        <v/>
      </c>
    </row>
    <row r="4449" spans="11:11" x14ac:dyDescent="0.2">
      <c r="K4449" s="336" t="str">
        <f t="shared" si="83"/>
        <v/>
      </c>
    </row>
    <row r="4450" spans="11:11" x14ac:dyDescent="0.2">
      <c r="K4450" s="336" t="str">
        <f t="shared" si="83"/>
        <v/>
      </c>
    </row>
    <row r="4451" spans="11:11" x14ac:dyDescent="0.2">
      <c r="K4451" s="336" t="str">
        <f t="shared" si="83"/>
        <v/>
      </c>
    </row>
    <row r="4452" spans="11:11" x14ac:dyDescent="0.2">
      <c r="K4452" s="336" t="str">
        <f t="shared" si="83"/>
        <v/>
      </c>
    </row>
    <row r="4453" spans="11:11" x14ac:dyDescent="0.2">
      <c r="K4453" s="336" t="str">
        <f t="shared" si="83"/>
        <v/>
      </c>
    </row>
    <row r="4454" spans="11:11" x14ac:dyDescent="0.2">
      <c r="K4454" s="336" t="str">
        <f t="shared" si="83"/>
        <v/>
      </c>
    </row>
    <row r="4455" spans="11:11" x14ac:dyDescent="0.2">
      <c r="K4455" s="336" t="str">
        <f t="shared" si="83"/>
        <v/>
      </c>
    </row>
    <row r="4456" spans="11:11" x14ac:dyDescent="0.2">
      <c r="K4456" s="336" t="str">
        <f t="shared" si="83"/>
        <v/>
      </c>
    </row>
    <row r="4457" spans="11:11" x14ac:dyDescent="0.2">
      <c r="K4457" s="336" t="str">
        <f t="shared" si="83"/>
        <v/>
      </c>
    </row>
    <row r="4458" spans="11:11" x14ac:dyDescent="0.2">
      <c r="K4458" s="336" t="str">
        <f t="shared" si="83"/>
        <v/>
      </c>
    </row>
    <row r="4459" spans="11:11" x14ac:dyDescent="0.2">
      <c r="K4459" s="336" t="str">
        <f t="shared" si="83"/>
        <v/>
      </c>
    </row>
    <row r="4460" spans="11:11" x14ac:dyDescent="0.2">
      <c r="K4460" s="336" t="str">
        <f t="shared" si="83"/>
        <v/>
      </c>
    </row>
    <row r="4461" spans="11:11" x14ac:dyDescent="0.2">
      <c r="K4461" s="336" t="str">
        <f t="shared" si="83"/>
        <v/>
      </c>
    </row>
    <row r="4462" spans="11:11" x14ac:dyDescent="0.2">
      <c r="K4462" s="336" t="str">
        <f t="shared" si="83"/>
        <v/>
      </c>
    </row>
    <row r="4463" spans="11:11" x14ac:dyDescent="0.2">
      <c r="K4463" s="336" t="str">
        <f t="shared" si="83"/>
        <v/>
      </c>
    </row>
    <row r="4464" spans="11:11" x14ac:dyDescent="0.2">
      <c r="K4464" s="336" t="str">
        <f t="shared" si="83"/>
        <v/>
      </c>
    </row>
    <row r="4465" spans="11:11" x14ac:dyDescent="0.2">
      <c r="K4465" s="336" t="str">
        <f t="shared" si="83"/>
        <v/>
      </c>
    </row>
    <row r="4466" spans="11:11" x14ac:dyDescent="0.2">
      <c r="K4466" s="336" t="str">
        <f t="shared" si="83"/>
        <v/>
      </c>
    </row>
    <row r="4467" spans="11:11" x14ac:dyDescent="0.2">
      <c r="K4467" s="336" t="str">
        <f t="shared" si="83"/>
        <v/>
      </c>
    </row>
    <row r="4468" spans="11:11" x14ac:dyDescent="0.2">
      <c r="K4468" s="336" t="str">
        <f t="shared" si="83"/>
        <v/>
      </c>
    </row>
    <row r="4469" spans="11:11" x14ac:dyDescent="0.2">
      <c r="K4469" s="336" t="str">
        <f t="shared" si="83"/>
        <v/>
      </c>
    </row>
    <row r="4470" spans="11:11" x14ac:dyDescent="0.2">
      <c r="K4470" s="336" t="str">
        <f t="shared" si="83"/>
        <v/>
      </c>
    </row>
    <row r="4471" spans="11:11" x14ac:dyDescent="0.2">
      <c r="K4471" s="336" t="str">
        <f t="shared" si="83"/>
        <v/>
      </c>
    </row>
    <row r="4472" spans="11:11" x14ac:dyDescent="0.2">
      <c r="K4472" s="336" t="str">
        <f t="shared" si="83"/>
        <v/>
      </c>
    </row>
    <row r="4473" spans="11:11" x14ac:dyDescent="0.2">
      <c r="K4473" s="336" t="str">
        <f t="shared" si="83"/>
        <v/>
      </c>
    </row>
    <row r="4474" spans="11:11" x14ac:dyDescent="0.2">
      <c r="K4474" s="336" t="str">
        <f t="shared" si="83"/>
        <v/>
      </c>
    </row>
    <row r="4475" spans="11:11" x14ac:dyDescent="0.2">
      <c r="K4475" s="336" t="str">
        <f t="shared" si="83"/>
        <v/>
      </c>
    </row>
    <row r="4476" spans="11:11" x14ac:dyDescent="0.2">
      <c r="K4476" s="336" t="str">
        <f t="shared" si="83"/>
        <v/>
      </c>
    </row>
    <row r="4477" spans="11:11" x14ac:dyDescent="0.2">
      <c r="K4477" s="336" t="str">
        <f t="shared" si="83"/>
        <v/>
      </c>
    </row>
    <row r="4478" spans="11:11" x14ac:dyDescent="0.2">
      <c r="K4478" s="336" t="str">
        <f t="shared" si="83"/>
        <v/>
      </c>
    </row>
    <row r="4479" spans="11:11" x14ac:dyDescent="0.2">
      <c r="K4479" s="336" t="str">
        <f t="shared" si="83"/>
        <v/>
      </c>
    </row>
    <row r="4480" spans="11:11" x14ac:dyDescent="0.2">
      <c r="K4480" s="336" t="str">
        <f t="shared" si="83"/>
        <v/>
      </c>
    </row>
    <row r="4481" spans="11:11" x14ac:dyDescent="0.2">
      <c r="K4481" s="336" t="str">
        <f t="shared" si="83"/>
        <v/>
      </c>
    </row>
    <row r="4482" spans="11:11" x14ac:dyDescent="0.2">
      <c r="K4482" s="336" t="str">
        <f t="shared" si="83"/>
        <v/>
      </c>
    </row>
    <row r="4483" spans="11:11" x14ac:dyDescent="0.2">
      <c r="K4483" s="336" t="str">
        <f t="shared" si="83"/>
        <v/>
      </c>
    </row>
    <row r="4484" spans="11:11" x14ac:dyDescent="0.2">
      <c r="K4484" s="336" t="str">
        <f t="shared" ref="K4484:K4547" si="84">IF(J4484="","",(J4484*108))</f>
        <v/>
      </c>
    </row>
    <row r="4485" spans="11:11" x14ac:dyDescent="0.2">
      <c r="K4485" s="336" t="str">
        <f t="shared" si="84"/>
        <v/>
      </c>
    </row>
    <row r="4486" spans="11:11" x14ac:dyDescent="0.2">
      <c r="K4486" s="336" t="str">
        <f t="shared" si="84"/>
        <v/>
      </c>
    </row>
    <row r="4487" spans="11:11" x14ac:dyDescent="0.2">
      <c r="K4487" s="336" t="str">
        <f t="shared" si="84"/>
        <v/>
      </c>
    </row>
    <row r="4488" spans="11:11" x14ac:dyDescent="0.2">
      <c r="K4488" s="336" t="str">
        <f t="shared" si="84"/>
        <v/>
      </c>
    </row>
    <row r="4489" spans="11:11" x14ac:dyDescent="0.2">
      <c r="K4489" s="336" t="str">
        <f t="shared" si="84"/>
        <v/>
      </c>
    </row>
    <row r="4490" spans="11:11" x14ac:dyDescent="0.2">
      <c r="K4490" s="336" t="str">
        <f t="shared" si="84"/>
        <v/>
      </c>
    </row>
    <row r="4491" spans="11:11" x14ac:dyDescent="0.2">
      <c r="K4491" s="336" t="str">
        <f t="shared" si="84"/>
        <v/>
      </c>
    </row>
    <row r="4492" spans="11:11" x14ac:dyDescent="0.2">
      <c r="K4492" s="336" t="str">
        <f t="shared" si="84"/>
        <v/>
      </c>
    </row>
    <row r="4493" spans="11:11" x14ac:dyDescent="0.2">
      <c r="K4493" s="336" t="str">
        <f t="shared" si="84"/>
        <v/>
      </c>
    </row>
    <row r="4494" spans="11:11" x14ac:dyDescent="0.2">
      <c r="K4494" s="336" t="str">
        <f t="shared" si="84"/>
        <v/>
      </c>
    </row>
    <row r="4495" spans="11:11" x14ac:dyDescent="0.2">
      <c r="K4495" s="336" t="str">
        <f t="shared" si="84"/>
        <v/>
      </c>
    </row>
    <row r="4496" spans="11:11" x14ac:dyDescent="0.2">
      <c r="K4496" s="336" t="str">
        <f t="shared" si="84"/>
        <v/>
      </c>
    </row>
    <row r="4497" spans="11:11" x14ac:dyDescent="0.2">
      <c r="K4497" s="336" t="str">
        <f t="shared" si="84"/>
        <v/>
      </c>
    </row>
    <row r="4498" spans="11:11" x14ac:dyDescent="0.2">
      <c r="K4498" s="336" t="str">
        <f t="shared" si="84"/>
        <v/>
      </c>
    </row>
    <row r="4499" spans="11:11" x14ac:dyDescent="0.2">
      <c r="K4499" s="336" t="str">
        <f t="shared" si="84"/>
        <v/>
      </c>
    </row>
    <row r="4500" spans="11:11" x14ac:dyDescent="0.2">
      <c r="K4500" s="336" t="str">
        <f t="shared" si="84"/>
        <v/>
      </c>
    </row>
    <row r="4501" spans="11:11" x14ac:dyDescent="0.2">
      <c r="K4501" s="336" t="str">
        <f t="shared" si="84"/>
        <v/>
      </c>
    </row>
    <row r="4502" spans="11:11" x14ac:dyDescent="0.2">
      <c r="K4502" s="336" t="str">
        <f t="shared" si="84"/>
        <v/>
      </c>
    </row>
    <row r="4503" spans="11:11" x14ac:dyDescent="0.2">
      <c r="K4503" s="336" t="str">
        <f t="shared" si="84"/>
        <v/>
      </c>
    </row>
    <row r="4504" spans="11:11" x14ac:dyDescent="0.2">
      <c r="K4504" s="336" t="str">
        <f t="shared" si="84"/>
        <v/>
      </c>
    </row>
    <row r="4505" spans="11:11" x14ac:dyDescent="0.2">
      <c r="K4505" s="336" t="str">
        <f t="shared" si="84"/>
        <v/>
      </c>
    </row>
    <row r="4506" spans="11:11" x14ac:dyDescent="0.2">
      <c r="K4506" s="336" t="str">
        <f t="shared" si="84"/>
        <v/>
      </c>
    </row>
    <row r="4507" spans="11:11" x14ac:dyDescent="0.2">
      <c r="K4507" s="336" t="str">
        <f t="shared" si="84"/>
        <v/>
      </c>
    </row>
    <row r="4508" spans="11:11" x14ac:dyDescent="0.2">
      <c r="K4508" s="336" t="str">
        <f t="shared" si="84"/>
        <v/>
      </c>
    </row>
    <row r="4509" spans="11:11" x14ac:dyDescent="0.2">
      <c r="K4509" s="336" t="str">
        <f t="shared" si="84"/>
        <v/>
      </c>
    </row>
    <row r="4510" spans="11:11" x14ac:dyDescent="0.2">
      <c r="K4510" s="336" t="str">
        <f t="shared" si="84"/>
        <v/>
      </c>
    </row>
    <row r="4511" spans="11:11" x14ac:dyDescent="0.2">
      <c r="K4511" s="336" t="str">
        <f t="shared" si="84"/>
        <v/>
      </c>
    </row>
    <row r="4512" spans="11:11" x14ac:dyDescent="0.2">
      <c r="K4512" s="336" t="str">
        <f t="shared" si="84"/>
        <v/>
      </c>
    </row>
    <row r="4513" spans="11:11" x14ac:dyDescent="0.2">
      <c r="K4513" s="336" t="str">
        <f t="shared" si="84"/>
        <v/>
      </c>
    </row>
    <row r="4514" spans="11:11" x14ac:dyDescent="0.2">
      <c r="K4514" s="336" t="str">
        <f t="shared" si="84"/>
        <v/>
      </c>
    </row>
    <row r="4515" spans="11:11" x14ac:dyDescent="0.2">
      <c r="K4515" s="336" t="str">
        <f t="shared" si="84"/>
        <v/>
      </c>
    </row>
    <row r="4516" spans="11:11" x14ac:dyDescent="0.2">
      <c r="K4516" s="336" t="str">
        <f t="shared" si="84"/>
        <v/>
      </c>
    </row>
    <row r="4517" spans="11:11" x14ac:dyDescent="0.2">
      <c r="K4517" s="336" t="str">
        <f t="shared" si="84"/>
        <v/>
      </c>
    </row>
    <row r="4518" spans="11:11" x14ac:dyDescent="0.2">
      <c r="K4518" s="336" t="str">
        <f t="shared" si="84"/>
        <v/>
      </c>
    </row>
    <row r="4519" spans="11:11" x14ac:dyDescent="0.2">
      <c r="K4519" s="336" t="str">
        <f t="shared" si="84"/>
        <v/>
      </c>
    </row>
    <row r="4520" spans="11:11" x14ac:dyDescent="0.2">
      <c r="K4520" s="336" t="str">
        <f t="shared" si="84"/>
        <v/>
      </c>
    </row>
    <row r="4521" spans="11:11" x14ac:dyDescent="0.2">
      <c r="K4521" s="336" t="str">
        <f t="shared" si="84"/>
        <v/>
      </c>
    </row>
    <row r="4522" spans="11:11" x14ac:dyDescent="0.2">
      <c r="K4522" s="336" t="str">
        <f t="shared" si="84"/>
        <v/>
      </c>
    </row>
    <row r="4523" spans="11:11" x14ac:dyDescent="0.2">
      <c r="K4523" s="336" t="str">
        <f t="shared" si="84"/>
        <v/>
      </c>
    </row>
    <row r="4524" spans="11:11" x14ac:dyDescent="0.2">
      <c r="K4524" s="336" t="str">
        <f t="shared" si="84"/>
        <v/>
      </c>
    </row>
    <row r="4525" spans="11:11" x14ac:dyDescent="0.2">
      <c r="K4525" s="336" t="str">
        <f t="shared" si="84"/>
        <v/>
      </c>
    </row>
    <row r="4526" spans="11:11" x14ac:dyDescent="0.2">
      <c r="K4526" s="336" t="str">
        <f t="shared" si="84"/>
        <v/>
      </c>
    </row>
    <row r="4527" spans="11:11" x14ac:dyDescent="0.2">
      <c r="K4527" s="336" t="str">
        <f t="shared" si="84"/>
        <v/>
      </c>
    </row>
    <row r="4528" spans="11:11" x14ac:dyDescent="0.2">
      <c r="K4528" s="336" t="str">
        <f t="shared" si="84"/>
        <v/>
      </c>
    </row>
    <row r="4529" spans="11:11" x14ac:dyDescent="0.2">
      <c r="K4529" s="336" t="str">
        <f t="shared" si="84"/>
        <v/>
      </c>
    </row>
    <row r="4530" spans="11:11" x14ac:dyDescent="0.2">
      <c r="K4530" s="336" t="str">
        <f t="shared" si="84"/>
        <v/>
      </c>
    </row>
    <row r="4531" spans="11:11" x14ac:dyDescent="0.2">
      <c r="K4531" s="336" t="str">
        <f t="shared" si="84"/>
        <v/>
      </c>
    </row>
    <row r="4532" spans="11:11" x14ac:dyDescent="0.2">
      <c r="K4532" s="336" t="str">
        <f t="shared" si="84"/>
        <v/>
      </c>
    </row>
    <row r="4533" spans="11:11" x14ac:dyDescent="0.2">
      <c r="K4533" s="336" t="str">
        <f t="shared" si="84"/>
        <v/>
      </c>
    </row>
    <row r="4534" spans="11:11" x14ac:dyDescent="0.2">
      <c r="K4534" s="336" t="str">
        <f t="shared" si="84"/>
        <v/>
      </c>
    </row>
    <row r="4535" spans="11:11" x14ac:dyDescent="0.2">
      <c r="K4535" s="336" t="str">
        <f t="shared" si="84"/>
        <v/>
      </c>
    </row>
    <row r="4536" spans="11:11" x14ac:dyDescent="0.2">
      <c r="K4536" s="336" t="str">
        <f t="shared" si="84"/>
        <v/>
      </c>
    </row>
    <row r="4537" spans="11:11" x14ac:dyDescent="0.2">
      <c r="K4537" s="336" t="str">
        <f t="shared" si="84"/>
        <v/>
      </c>
    </row>
    <row r="4538" spans="11:11" x14ac:dyDescent="0.2">
      <c r="K4538" s="336" t="str">
        <f t="shared" si="84"/>
        <v/>
      </c>
    </row>
    <row r="4539" spans="11:11" x14ac:dyDescent="0.2">
      <c r="K4539" s="336" t="str">
        <f t="shared" si="84"/>
        <v/>
      </c>
    </row>
    <row r="4540" spans="11:11" x14ac:dyDescent="0.2">
      <c r="K4540" s="336" t="str">
        <f t="shared" si="84"/>
        <v/>
      </c>
    </row>
    <row r="4541" spans="11:11" x14ac:dyDescent="0.2">
      <c r="K4541" s="336" t="str">
        <f t="shared" si="84"/>
        <v/>
      </c>
    </row>
    <row r="4542" spans="11:11" x14ac:dyDescent="0.2">
      <c r="K4542" s="336" t="str">
        <f t="shared" si="84"/>
        <v/>
      </c>
    </row>
    <row r="4543" spans="11:11" x14ac:dyDescent="0.2">
      <c r="K4543" s="336" t="str">
        <f t="shared" si="84"/>
        <v/>
      </c>
    </row>
    <row r="4544" spans="11:11" x14ac:dyDescent="0.2">
      <c r="K4544" s="336" t="str">
        <f t="shared" si="84"/>
        <v/>
      </c>
    </row>
    <row r="4545" spans="11:11" x14ac:dyDescent="0.2">
      <c r="K4545" s="336" t="str">
        <f t="shared" si="84"/>
        <v/>
      </c>
    </row>
    <row r="4546" spans="11:11" x14ac:dyDescent="0.2">
      <c r="K4546" s="336" t="str">
        <f t="shared" si="84"/>
        <v/>
      </c>
    </row>
    <row r="4547" spans="11:11" x14ac:dyDescent="0.2">
      <c r="K4547" s="336" t="str">
        <f t="shared" si="84"/>
        <v/>
      </c>
    </row>
    <row r="4548" spans="11:11" x14ac:dyDescent="0.2">
      <c r="K4548" s="336" t="str">
        <f t="shared" ref="K4548:K4611" si="85">IF(J4548="","",(J4548*108))</f>
        <v/>
      </c>
    </row>
    <row r="4549" spans="11:11" x14ac:dyDescent="0.2">
      <c r="K4549" s="336" t="str">
        <f t="shared" si="85"/>
        <v/>
      </c>
    </row>
    <row r="4550" spans="11:11" x14ac:dyDescent="0.2">
      <c r="K4550" s="336" t="str">
        <f t="shared" si="85"/>
        <v/>
      </c>
    </row>
    <row r="4551" spans="11:11" x14ac:dyDescent="0.2">
      <c r="K4551" s="336" t="str">
        <f t="shared" si="85"/>
        <v/>
      </c>
    </row>
    <row r="4552" spans="11:11" x14ac:dyDescent="0.2">
      <c r="K4552" s="336" t="str">
        <f t="shared" si="85"/>
        <v/>
      </c>
    </row>
    <row r="4553" spans="11:11" x14ac:dyDescent="0.2">
      <c r="K4553" s="336" t="str">
        <f t="shared" si="85"/>
        <v/>
      </c>
    </row>
    <row r="4554" spans="11:11" x14ac:dyDescent="0.2">
      <c r="K4554" s="336" t="str">
        <f t="shared" si="85"/>
        <v/>
      </c>
    </row>
    <row r="4555" spans="11:11" x14ac:dyDescent="0.2">
      <c r="K4555" s="336" t="str">
        <f t="shared" si="85"/>
        <v/>
      </c>
    </row>
    <row r="4556" spans="11:11" x14ac:dyDescent="0.2">
      <c r="K4556" s="336" t="str">
        <f t="shared" si="85"/>
        <v/>
      </c>
    </row>
    <row r="4557" spans="11:11" x14ac:dyDescent="0.2">
      <c r="K4557" s="336" t="str">
        <f t="shared" si="85"/>
        <v/>
      </c>
    </row>
    <row r="4558" spans="11:11" x14ac:dyDescent="0.2">
      <c r="K4558" s="336" t="str">
        <f t="shared" si="85"/>
        <v/>
      </c>
    </row>
    <row r="4559" spans="11:11" x14ac:dyDescent="0.2">
      <c r="K4559" s="336" t="str">
        <f t="shared" si="85"/>
        <v/>
      </c>
    </row>
    <row r="4560" spans="11:11" x14ac:dyDescent="0.2">
      <c r="K4560" s="336" t="str">
        <f t="shared" si="85"/>
        <v/>
      </c>
    </row>
    <row r="4561" spans="11:11" x14ac:dyDescent="0.2">
      <c r="K4561" s="336" t="str">
        <f t="shared" si="85"/>
        <v/>
      </c>
    </row>
    <row r="4562" spans="11:11" x14ac:dyDescent="0.2">
      <c r="K4562" s="336" t="str">
        <f t="shared" si="85"/>
        <v/>
      </c>
    </row>
    <row r="4563" spans="11:11" x14ac:dyDescent="0.2">
      <c r="K4563" s="336" t="str">
        <f t="shared" si="85"/>
        <v/>
      </c>
    </row>
    <row r="4564" spans="11:11" x14ac:dyDescent="0.2">
      <c r="K4564" s="336" t="str">
        <f t="shared" si="85"/>
        <v/>
      </c>
    </row>
    <row r="4565" spans="11:11" x14ac:dyDescent="0.2">
      <c r="K4565" s="336" t="str">
        <f t="shared" si="85"/>
        <v/>
      </c>
    </row>
    <row r="4566" spans="11:11" x14ac:dyDescent="0.2">
      <c r="K4566" s="336" t="str">
        <f t="shared" si="85"/>
        <v/>
      </c>
    </row>
    <row r="4567" spans="11:11" x14ac:dyDescent="0.2">
      <c r="K4567" s="336" t="str">
        <f t="shared" si="85"/>
        <v/>
      </c>
    </row>
    <row r="4568" spans="11:11" x14ac:dyDescent="0.2">
      <c r="K4568" s="336" t="str">
        <f t="shared" si="85"/>
        <v/>
      </c>
    </row>
    <row r="4569" spans="11:11" x14ac:dyDescent="0.2">
      <c r="K4569" s="336" t="str">
        <f t="shared" si="85"/>
        <v/>
      </c>
    </row>
    <row r="4570" spans="11:11" x14ac:dyDescent="0.2">
      <c r="K4570" s="336" t="str">
        <f t="shared" si="85"/>
        <v/>
      </c>
    </row>
    <row r="4571" spans="11:11" x14ac:dyDescent="0.2">
      <c r="K4571" s="336" t="str">
        <f t="shared" si="85"/>
        <v/>
      </c>
    </row>
    <row r="4572" spans="11:11" x14ac:dyDescent="0.2">
      <c r="K4572" s="336" t="str">
        <f t="shared" si="85"/>
        <v/>
      </c>
    </row>
    <row r="4573" spans="11:11" x14ac:dyDescent="0.2">
      <c r="K4573" s="336" t="str">
        <f t="shared" si="85"/>
        <v/>
      </c>
    </row>
    <row r="4574" spans="11:11" x14ac:dyDescent="0.2">
      <c r="K4574" s="336" t="str">
        <f t="shared" si="85"/>
        <v/>
      </c>
    </row>
    <row r="4575" spans="11:11" x14ac:dyDescent="0.2">
      <c r="K4575" s="336" t="str">
        <f t="shared" si="85"/>
        <v/>
      </c>
    </row>
    <row r="4576" spans="11:11" x14ac:dyDescent="0.2">
      <c r="K4576" s="336" t="str">
        <f t="shared" si="85"/>
        <v/>
      </c>
    </row>
    <row r="4577" spans="11:11" x14ac:dyDescent="0.2">
      <c r="K4577" s="336" t="str">
        <f t="shared" si="85"/>
        <v/>
      </c>
    </row>
    <row r="4578" spans="11:11" x14ac:dyDescent="0.2">
      <c r="K4578" s="336" t="str">
        <f t="shared" si="85"/>
        <v/>
      </c>
    </row>
    <row r="4579" spans="11:11" x14ac:dyDescent="0.2">
      <c r="K4579" s="336" t="str">
        <f t="shared" si="85"/>
        <v/>
      </c>
    </row>
    <row r="4580" spans="11:11" x14ac:dyDescent="0.2">
      <c r="K4580" s="336" t="str">
        <f t="shared" si="85"/>
        <v/>
      </c>
    </row>
    <row r="4581" spans="11:11" x14ac:dyDescent="0.2">
      <c r="K4581" s="336" t="str">
        <f t="shared" si="85"/>
        <v/>
      </c>
    </row>
    <row r="4582" spans="11:11" x14ac:dyDescent="0.2">
      <c r="K4582" s="336" t="str">
        <f t="shared" si="85"/>
        <v/>
      </c>
    </row>
    <row r="4583" spans="11:11" x14ac:dyDescent="0.2">
      <c r="K4583" s="336" t="str">
        <f t="shared" si="85"/>
        <v/>
      </c>
    </row>
    <row r="4584" spans="11:11" x14ac:dyDescent="0.2">
      <c r="K4584" s="336" t="str">
        <f t="shared" si="85"/>
        <v/>
      </c>
    </row>
    <row r="4585" spans="11:11" x14ac:dyDescent="0.2">
      <c r="K4585" s="336" t="str">
        <f t="shared" si="85"/>
        <v/>
      </c>
    </row>
    <row r="4586" spans="11:11" x14ac:dyDescent="0.2">
      <c r="K4586" s="336" t="str">
        <f t="shared" si="85"/>
        <v/>
      </c>
    </row>
    <row r="4587" spans="11:11" x14ac:dyDescent="0.2">
      <c r="K4587" s="336" t="str">
        <f t="shared" si="85"/>
        <v/>
      </c>
    </row>
    <row r="4588" spans="11:11" x14ac:dyDescent="0.2">
      <c r="K4588" s="336" t="str">
        <f t="shared" si="85"/>
        <v/>
      </c>
    </row>
    <row r="4589" spans="11:11" x14ac:dyDescent="0.2">
      <c r="K4589" s="336" t="str">
        <f t="shared" si="85"/>
        <v/>
      </c>
    </row>
    <row r="4590" spans="11:11" x14ac:dyDescent="0.2">
      <c r="K4590" s="336" t="str">
        <f t="shared" si="85"/>
        <v/>
      </c>
    </row>
    <row r="4591" spans="11:11" x14ac:dyDescent="0.2">
      <c r="K4591" s="336" t="str">
        <f t="shared" si="85"/>
        <v/>
      </c>
    </row>
    <row r="4592" spans="11:11" x14ac:dyDescent="0.2">
      <c r="K4592" s="336" t="str">
        <f t="shared" si="85"/>
        <v/>
      </c>
    </row>
    <row r="4593" spans="11:11" x14ac:dyDescent="0.2">
      <c r="K4593" s="336" t="str">
        <f t="shared" si="85"/>
        <v/>
      </c>
    </row>
    <row r="4594" spans="11:11" x14ac:dyDescent="0.2">
      <c r="K4594" s="336" t="str">
        <f t="shared" si="85"/>
        <v/>
      </c>
    </row>
    <row r="4595" spans="11:11" x14ac:dyDescent="0.2">
      <c r="K4595" s="336" t="str">
        <f t="shared" si="85"/>
        <v/>
      </c>
    </row>
    <row r="4596" spans="11:11" x14ac:dyDescent="0.2">
      <c r="K4596" s="336" t="str">
        <f t="shared" si="85"/>
        <v/>
      </c>
    </row>
    <row r="4597" spans="11:11" x14ac:dyDescent="0.2">
      <c r="K4597" s="336" t="str">
        <f t="shared" si="85"/>
        <v/>
      </c>
    </row>
    <row r="4598" spans="11:11" x14ac:dyDescent="0.2">
      <c r="K4598" s="336" t="str">
        <f t="shared" si="85"/>
        <v/>
      </c>
    </row>
    <row r="4599" spans="11:11" x14ac:dyDescent="0.2">
      <c r="K4599" s="336" t="str">
        <f t="shared" si="85"/>
        <v/>
      </c>
    </row>
    <row r="4600" spans="11:11" x14ac:dyDescent="0.2">
      <c r="K4600" s="336" t="str">
        <f t="shared" si="85"/>
        <v/>
      </c>
    </row>
    <row r="4601" spans="11:11" x14ac:dyDescent="0.2">
      <c r="K4601" s="336" t="str">
        <f t="shared" si="85"/>
        <v/>
      </c>
    </row>
    <row r="4602" spans="11:11" x14ac:dyDescent="0.2">
      <c r="K4602" s="336" t="str">
        <f t="shared" si="85"/>
        <v/>
      </c>
    </row>
    <row r="4603" spans="11:11" x14ac:dyDescent="0.2">
      <c r="K4603" s="336" t="str">
        <f t="shared" si="85"/>
        <v/>
      </c>
    </row>
    <row r="4604" spans="11:11" x14ac:dyDescent="0.2">
      <c r="K4604" s="336" t="str">
        <f t="shared" si="85"/>
        <v/>
      </c>
    </row>
    <row r="4605" spans="11:11" x14ac:dyDescent="0.2">
      <c r="K4605" s="336" t="str">
        <f t="shared" si="85"/>
        <v/>
      </c>
    </row>
    <row r="4606" spans="11:11" x14ac:dyDescent="0.2">
      <c r="K4606" s="336" t="str">
        <f t="shared" si="85"/>
        <v/>
      </c>
    </row>
    <row r="4607" spans="11:11" x14ac:dyDescent="0.2">
      <c r="K4607" s="336" t="str">
        <f t="shared" si="85"/>
        <v/>
      </c>
    </row>
    <row r="4608" spans="11:11" x14ac:dyDescent="0.2">
      <c r="K4608" s="336" t="str">
        <f t="shared" si="85"/>
        <v/>
      </c>
    </row>
    <row r="4609" spans="11:11" x14ac:dyDescent="0.2">
      <c r="K4609" s="336" t="str">
        <f t="shared" si="85"/>
        <v/>
      </c>
    </row>
    <row r="4610" spans="11:11" x14ac:dyDescent="0.2">
      <c r="K4610" s="336" t="str">
        <f t="shared" si="85"/>
        <v/>
      </c>
    </row>
    <row r="4611" spans="11:11" x14ac:dyDescent="0.2">
      <c r="K4611" s="336" t="str">
        <f t="shared" si="85"/>
        <v/>
      </c>
    </row>
    <row r="4612" spans="11:11" x14ac:dyDescent="0.2">
      <c r="K4612" s="336" t="str">
        <f t="shared" ref="K4612:K4675" si="86">IF(J4612="","",(J4612*108))</f>
        <v/>
      </c>
    </row>
    <row r="4613" spans="11:11" x14ac:dyDescent="0.2">
      <c r="K4613" s="336" t="str">
        <f t="shared" si="86"/>
        <v/>
      </c>
    </row>
    <row r="4614" spans="11:11" x14ac:dyDescent="0.2">
      <c r="K4614" s="336" t="str">
        <f t="shared" si="86"/>
        <v/>
      </c>
    </row>
    <row r="4615" spans="11:11" x14ac:dyDescent="0.2">
      <c r="K4615" s="336" t="str">
        <f t="shared" si="86"/>
        <v/>
      </c>
    </row>
    <row r="4616" spans="11:11" x14ac:dyDescent="0.2">
      <c r="K4616" s="336" t="str">
        <f t="shared" si="86"/>
        <v/>
      </c>
    </row>
    <row r="4617" spans="11:11" x14ac:dyDescent="0.2">
      <c r="K4617" s="336" t="str">
        <f t="shared" si="86"/>
        <v/>
      </c>
    </row>
    <row r="4618" spans="11:11" x14ac:dyDescent="0.2">
      <c r="K4618" s="336" t="str">
        <f t="shared" si="86"/>
        <v/>
      </c>
    </row>
    <row r="4619" spans="11:11" x14ac:dyDescent="0.2">
      <c r="K4619" s="336" t="str">
        <f t="shared" si="86"/>
        <v/>
      </c>
    </row>
    <row r="4620" spans="11:11" x14ac:dyDescent="0.2">
      <c r="K4620" s="336" t="str">
        <f t="shared" si="86"/>
        <v/>
      </c>
    </row>
    <row r="4621" spans="11:11" x14ac:dyDescent="0.2">
      <c r="K4621" s="336" t="str">
        <f t="shared" si="86"/>
        <v/>
      </c>
    </row>
    <row r="4622" spans="11:11" x14ac:dyDescent="0.2">
      <c r="K4622" s="336" t="str">
        <f t="shared" si="86"/>
        <v/>
      </c>
    </row>
    <row r="4623" spans="11:11" x14ac:dyDescent="0.2">
      <c r="K4623" s="336" t="str">
        <f t="shared" si="86"/>
        <v/>
      </c>
    </row>
    <row r="4624" spans="11:11" x14ac:dyDescent="0.2">
      <c r="K4624" s="336" t="str">
        <f t="shared" si="86"/>
        <v/>
      </c>
    </row>
    <row r="4625" spans="11:11" x14ac:dyDescent="0.2">
      <c r="K4625" s="336" t="str">
        <f t="shared" si="86"/>
        <v/>
      </c>
    </row>
    <row r="4626" spans="11:11" x14ac:dyDescent="0.2">
      <c r="K4626" s="336" t="str">
        <f t="shared" si="86"/>
        <v/>
      </c>
    </row>
    <row r="4627" spans="11:11" x14ac:dyDescent="0.2">
      <c r="K4627" s="336" t="str">
        <f t="shared" si="86"/>
        <v/>
      </c>
    </row>
    <row r="4628" spans="11:11" x14ac:dyDescent="0.2">
      <c r="K4628" s="336" t="str">
        <f t="shared" si="86"/>
        <v/>
      </c>
    </row>
    <row r="4629" spans="11:11" x14ac:dyDescent="0.2">
      <c r="K4629" s="336" t="str">
        <f t="shared" si="86"/>
        <v/>
      </c>
    </row>
    <row r="4630" spans="11:11" x14ac:dyDescent="0.2">
      <c r="K4630" s="336" t="str">
        <f t="shared" si="86"/>
        <v/>
      </c>
    </row>
    <row r="4631" spans="11:11" x14ac:dyDescent="0.2">
      <c r="K4631" s="336" t="str">
        <f t="shared" si="86"/>
        <v/>
      </c>
    </row>
    <row r="4632" spans="11:11" x14ac:dyDescent="0.2">
      <c r="K4632" s="336" t="str">
        <f t="shared" si="86"/>
        <v/>
      </c>
    </row>
    <row r="4633" spans="11:11" x14ac:dyDescent="0.2">
      <c r="K4633" s="336" t="str">
        <f t="shared" si="86"/>
        <v/>
      </c>
    </row>
    <row r="4634" spans="11:11" x14ac:dyDescent="0.2">
      <c r="K4634" s="336" t="str">
        <f t="shared" si="86"/>
        <v/>
      </c>
    </row>
    <row r="4635" spans="11:11" x14ac:dyDescent="0.2">
      <c r="K4635" s="336" t="str">
        <f t="shared" si="86"/>
        <v/>
      </c>
    </row>
    <row r="4636" spans="11:11" x14ac:dyDescent="0.2">
      <c r="K4636" s="336" t="str">
        <f t="shared" si="86"/>
        <v/>
      </c>
    </row>
    <row r="4637" spans="11:11" x14ac:dyDescent="0.2">
      <c r="K4637" s="336" t="str">
        <f t="shared" si="86"/>
        <v/>
      </c>
    </row>
    <row r="4638" spans="11:11" x14ac:dyDescent="0.2">
      <c r="K4638" s="336" t="str">
        <f t="shared" si="86"/>
        <v/>
      </c>
    </row>
    <row r="4639" spans="11:11" x14ac:dyDescent="0.2">
      <c r="K4639" s="336" t="str">
        <f t="shared" si="86"/>
        <v/>
      </c>
    </row>
    <row r="4640" spans="11:11" x14ac:dyDescent="0.2">
      <c r="K4640" s="336" t="str">
        <f t="shared" si="86"/>
        <v/>
      </c>
    </row>
    <row r="4641" spans="11:11" x14ac:dyDescent="0.2">
      <c r="K4641" s="336" t="str">
        <f t="shared" si="86"/>
        <v/>
      </c>
    </row>
    <row r="4642" spans="11:11" x14ac:dyDescent="0.2">
      <c r="K4642" s="336" t="str">
        <f t="shared" si="86"/>
        <v/>
      </c>
    </row>
    <row r="4643" spans="11:11" x14ac:dyDescent="0.2">
      <c r="K4643" s="336" t="str">
        <f t="shared" si="86"/>
        <v/>
      </c>
    </row>
    <row r="4644" spans="11:11" x14ac:dyDescent="0.2">
      <c r="K4644" s="336" t="str">
        <f t="shared" si="86"/>
        <v/>
      </c>
    </row>
    <row r="4645" spans="11:11" x14ac:dyDescent="0.2">
      <c r="K4645" s="336" t="str">
        <f t="shared" si="86"/>
        <v/>
      </c>
    </row>
    <row r="4646" spans="11:11" x14ac:dyDescent="0.2">
      <c r="K4646" s="336" t="str">
        <f t="shared" si="86"/>
        <v/>
      </c>
    </row>
    <row r="4647" spans="11:11" x14ac:dyDescent="0.2">
      <c r="K4647" s="336" t="str">
        <f t="shared" si="86"/>
        <v/>
      </c>
    </row>
    <row r="4648" spans="11:11" x14ac:dyDescent="0.2">
      <c r="K4648" s="336" t="str">
        <f t="shared" si="86"/>
        <v/>
      </c>
    </row>
    <row r="4649" spans="11:11" x14ac:dyDescent="0.2">
      <c r="K4649" s="336" t="str">
        <f t="shared" si="86"/>
        <v/>
      </c>
    </row>
    <row r="4650" spans="11:11" x14ac:dyDescent="0.2">
      <c r="K4650" s="336" t="str">
        <f t="shared" si="86"/>
        <v/>
      </c>
    </row>
    <row r="4651" spans="11:11" x14ac:dyDescent="0.2">
      <c r="K4651" s="336" t="str">
        <f t="shared" si="86"/>
        <v/>
      </c>
    </row>
    <row r="4652" spans="11:11" x14ac:dyDescent="0.2">
      <c r="K4652" s="336" t="str">
        <f t="shared" si="86"/>
        <v/>
      </c>
    </row>
    <row r="4653" spans="11:11" x14ac:dyDescent="0.2">
      <c r="K4653" s="336" t="str">
        <f t="shared" si="86"/>
        <v/>
      </c>
    </row>
    <row r="4654" spans="11:11" x14ac:dyDescent="0.2">
      <c r="K4654" s="336" t="str">
        <f t="shared" si="86"/>
        <v/>
      </c>
    </row>
    <row r="4655" spans="11:11" x14ac:dyDescent="0.2">
      <c r="K4655" s="336" t="str">
        <f t="shared" si="86"/>
        <v/>
      </c>
    </row>
    <row r="4656" spans="11:11" x14ac:dyDescent="0.2">
      <c r="K4656" s="336" t="str">
        <f t="shared" si="86"/>
        <v/>
      </c>
    </row>
    <row r="4657" spans="11:11" x14ac:dyDescent="0.2">
      <c r="K4657" s="336" t="str">
        <f t="shared" si="86"/>
        <v/>
      </c>
    </row>
    <row r="4658" spans="11:11" x14ac:dyDescent="0.2">
      <c r="K4658" s="336" t="str">
        <f t="shared" si="86"/>
        <v/>
      </c>
    </row>
    <row r="4659" spans="11:11" x14ac:dyDescent="0.2">
      <c r="K4659" s="336" t="str">
        <f t="shared" si="86"/>
        <v/>
      </c>
    </row>
    <row r="4660" spans="11:11" x14ac:dyDescent="0.2">
      <c r="K4660" s="336" t="str">
        <f t="shared" si="86"/>
        <v/>
      </c>
    </row>
    <row r="4661" spans="11:11" x14ac:dyDescent="0.2">
      <c r="K4661" s="336" t="str">
        <f t="shared" si="86"/>
        <v/>
      </c>
    </row>
    <row r="4662" spans="11:11" x14ac:dyDescent="0.2">
      <c r="K4662" s="336" t="str">
        <f t="shared" si="86"/>
        <v/>
      </c>
    </row>
    <row r="4663" spans="11:11" x14ac:dyDescent="0.2">
      <c r="K4663" s="336" t="str">
        <f t="shared" si="86"/>
        <v/>
      </c>
    </row>
    <row r="4664" spans="11:11" x14ac:dyDescent="0.2">
      <c r="K4664" s="336" t="str">
        <f t="shared" si="86"/>
        <v/>
      </c>
    </row>
    <row r="4665" spans="11:11" x14ac:dyDescent="0.2">
      <c r="K4665" s="336" t="str">
        <f t="shared" si="86"/>
        <v/>
      </c>
    </row>
    <row r="4666" spans="11:11" x14ac:dyDescent="0.2">
      <c r="K4666" s="336" t="str">
        <f t="shared" si="86"/>
        <v/>
      </c>
    </row>
    <row r="4667" spans="11:11" x14ac:dyDescent="0.2">
      <c r="K4667" s="336" t="str">
        <f t="shared" si="86"/>
        <v/>
      </c>
    </row>
    <row r="4668" spans="11:11" x14ac:dyDescent="0.2">
      <c r="K4668" s="336" t="str">
        <f t="shared" si="86"/>
        <v/>
      </c>
    </row>
    <row r="4669" spans="11:11" x14ac:dyDescent="0.2">
      <c r="K4669" s="336" t="str">
        <f t="shared" si="86"/>
        <v/>
      </c>
    </row>
    <row r="4670" spans="11:11" x14ac:dyDescent="0.2">
      <c r="K4670" s="336" t="str">
        <f t="shared" si="86"/>
        <v/>
      </c>
    </row>
    <row r="4671" spans="11:11" x14ac:dyDescent="0.2">
      <c r="K4671" s="336" t="str">
        <f t="shared" si="86"/>
        <v/>
      </c>
    </row>
    <row r="4672" spans="11:11" x14ac:dyDescent="0.2">
      <c r="K4672" s="336" t="str">
        <f t="shared" si="86"/>
        <v/>
      </c>
    </row>
    <row r="4673" spans="11:11" x14ac:dyDescent="0.2">
      <c r="K4673" s="336" t="str">
        <f t="shared" si="86"/>
        <v/>
      </c>
    </row>
    <row r="4674" spans="11:11" x14ac:dyDescent="0.2">
      <c r="K4674" s="336" t="str">
        <f t="shared" si="86"/>
        <v/>
      </c>
    </row>
    <row r="4675" spans="11:11" x14ac:dyDescent="0.2">
      <c r="K4675" s="336" t="str">
        <f t="shared" si="86"/>
        <v/>
      </c>
    </row>
    <row r="4676" spans="11:11" x14ac:dyDescent="0.2">
      <c r="K4676" s="336" t="str">
        <f t="shared" ref="K4676:K4739" si="87">IF(J4676="","",(J4676*108))</f>
        <v/>
      </c>
    </row>
    <row r="4677" spans="11:11" x14ac:dyDescent="0.2">
      <c r="K4677" s="336" t="str">
        <f t="shared" si="87"/>
        <v/>
      </c>
    </row>
    <row r="4678" spans="11:11" x14ac:dyDescent="0.2">
      <c r="K4678" s="336" t="str">
        <f t="shared" si="87"/>
        <v/>
      </c>
    </row>
    <row r="4679" spans="11:11" x14ac:dyDescent="0.2">
      <c r="K4679" s="336" t="str">
        <f t="shared" si="87"/>
        <v/>
      </c>
    </row>
    <row r="4680" spans="11:11" x14ac:dyDescent="0.2">
      <c r="K4680" s="336" t="str">
        <f t="shared" si="87"/>
        <v/>
      </c>
    </row>
    <row r="4681" spans="11:11" x14ac:dyDescent="0.2">
      <c r="K4681" s="336" t="str">
        <f t="shared" si="87"/>
        <v/>
      </c>
    </row>
    <row r="4682" spans="11:11" x14ac:dyDescent="0.2">
      <c r="K4682" s="336" t="str">
        <f t="shared" si="87"/>
        <v/>
      </c>
    </row>
    <row r="4683" spans="11:11" x14ac:dyDescent="0.2">
      <c r="K4683" s="336" t="str">
        <f t="shared" si="87"/>
        <v/>
      </c>
    </row>
    <row r="4684" spans="11:11" x14ac:dyDescent="0.2">
      <c r="K4684" s="336" t="str">
        <f t="shared" si="87"/>
        <v/>
      </c>
    </row>
    <row r="4685" spans="11:11" x14ac:dyDescent="0.2">
      <c r="K4685" s="336" t="str">
        <f t="shared" si="87"/>
        <v/>
      </c>
    </row>
    <row r="4686" spans="11:11" x14ac:dyDescent="0.2">
      <c r="K4686" s="336" t="str">
        <f t="shared" si="87"/>
        <v/>
      </c>
    </row>
    <row r="4687" spans="11:11" x14ac:dyDescent="0.2">
      <c r="K4687" s="336" t="str">
        <f t="shared" si="87"/>
        <v/>
      </c>
    </row>
    <row r="4688" spans="11:11" x14ac:dyDescent="0.2">
      <c r="K4688" s="336" t="str">
        <f t="shared" si="87"/>
        <v/>
      </c>
    </row>
    <row r="4689" spans="11:11" x14ac:dyDescent="0.2">
      <c r="K4689" s="336" t="str">
        <f t="shared" si="87"/>
        <v/>
      </c>
    </row>
    <row r="4690" spans="11:11" x14ac:dyDescent="0.2">
      <c r="K4690" s="336" t="str">
        <f t="shared" si="87"/>
        <v/>
      </c>
    </row>
    <row r="4691" spans="11:11" x14ac:dyDescent="0.2">
      <c r="K4691" s="336" t="str">
        <f t="shared" si="87"/>
        <v/>
      </c>
    </row>
    <row r="4692" spans="11:11" x14ac:dyDescent="0.2">
      <c r="K4692" s="336" t="str">
        <f t="shared" si="87"/>
        <v/>
      </c>
    </row>
    <row r="4693" spans="11:11" x14ac:dyDescent="0.2">
      <c r="K4693" s="336" t="str">
        <f t="shared" si="87"/>
        <v/>
      </c>
    </row>
    <row r="4694" spans="11:11" x14ac:dyDescent="0.2">
      <c r="K4694" s="336" t="str">
        <f t="shared" si="87"/>
        <v/>
      </c>
    </row>
    <row r="4695" spans="11:11" x14ac:dyDescent="0.2">
      <c r="K4695" s="336" t="str">
        <f t="shared" si="87"/>
        <v/>
      </c>
    </row>
    <row r="4696" spans="11:11" x14ac:dyDescent="0.2">
      <c r="K4696" s="336" t="str">
        <f t="shared" si="87"/>
        <v/>
      </c>
    </row>
    <row r="4697" spans="11:11" x14ac:dyDescent="0.2">
      <c r="K4697" s="336" t="str">
        <f t="shared" si="87"/>
        <v/>
      </c>
    </row>
    <row r="4698" spans="11:11" x14ac:dyDescent="0.2">
      <c r="K4698" s="336" t="str">
        <f t="shared" si="87"/>
        <v/>
      </c>
    </row>
    <row r="4699" spans="11:11" x14ac:dyDescent="0.2">
      <c r="K4699" s="336" t="str">
        <f t="shared" si="87"/>
        <v/>
      </c>
    </row>
    <row r="4700" spans="11:11" x14ac:dyDescent="0.2">
      <c r="K4700" s="336" t="str">
        <f t="shared" si="87"/>
        <v/>
      </c>
    </row>
    <row r="4701" spans="11:11" x14ac:dyDescent="0.2">
      <c r="K4701" s="336" t="str">
        <f t="shared" si="87"/>
        <v/>
      </c>
    </row>
    <row r="4702" spans="11:11" x14ac:dyDescent="0.2">
      <c r="K4702" s="336" t="str">
        <f t="shared" si="87"/>
        <v/>
      </c>
    </row>
    <row r="4703" spans="11:11" x14ac:dyDescent="0.2">
      <c r="K4703" s="336" t="str">
        <f t="shared" si="87"/>
        <v/>
      </c>
    </row>
    <row r="4704" spans="11:11" x14ac:dyDescent="0.2">
      <c r="K4704" s="336" t="str">
        <f t="shared" si="87"/>
        <v/>
      </c>
    </row>
    <row r="4705" spans="11:11" x14ac:dyDescent="0.2">
      <c r="K4705" s="336" t="str">
        <f t="shared" si="87"/>
        <v/>
      </c>
    </row>
    <row r="4706" spans="11:11" x14ac:dyDescent="0.2">
      <c r="K4706" s="336" t="str">
        <f t="shared" si="87"/>
        <v/>
      </c>
    </row>
    <row r="4707" spans="11:11" x14ac:dyDescent="0.2">
      <c r="K4707" s="336" t="str">
        <f t="shared" si="87"/>
        <v/>
      </c>
    </row>
    <row r="4708" spans="11:11" x14ac:dyDescent="0.2">
      <c r="K4708" s="336" t="str">
        <f t="shared" si="87"/>
        <v/>
      </c>
    </row>
    <row r="4709" spans="11:11" x14ac:dyDescent="0.2">
      <c r="K4709" s="336" t="str">
        <f t="shared" si="87"/>
        <v/>
      </c>
    </row>
    <row r="4710" spans="11:11" x14ac:dyDescent="0.2">
      <c r="K4710" s="336" t="str">
        <f t="shared" si="87"/>
        <v/>
      </c>
    </row>
    <row r="4711" spans="11:11" x14ac:dyDescent="0.2">
      <c r="K4711" s="336" t="str">
        <f t="shared" si="87"/>
        <v/>
      </c>
    </row>
    <row r="4712" spans="11:11" x14ac:dyDescent="0.2">
      <c r="K4712" s="336" t="str">
        <f t="shared" si="87"/>
        <v/>
      </c>
    </row>
    <row r="4713" spans="11:11" x14ac:dyDescent="0.2">
      <c r="K4713" s="336" t="str">
        <f t="shared" si="87"/>
        <v/>
      </c>
    </row>
    <row r="4714" spans="11:11" x14ac:dyDescent="0.2">
      <c r="K4714" s="336" t="str">
        <f t="shared" si="87"/>
        <v/>
      </c>
    </row>
    <row r="4715" spans="11:11" x14ac:dyDescent="0.2">
      <c r="K4715" s="336" t="str">
        <f t="shared" si="87"/>
        <v/>
      </c>
    </row>
    <row r="4716" spans="11:11" x14ac:dyDescent="0.2">
      <c r="K4716" s="336" t="str">
        <f t="shared" si="87"/>
        <v/>
      </c>
    </row>
    <row r="4717" spans="11:11" x14ac:dyDescent="0.2">
      <c r="K4717" s="336" t="str">
        <f t="shared" si="87"/>
        <v/>
      </c>
    </row>
    <row r="4718" spans="11:11" x14ac:dyDescent="0.2">
      <c r="K4718" s="336" t="str">
        <f t="shared" si="87"/>
        <v/>
      </c>
    </row>
    <row r="4719" spans="11:11" x14ac:dyDescent="0.2">
      <c r="K4719" s="336" t="str">
        <f t="shared" si="87"/>
        <v/>
      </c>
    </row>
    <row r="4720" spans="11:11" x14ac:dyDescent="0.2">
      <c r="K4720" s="336" t="str">
        <f t="shared" si="87"/>
        <v/>
      </c>
    </row>
    <row r="4721" spans="11:11" x14ac:dyDescent="0.2">
      <c r="K4721" s="336" t="str">
        <f t="shared" si="87"/>
        <v/>
      </c>
    </row>
    <row r="4722" spans="11:11" x14ac:dyDescent="0.2">
      <c r="K4722" s="336" t="str">
        <f t="shared" si="87"/>
        <v/>
      </c>
    </row>
    <row r="4723" spans="11:11" x14ac:dyDescent="0.2">
      <c r="K4723" s="336" t="str">
        <f t="shared" si="87"/>
        <v/>
      </c>
    </row>
    <row r="4724" spans="11:11" x14ac:dyDescent="0.2">
      <c r="K4724" s="336" t="str">
        <f t="shared" si="87"/>
        <v/>
      </c>
    </row>
    <row r="4725" spans="11:11" x14ac:dyDescent="0.2">
      <c r="K4725" s="336" t="str">
        <f t="shared" si="87"/>
        <v/>
      </c>
    </row>
    <row r="4726" spans="11:11" x14ac:dyDescent="0.2">
      <c r="K4726" s="336" t="str">
        <f t="shared" si="87"/>
        <v/>
      </c>
    </row>
    <row r="4727" spans="11:11" x14ac:dyDescent="0.2">
      <c r="K4727" s="336" t="str">
        <f t="shared" si="87"/>
        <v/>
      </c>
    </row>
    <row r="4728" spans="11:11" x14ac:dyDescent="0.2">
      <c r="K4728" s="336" t="str">
        <f t="shared" si="87"/>
        <v/>
      </c>
    </row>
    <row r="4729" spans="11:11" x14ac:dyDescent="0.2">
      <c r="K4729" s="336" t="str">
        <f t="shared" si="87"/>
        <v/>
      </c>
    </row>
    <row r="4730" spans="11:11" x14ac:dyDescent="0.2">
      <c r="K4730" s="336" t="str">
        <f t="shared" si="87"/>
        <v/>
      </c>
    </row>
    <row r="4731" spans="11:11" x14ac:dyDescent="0.2">
      <c r="K4731" s="336" t="str">
        <f t="shared" si="87"/>
        <v/>
      </c>
    </row>
    <row r="4732" spans="11:11" x14ac:dyDescent="0.2">
      <c r="K4732" s="336" t="str">
        <f t="shared" si="87"/>
        <v/>
      </c>
    </row>
    <row r="4733" spans="11:11" x14ac:dyDescent="0.2">
      <c r="K4733" s="336" t="str">
        <f t="shared" si="87"/>
        <v/>
      </c>
    </row>
    <row r="4734" spans="11:11" x14ac:dyDescent="0.2">
      <c r="K4734" s="336" t="str">
        <f t="shared" si="87"/>
        <v/>
      </c>
    </row>
    <row r="4735" spans="11:11" x14ac:dyDescent="0.2">
      <c r="K4735" s="336" t="str">
        <f t="shared" si="87"/>
        <v/>
      </c>
    </row>
    <row r="4736" spans="11:11" x14ac:dyDescent="0.2">
      <c r="K4736" s="336" t="str">
        <f t="shared" si="87"/>
        <v/>
      </c>
    </row>
    <row r="4737" spans="11:11" x14ac:dyDescent="0.2">
      <c r="K4737" s="336" t="str">
        <f t="shared" si="87"/>
        <v/>
      </c>
    </row>
    <row r="4738" spans="11:11" x14ac:dyDescent="0.2">
      <c r="K4738" s="336" t="str">
        <f t="shared" si="87"/>
        <v/>
      </c>
    </row>
    <row r="4739" spans="11:11" x14ac:dyDescent="0.2">
      <c r="K4739" s="336" t="str">
        <f t="shared" si="87"/>
        <v/>
      </c>
    </row>
    <row r="4740" spans="11:11" x14ac:dyDescent="0.2">
      <c r="K4740" s="336" t="str">
        <f t="shared" ref="K4740:K4803" si="88">IF(J4740="","",(J4740*108))</f>
        <v/>
      </c>
    </row>
    <row r="4741" spans="11:11" x14ac:dyDescent="0.2">
      <c r="K4741" s="336" t="str">
        <f t="shared" si="88"/>
        <v/>
      </c>
    </row>
    <row r="4742" spans="11:11" x14ac:dyDescent="0.2">
      <c r="K4742" s="336" t="str">
        <f t="shared" si="88"/>
        <v/>
      </c>
    </row>
    <row r="4743" spans="11:11" x14ac:dyDescent="0.2">
      <c r="K4743" s="336" t="str">
        <f t="shared" si="88"/>
        <v/>
      </c>
    </row>
    <row r="4744" spans="11:11" x14ac:dyDescent="0.2">
      <c r="K4744" s="336" t="str">
        <f t="shared" si="88"/>
        <v/>
      </c>
    </row>
    <row r="4745" spans="11:11" x14ac:dyDescent="0.2">
      <c r="K4745" s="336" t="str">
        <f t="shared" si="88"/>
        <v/>
      </c>
    </row>
    <row r="4746" spans="11:11" x14ac:dyDescent="0.2">
      <c r="K4746" s="336" t="str">
        <f t="shared" si="88"/>
        <v/>
      </c>
    </row>
    <row r="4747" spans="11:11" x14ac:dyDescent="0.2">
      <c r="K4747" s="336" t="str">
        <f t="shared" si="88"/>
        <v/>
      </c>
    </row>
    <row r="4748" spans="11:11" x14ac:dyDescent="0.2">
      <c r="K4748" s="336" t="str">
        <f t="shared" si="88"/>
        <v/>
      </c>
    </row>
    <row r="4749" spans="11:11" x14ac:dyDescent="0.2">
      <c r="K4749" s="336" t="str">
        <f t="shared" si="88"/>
        <v/>
      </c>
    </row>
    <row r="4750" spans="11:11" x14ac:dyDescent="0.2">
      <c r="K4750" s="336" t="str">
        <f t="shared" si="88"/>
        <v/>
      </c>
    </row>
    <row r="4751" spans="11:11" x14ac:dyDescent="0.2">
      <c r="K4751" s="336" t="str">
        <f t="shared" si="88"/>
        <v/>
      </c>
    </row>
    <row r="4752" spans="11:11" x14ac:dyDescent="0.2">
      <c r="K4752" s="336" t="str">
        <f t="shared" si="88"/>
        <v/>
      </c>
    </row>
    <row r="4753" spans="11:11" x14ac:dyDescent="0.2">
      <c r="K4753" s="336" t="str">
        <f t="shared" si="88"/>
        <v/>
      </c>
    </row>
    <row r="4754" spans="11:11" x14ac:dyDescent="0.2">
      <c r="K4754" s="336" t="str">
        <f t="shared" si="88"/>
        <v/>
      </c>
    </row>
    <row r="4755" spans="11:11" x14ac:dyDescent="0.2">
      <c r="K4755" s="336" t="str">
        <f t="shared" si="88"/>
        <v/>
      </c>
    </row>
    <row r="4756" spans="11:11" x14ac:dyDescent="0.2">
      <c r="K4756" s="336" t="str">
        <f t="shared" si="88"/>
        <v/>
      </c>
    </row>
    <row r="4757" spans="11:11" x14ac:dyDescent="0.2">
      <c r="K4757" s="336" t="str">
        <f t="shared" si="88"/>
        <v/>
      </c>
    </row>
    <row r="4758" spans="11:11" x14ac:dyDescent="0.2">
      <c r="K4758" s="336" t="str">
        <f t="shared" si="88"/>
        <v/>
      </c>
    </row>
    <row r="4759" spans="11:11" x14ac:dyDescent="0.2">
      <c r="K4759" s="336" t="str">
        <f t="shared" si="88"/>
        <v/>
      </c>
    </row>
    <row r="4760" spans="11:11" x14ac:dyDescent="0.2">
      <c r="K4760" s="336" t="str">
        <f t="shared" si="88"/>
        <v/>
      </c>
    </row>
    <row r="4761" spans="11:11" x14ac:dyDescent="0.2">
      <c r="K4761" s="336" t="str">
        <f t="shared" si="88"/>
        <v/>
      </c>
    </row>
    <row r="4762" spans="11:11" x14ac:dyDescent="0.2">
      <c r="K4762" s="336" t="str">
        <f t="shared" si="88"/>
        <v/>
      </c>
    </row>
    <row r="4763" spans="11:11" x14ac:dyDescent="0.2">
      <c r="K4763" s="336" t="str">
        <f t="shared" si="88"/>
        <v/>
      </c>
    </row>
    <row r="4764" spans="11:11" x14ac:dyDescent="0.2">
      <c r="K4764" s="336" t="str">
        <f t="shared" si="88"/>
        <v/>
      </c>
    </row>
    <row r="4765" spans="11:11" x14ac:dyDescent="0.2">
      <c r="K4765" s="336" t="str">
        <f t="shared" si="88"/>
        <v/>
      </c>
    </row>
    <row r="4766" spans="11:11" x14ac:dyDescent="0.2">
      <c r="K4766" s="336" t="str">
        <f t="shared" si="88"/>
        <v/>
      </c>
    </row>
    <row r="4767" spans="11:11" x14ac:dyDescent="0.2">
      <c r="K4767" s="336" t="str">
        <f t="shared" si="88"/>
        <v/>
      </c>
    </row>
    <row r="4768" spans="11:11" x14ac:dyDescent="0.2">
      <c r="K4768" s="336" t="str">
        <f t="shared" si="88"/>
        <v/>
      </c>
    </row>
    <row r="4769" spans="11:11" x14ac:dyDescent="0.2">
      <c r="K4769" s="336" t="str">
        <f t="shared" si="88"/>
        <v/>
      </c>
    </row>
    <row r="4770" spans="11:11" x14ac:dyDescent="0.2">
      <c r="K4770" s="336" t="str">
        <f t="shared" si="88"/>
        <v/>
      </c>
    </row>
    <row r="4771" spans="11:11" x14ac:dyDescent="0.2">
      <c r="K4771" s="336" t="str">
        <f t="shared" si="88"/>
        <v/>
      </c>
    </row>
    <row r="4772" spans="11:11" x14ac:dyDescent="0.2">
      <c r="K4772" s="336" t="str">
        <f t="shared" si="88"/>
        <v/>
      </c>
    </row>
    <row r="4773" spans="11:11" x14ac:dyDescent="0.2">
      <c r="K4773" s="336" t="str">
        <f t="shared" si="88"/>
        <v/>
      </c>
    </row>
    <row r="4774" spans="11:11" x14ac:dyDescent="0.2">
      <c r="K4774" s="336" t="str">
        <f t="shared" si="88"/>
        <v/>
      </c>
    </row>
    <row r="4775" spans="11:11" x14ac:dyDescent="0.2">
      <c r="K4775" s="336" t="str">
        <f t="shared" si="88"/>
        <v/>
      </c>
    </row>
    <row r="4776" spans="11:11" x14ac:dyDescent="0.2">
      <c r="K4776" s="336" t="str">
        <f t="shared" si="88"/>
        <v/>
      </c>
    </row>
    <row r="4777" spans="11:11" x14ac:dyDescent="0.2">
      <c r="K4777" s="336" t="str">
        <f t="shared" si="88"/>
        <v/>
      </c>
    </row>
    <row r="4778" spans="11:11" x14ac:dyDescent="0.2">
      <c r="K4778" s="336" t="str">
        <f t="shared" si="88"/>
        <v/>
      </c>
    </row>
    <row r="4779" spans="11:11" x14ac:dyDescent="0.2">
      <c r="K4779" s="336" t="str">
        <f t="shared" si="88"/>
        <v/>
      </c>
    </row>
    <row r="4780" spans="11:11" x14ac:dyDescent="0.2">
      <c r="K4780" s="336" t="str">
        <f t="shared" si="88"/>
        <v/>
      </c>
    </row>
    <row r="4781" spans="11:11" x14ac:dyDescent="0.2">
      <c r="K4781" s="336" t="str">
        <f t="shared" si="88"/>
        <v/>
      </c>
    </row>
    <row r="4782" spans="11:11" x14ac:dyDescent="0.2">
      <c r="K4782" s="336" t="str">
        <f t="shared" si="88"/>
        <v/>
      </c>
    </row>
    <row r="4783" spans="11:11" x14ac:dyDescent="0.2">
      <c r="K4783" s="336" t="str">
        <f t="shared" si="88"/>
        <v/>
      </c>
    </row>
    <row r="4784" spans="11:11" x14ac:dyDescent="0.2">
      <c r="K4784" s="336" t="str">
        <f t="shared" si="88"/>
        <v/>
      </c>
    </row>
    <row r="4785" spans="11:11" x14ac:dyDescent="0.2">
      <c r="K4785" s="336" t="str">
        <f t="shared" si="88"/>
        <v/>
      </c>
    </row>
    <row r="4786" spans="11:11" x14ac:dyDescent="0.2">
      <c r="K4786" s="336" t="str">
        <f t="shared" si="88"/>
        <v/>
      </c>
    </row>
    <row r="4787" spans="11:11" x14ac:dyDescent="0.2">
      <c r="K4787" s="336" t="str">
        <f t="shared" si="88"/>
        <v/>
      </c>
    </row>
    <row r="4788" spans="11:11" x14ac:dyDescent="0.2">
      <c r="K4788" s="336" t="str">
        <f t="shared" si="88"/>
        <v/>
      </c>
    </row>
    <row r="4789" spans="11:11" x14ac:dyDescent="0.2">
      <c r="K4789" s="336" t="str">
        <f t="shared" si="88"/>
        <v/>
      </c>
    </row>
    <row r="4790" spans="11:11" x14ac:dyDescent="0.2">
      <c r="K4790" s="336" t="str">
        <f t="shared" si="88"/>
        <v/>
      </c>
    </row>
    <row r="4791" spans="11:11" x14ac:dyDescent="0.2">
      <c r="K4791" s="336" t="str">
        <f t="shared" si="88"/>
        <v/>
      </c>
    </row>
    <row r="4792" spans="11:11" x14ac:dyDescent="0.2">
      <c r="K4792" s="336" t="str">
        <f t="shared" si="88"/>
        <v/>
      </c>
    </row>
    <row r="4793" spans="11:11" x14ac:dyDescent="0.2">
      <c r="K4793" s="336" t="str">
        <f t="shared" si="88"/>
        <v/>
      </c>
    </row>
    <row r="4794" spans="11:11" x14ac:dyDescent="0.2">
      <c r="K4794" s="336" t="str">
        <f t="shared" si="88"/>
        <v/>
      </c>
    </row>
    <row r="4795" spans="11:11" x14ac:dyDescent="0.2">
      <c r="K4795" s="336" t="str">
        <f t="shared" si="88"/>
        <v/>
      </c>
    </row>
    <row r="4796" spans="11:11" x14ac:dyDescent="0.2">
      <c r="K4796" s="336" t="str">
        <f t="shared" si="88"/>
        <v/>
      </c>
    </row>
    <row r="4797" spans="11:11" x14ac:dyDescent="0.2">
      <c r="K4797" s="336" t="str">
        <f t="shared" si="88"/>
        <v/>
      </c>
    </row>
    <row r="4798" spans="11:11" x14ac:dyDescent="0.2">
      <c r="K4798" s="336" t="str">
        <f t="shared" si="88"/>
        <v/>
      </c>
    </row>
    <row r="4799" spans="11:11" x14ac:dyDescent="0.2">
      <c r="K4799" s="336" t="str">
        <f t="shared" si="88"/>
        <v/>
      </c>
    </row>
    <row r="4800" spans="11:11" x14ac:dyDescent="0.2">
      <c r="K4800" s="336" t="str">
        <f t="shared" si="88"/>
        <v/>
      </c>
    </row>
    <row r="4801" spans="11:11" x14ac:dyDescent="0.2">
      <c r="K4801" s="336" t="str">
        <f t="shared" si="88"/>
        <v/>
      </c>
    </row>
    <row r="4802" spans="11:11" x14ac:dyDescent="0.2">
      <c r="K4802" s="336" t="str">
        <f t="shared" si="88"/>
        <v/>
      </c>
    </row>
    <row r="4803" spans="11:11" x14ac:dyDescent="0.2">
      <c r="K4803" s="336" t="str">
        <f t="shared" si="88"/>
        <v/>
      </c>
    </row>
    <row r="4804" spans="11:11" x14ac:dyDescent="0.2">
      <c r="K4804" s="336" t="str">
        <f t="shared" ref="K4804:K4867" si="89">IF(J4804="","",(J4804*108))</f>
        <v/>
      </c>
    </row>
    <row r="4805" spans="11:11" x14ac:dyDescent="0.2">
      <c r="K4805" s="336" t="str">
        <f t="shared" si="89"/>
        <v/>
      </c>
    </row>
    <row r="4806" spans="11:11" x14ac:dyDescent="0.2">
      <c r="K4806" s="336" t="str">
        <f t="shared" si="89"/>
        <v/>
      </c>
    </row>
    <row r="4807" spans="11:11" x14ac:dyDescent="0.2">
      <c r="K4807" s="336" t="str">
        <f t="shared" si="89"/>
        <v/>
      </c>
    </row>
    <row r="4808" spans="11:11" x14ac:dyDescent="0.2">
      <c r="K4808" s="336" t="str">
        <f t="shared" si="89"/>
        <v/>
      </c>
    </row>
    <row r="4809" spans="11:11" x14ac:dyDescent="0.2">
      <c r="K4809" s="336" t="str">
        <f t="shared" si="89"/>
        <v/>
      </c>
    </row>
    <row r="4810" spans="11:11" x14ac:dyDescent="0.2">
      <c r="K4810" s="336" t="str">
        <f t="shared" si="89"/>
        <v/>
      </c>
    </row>
    <row r="4811" spans="11:11" x14ac:dyDescent="0.2">
      <c r="K4811" s="336" t="str">
        <f t="shared" si="89"/>
        <v/>
      </c>
    </row>
    <row r="4812" spans="11:11" x14ac:dyDescent="0.2">
      <c r="K4812" s="336" t="str">
        <f t="shared" si="89"/>
        <v/>
      </c>
    </row>
    <row r="4813" spans="11:11" x14ac:dyDescent="0.2">
      <c r="K4813" s="336" t="str">
        <f t="shared" si="89"/>
        <v/>
      </c>
    </row>
    <row r="4814" spans="11:11" x14ac:dyDescent="0.2">
      <c r="K4814" s="336" t="str">
        <f t="shared" si="89"/>
        <v/>
      </c>
    </row>
    <row r="4815" spans="11:11" x14ac:dyDescent="0.2">
      <c r="K4815" s="336" t="str">
        <f t="shared" si="89"/>
        <v/>
      </c>
    </row>
    <row r="4816" spans="11:11" x14ac:dyDescent="0.2">
      <c r="K4816" s="336" t="str">
        <f t="shared" si="89"/>
        <v/>
      </c>
    </row>
    <row r="4817" spans="11:11" x14ac:dyDescent="0.2">
      <c r="K4817" s="336" t="str">
        <f t="shared" si="89"/>
        <v/>
      </c>
    </row>
    <row r="4818" spans="11:11" x14ac:dyDescent="0.2">
      <c r="K4818" s="336" t="str">
        <f t="shared" si="89"/>
        <v/>
      </c>
    </row>
    <row r="4819" spans="11:11" x14ac:dyDescent="0.2">
      <c r="K4819" s="336" t="str">
        <f t="shared" si="89"/>
        <v/>
      </c>
    </row>
    <row r="4820" spans="11:11" x14ac:dyDescent="0.2">
      <c r="K4820" s="336" t="str">
        <f t="shared" si="89"/>
        <v/>
      </c>
    </row>
    <row r="4821" spans="11:11" x14ac:dyDescent="0.2">
      <c r="K4821" s="336" t="str">
        <f t="shared" si="89"/>
        <v/>
      </c>
    </row>
    <row r="4822" spans="11:11" x14ac:dyDescent="0.2">
      <c r="K4822" s="336" t="str">
        <f t="shared" si="89"/>
        <v/>
      </c>
    </row>
    <row r="4823" spans="11:11" x14ac:dyDescent="0.2">
      <c r="K4823" s="336" t="str">
        <f t="shared" si="89"/>
        <v/>
      </c>
    </row>
    <row r="4824" spans="11:11" x14ac:dyDescent="0.2">
      <c r="K4824" s="336" t="str">
        <f t="shared" si="89"/>
        <v/>
      </c>
    </row>
    <row r="4825" spans="11:11" x14ac:dyDescent="0.2">
      <c r="K4825" s="336" t="str">
        <f t="shared" si="89"/>
        <v/>
      </c>
    </row>
    <row r="4826" spans="11:11" x14ac:dyDescent="0.2">
      <c r="K4826" s="336" t="str">
        <f t="shared" si="89"/>
        <v/>
      </c>
    </row>
    <row r="4827" spans="11:11" x14ac:dyDescent="0.2">
      <c r="K4827" s="336" t="str">
        <f t="shared" si="89"/>
        <v/>
      </c>
    </row>
    <row r="4828" spans="11:11" x14ac:dyDescent="0.2">
      <c r="K4828" s="336" t="str">
        <f t="shared" si="89"/>
        <v/>
      </c>
    </row>
    <row r="4829" spans="11:11" x14ac:dyDescent="0.2">
      <c r="K4829" s="336" t="str">
        <f t="shared" si="89"/>
        <v/>
      </c>
    </row>
    <row r="4830" spans="11:11" x14ac:dyDescent="0.2">
      <c r="K4830" s="336" t="str">
        <f t="shared" si="89"/>
        <v/>
      </c>
    </row>
    <row r="4831" spans="11:11" x14ac:dyDescent="0.2">
      <c r="K4831" s="336" t="str">
        <f t="shared" si="89"/>
        <v/>
      </c>
    </row>
    <row r="4832" spans="11:11" x14ac:dyDescent="0.2">
      <c r="K4832" s="336" t="str">
        <f t="shared" si="89"/>
        <v/>
      </c>
    </row>
    <row r="4833" spans="11:11" x14ac:dyDescent="0.2">
      <c r="K4833" s="336" t="str">
        <f t="shared" si="89"/>
        <v/>
      </c>
    </row>
    <row r="4834" spans="11:11" x14ac:dyDescent="0.2">
      <c r="K4834" s="336" t="str">
        <f t="shared" si="89"/>
        <v/>
      </c>
    </row>
    <row r="4835" spans="11:11" x14ac:dyDescent="0.2">
      <c r="K4835" s="336" t="str">
        <f t="shared" si="89"/>
        <v/>
      </c>
    </row>
    <row r="4836" spans="11:11" x14ac:dyDescent="0.2">
      <c r="K4836" s="336" t="str">
        <f t="shared" si="89"/>
        <v/>
      </c>
    </row>
    <row r="4837" spans="11:11" x14ac:dyDescent="0.2">
      <c r="K4837" s="336" t="str">
        <f t="shared" si="89"/>
        <v/>
      </c>
    </row>
    <row r="4838" spans="11:11" x14ac:dyDescent="0.2">
      <c r="K4838" s="336" t="str">
        <f t="shared" si="89"/>
        <v/>
      </c>
    </row>
    <row r="4839" spans="11:11" x14ac:dyDescent="0.2">
      <c r="K4839" s="336" t="str">
        <f t="shared" si="89"/>
        <v/>
      </c>
    </row>
    <row r="4840" spans="11:11" x14ac:dyDescent="0.2">
      <c r="K4840" s="336" t="str">
        <f t="shared" si="89"/>
        <v/>
      </c>
    </row>
    <row r="4841" spans="11:11" x14ac:dyDescent="0.2">
      <c r="K4841" s="336" t="str">
        <f t="shared" si="89"/>
        <v/>
      </c>
    </row>
    <row r="4842" spans="11:11" x14ac:dyDescent="0.2">
      <c r="K4842" s="336" t="str">
        <f t="shared" si="89"/>
        <v/>
      </c>
    </row>
    <row r="4843" spans="11:11" x14ac:dyDescent="0.2">
      <c r="K4843" s="336" t="str">
        <f t="shared" si="89"/>
        <v/>
      </c>
    </row>
    <row r="4844" spans="11:11" x14ac:dyDescent="0.2">
      <c r="K4844" s="336" t="str">
        <f t="shared" si="89"/>
        <v/>
      </c>
    </row>
    <row r="4845" spans="11:11" x14ac:dyDescent="0.2">
      <c r="K4845" s="336" t="str">
        <f t="shared" si="89"/>
        <v/>
      </c>
    </row>
    <row r="4846" spans="11:11" x14ac:dyDescent="0.2">
      <c r="K4846" s="336" t="str">
        <f t="shared" si="89"/>
        <v/>
      </c>
    </row>
    <row r="4847" spans="11:11" x14ac:dyDescent="0.2">
      <c r="K4847" s="336" t="str">
        <f t="shared" si="89"/>
        <v/>
      </c>
    </row>
    <row r="4848" spans="11:11" x14ac:dyDescent="0.2">
      <c r="K4848" s="336" t="str">
        <f t="shared" si="89"/>
        <v/>
      </c>
    </row>
    <row r="4849" spans="11:11" x14ac:dyDescent="0.2">
      <c r="K4849" s="336" t="str">
        <f t="shared" si="89"/>
        <v/>
      </c>
    </row>
    <row r="4850" spans="11:11" x14ac:dyDescent="0.2">
      <c r="K4850" s="336" t="str">
        <f t="shared" si="89"/>
        <v/>
      </c>
    </row>
    <row r="4851" spans="11:11" x14ac:dyDescent="0.2">
      <c r="K4851" s="336" t="str">
        <f t="shared" si="89"/>
        <v/>
      </c>
    </row>
    <row r="4852" spans="11:11" x14ac:dyDescent="0.2">
      <c r="K4852" s="336" t="str">
        <f t="shared" si="89"/>
        <v/>
      </c>
    </row>
    <row r="4853" spans="11:11" x14ac:dyDescent="0.2">
      <c r="K4853" s="336" t="str">
        <f t="shared" si="89"/>
        <v/>
      </c>
    </row>
    <row r="4854" spans="11:11" x14ac:dyDescent="0.2">
      <c r="K4854" s="336" t="str">
        <f t="shared" si="89"/>
        <v/>
      </c>
    </row>
    <row r="4855" spans="11:11" x14ac:dyDescent="0.2">
      <c r="K4855" s="336" t="str">
        <f t="shared" si="89"/>
        <v/>
      </c>
    </row>
    <row r="4856" spans="11:11" x14ac:dyDescent="0.2">
      <c r="K4856" s="336" t="str">
        <f t="shared" si="89"/>
        <v/>
      </c>
    </row>
    <row r="4857" spans="11:11" x14ac:dyDescent="0.2">
      <c r="K4857" s="336" t="str">
        <f t="shared" si="89"/>
        <v/>
      </c>
    </row>
    <row r="4858" spans="11:11" x14ac:dyDescent="0.2">
      <c r="K4858" s="336" t="str">
        <f t="shared" si="89"/>
        <v/>
      </c>
    </row>
    <row r="4859" spans="11:11" x14ac:dyDescent="0.2">
      <c r="K4859" s="336" t="str">
        <f t="shared" si="89"/>
        <v/>
      </c>
    </row>
    <row r="4860" spans="11:11" x14ac:dyDescent="0.2">
      <c r="K4860" s="336" t="str">
        <f t="shared" si="89"/>
        <v/>
      </c>
    </row>
    <row r="4861" spans="11:11" x14ac:dyDescent="0.2">
      <c r="K4861" s="336" t="str">
        <f t="shared" si="89"/>
        <v/>
      </c>
    </row>
    <row r="4862" spans="11:11" x14ac:dyDescent="0.2">
      <c r="K4862" s="336" t="str">
        <f t="shared" si="89"/>
        <v/>
      </c>
    </row>
    <row r="4863" spans="11:11" x14ac:dyDescent="0.2">
      <c r="K4863" s="336" t="str">
        <f t="shared" si="89"/>
        <v/>
      </c>
    </row>
    <row r="4864" spans="11:11" x14ac:dyDescent="0.2">
      <c r="K4864" s="336" t="str">
        <f t="shared" si="89"/>
        <v/>
      </c>
    </row>
    <row r="4865" spans="11:11" x14ac:dyDescent="0.2">
      <c r="K4865" s="336" t="str">
        <f t="shared" si="89"/>
        <v/>
      </c>
    </row>
    <row r="4866" spans="11:11" x14ac:dyDescent="0.2">
      <c r="K4866" s="336" t="str">
        <f t="shared" si="89"/>
        <v/>
      </c>
    </row>
    <row r="4867" spans="11:11" x14ac:dyDescent="0.2">
      <c r="K4867" s="336" t="str">
        <f t="shared" si="89"/>
        <v/>
      </c>
    </row>
    <row r="4868" spans="11:11" x14ac:dyDescent="0.2">
      <c r="K4868" s="336" t="str">
        <f t="shared" ref="K4868:K4931" si="90">IF(J4868="","",(J4868*108))</f>
        <v/>
      </c>
    </row>
    <row r="4869" spans="11:11" x14ac:dyDescent="0.2">
      <c r="K4869" s="336" t="str">
        <f t="shared" si="90"/>
        <v/>
      </c>
    </row>
    <row r="4870" spans="11:11" x14ac:dyDescent="0.2">
      <c r="K4870" s="336" t="str">
        <f t="shared" si="90"/>
        <v/>
      </c>
    </row>
    <row r="4871" spans="11:11" x14ac:dyDescent="0.2">
      <c r="K4871" s="336" t="str">
        <f t="shared" si="90"/>
        <v/>
      </c>
    </row>
    <row r="4872" spans="11:11" x14ac:dyDescent="0.2">
      <c r="K4872" s="336" t="str">
        <f t="shared" si="90"/>
        <v/>
      </c>
    </row>
    <row r="4873" spans="11:11" x14ac:dyDescent="0.2">
      <c r="K4873" s="336" t="str">
        <f t="shared" si="90"/>
        <v/>
      </c>
    </row>
    <row r="4874" spans="11:11" x14ac:dyDescent="0.2">
      <c r="K4874" s="336" t="str">
        <f t="shared" si="90"/>
        <v/>
      </c>
    </row>
    <row r="4875" spans="11:11" x14ac:dyDescent="0.2">
      <c r="K4875" s="336" t="str">
        <f t="shared" si="90"/>
        <v/>
      </c>
    </row>
    <row r="4876" spans="11:11" x14ac:dyDescent="0.2">
      <c r="K4876" s="336" t="str">
        <f t="shared" si="90"/>
        <v/>
      </c>
    </row>
    <row r="4877" spans="11:11" x14ac:dyDescent="0.2">
      <c r="K4877" s="336" t="str">
        <f t="shared" si="90"/>
        <v/>
      </c>
    </row>
    <row r="4878" spans="11:11" x14ac:dyDescent="0.2">
      <c r="K4878" s="336" t="str">
        <f t="shared" si="90"/>
        <v/>
      </c>
    </row>
    <row r="4879" spans="11:11" x14ac:dyDescent="0.2">
      <c r="K4879" s="336" t="str">
        <f t="shared" si="90"/>
        <v/>
      </c>
    </row>
    <row r="4880" spans="11:11" x14ac:dyDescent="0.2">
      <c r="K4880" s="336" t="str">
        <f t="shared" si="90"/>
        <v/>
      </c>
    </row>
    <row r="4881" spans="11:11" x14ac:dyDescent="0.2">
      <c r="K4881" s="336" t="str">
        <f t="shared" si="90"/>
        <v/>
      </c>
    </row>
    <row r="4882" spans="11:11" x14ac:dyDescent="0.2">
      <c r="K4882" s="336" t="str">
        <f t="shared" si="90"/>
        <v/>
      </c>
    </row>
    <row r="4883" spans="11:11" x14ac:dyDescent="0.2">
      <c r="K4883" s="336" t="str">
        <f t="shared" si="90"/>
        <v/>
      </c>
    </row>
    <row r="4884" spans="11:11" x14ac:dyDescent="0.2">
      <c r="K4884" s="336" t="str">
        <f t="shared" si="90"/>
        <v/>
      </c>
    </row>
    <row r="4885" spans="11:11" x14ac:dyDescent="0.2">
      <c r="K4885" s="336" t="str">
        <f t="shared" si="90"/>
        <v/>
      </c>
    </row>
    <row r="4886" spans="11:11" x14ac:dyDescent="0.2">
      <c r="K4886" s="336" t="str">
        <f t="shared" si="90"/>
        <v/>
      </c>
    </row>
    <row r="4887" spans="11:11" x14ac:dyDescent="0.2">
      <c r="K4887" s="336" t="str">
        <f t="shared" si="90"/>
        <v/>
      </c>
    </row>
    <row r="4888" spans="11:11" x14ac:dyDescent="0.2">
      <c r="K4888" s="336" t="str">
        <f t="shared" si="90"/>
        <v/>
      </c>
    </row>
    <row r="4889" spans="11:11" x14ac:dyDescent="0.2">
      <c r="K4889" s="336" t="str">
        <f t="shared" si="90"/>
        <v/>
      </c>
    </row>
    <row r="4890" spans="11:11" x14ac:dyDescent="0.2">
      <c r="K4890" s="336" t="str">
        <f t="shared" si="90"/>
        <v/>
      </c>
    </row>
    <row r="4891" spans="11:11" x14ac:dyDescent="0.2">
      <c r="K4891" s="336" t="str">
        <f t="shared" si="90"/>
        <v/>
      </c>
    </row>
    <row r="4892" spans="11:11" x14ac:dyDescent="0.2">
      <c r="K4892" s="336" t="str">
        <f t="shared" si="90"/>
        <v/>
      </c>
    </row>
    <row r="4893" spans="11:11" x14ac:dyDescent="0.2">
      <c r="K4893" s="336" t="str">
        <f t="shared" si="90"/>
        <v/>
      </c>
    </row>
    <row r="4894" spans="11:11" x14ac:dyDescent="0.2">
      <c r="K4894" s="336" t="str">
        <f t="shared" si="90"/>
        <v/>
      </c>
    </row>
    <row r="4895" spans="11:11" x14ac:dyDescent="0.2">
      <c r="K4895" s="336" t="str">
        <f t="shared" si="90"/>
        <v/>
      </c>
    </row>
    <row r="4896" spans="11:11" x14ac:dyDescent="0.2">
      <c r="K4896" s="336" t="str">
        <f t="shared" si="90"/>
        <v/>
      </c>
    </row>
    <row r="4897" spans="11:11" x14ac:dyDescent="0.2">
      <c r="K4897" s="336" t="str">
        <f t="shared" si="90"/>
        <v/>
      </c>
    </row>
    <row r="4898" spans="11:11" x14ac:dyDescent="0.2">
      <c r="K4898" s="336" t="str">
        <f t="shared" si="90"/>
        <v/>
      </c>
    </row>
    <row r="4899" spans="11:11" x14ac:dyDescent="0.2">
      <c r="K4899" s="336" t="str">
        <f t="shared" si="90"/>
        <v/>
      </c>
    </row>
    <row r="4900" spans="11:11" x14ac:dyDescent="0.2">
      <c r="K4900" s="336" t="str">
        <f t="shared" si="90"/>
        <v/>
      </c>
    </row>
    <row r="4901" spans="11:11" x14ac:dyDescent="0.2">
      <c r="K4901" s="336" t="str">
        <f t="shared" si="90"/>
        <v/>
      </c>
    </row>
    <row r="4902" spans="11:11" x14ac:dyDescent="0.2">
      <c r="K4902" s="336" t="str">
        <f t="shared" si="90"/>
        <v/>
      </c>
    </row>
    <row r="4903" spans="11:11" x14ac:dyDescent="0.2">
      <c r="K4903" s="336" t="str">
        <f t="shared" si="90"/>
        <v/>
      </c>
    </row>
    <row r="4904" spans="11:11" x14ac:dyDescent="0.2">
      <c r="K4904" s="336" t="str">
        <f t="shared" si="90"/>
        <v/>
      </c>
    </row>
    <row r="4905" spans="11:11" x14ac:dyDescent="0.2">
      <c r="K4905" s="336" t="str">
        <f t="shared" si="90"/>
        <v/>
      </c>
    </row>
    <row r="4906" spans="11:11" x14ac:dyDescent="0.2">
      <c r="K4906" s="336" t="str">
        <f t="shared" si="90"/>
        <v/>
      </c>
    </row>
    <row r="4907" spans="11:11" x14ac:dyDescent="0.2">
      <c r="K4907" s="336" t="str">
        <f t="shared" si="90"/>
        <v/>
      </c>
    </row>
    <row r="4908" spans="11:11" x14ac:dyDescent="0.2">
      <c r="K4908" s="336" t="str">
        <f t="shared" si="90"/>
        <v/>
      </c>
    </row>
    <row r="4909" spans="11:11" x14ac:dyDescent="0.2">
      <c r="K4909" s="336" t="str">
        <f t="shared" si="90"/>
        <v/>
      </c>
    </row>
    <row r="4910" spans="11:11" x14ac:dyDescent="0.2">
      <c r="K4910" s="336" t="str">
        <f t="shared" si="90"/>
        <v/>
      </c>
    </row>
    <row r="4911" spans="11:11" x14ac:dyDescent="0.2">
      <c r="K4911" s="336" t="str">
        <f t="shared" si="90"/>
        <v/>
      </c>
    </row>
    <row r="4912" spans="11:11" x14ac:dyDescent="0.2">
      <c r="K4912" s="336" t="str">
        <f t="shared" si="90"/>
        <v/>
      </c>
    </row>
    <row r="4913" spans="11:11" x14ac:dyDescent="0.2">
      <c r="K4913" s="336" t="str">
        <f t="shared" si="90"/>
        <v/>
      </c>
    </row>
    <row r="4914" spans="11:11" x14ac:dyDescent="0.2">
      <c r="K4914" s="336" t="str">
        <f t="shared" si="90"/>
        <v/>
      </c>
    </row>
    <row r="4915" spans="11:11" x14ac:dyDescent="0.2">
      <c r="K4915" s="336" t="str">
        <f t="shared" si="90"/>
        <v/>
      </c>
    </row>
    <row r="4916" spans="11:11" x14ac:dyDescent="0.2">
      <c r="K4916" s="336" t="str">
        <f t="shared" si="90"/>
        <v/>
      </c>
    </row>
    <row r="4917" spans="11:11" x14ac:dyDescent="0.2">
      <c r="K4917" s="336" t="str">
        <f t="shared" si="90"/>
        <v/>
      </c>
    </row>
    <row r="4918" spans="11:11" x14ac:dyDescent="0.2">
      <c r="K4918" s="336" t="str">
        <f t="shared" si="90"/>
        <v/>
      </c>
    </row>
    <row r="4919" spans="11:11" x14ac:dyDescent="0.2">
      <c r="K4919" s="336" t="str">
        <f t="shared" si="90"/>
        <v/>
      </c>
    </row>
    <row r="4920" spans="11:11" x14ac:dyDescent="0.2">
      <c r="K4920" s="336" t="str">
        <f t="shared" si="90"/>
        <v/>
      </c>
    </row>
    <row r="4921" spans="11:11" x14ac:dyDescent="0.2">
      <c r="K4921" s="336" t="str">
        <f t="shared" si="90"/>
        <v/>
      </c>
    </row>
    <row r="4922" spans="11:11" x14ac:dyDescent="0.2">
      <c r="K4922" s="336" t="str">
        <f t="shared" si="90"/>
        <v/>
      </c>
    </row>
    <row r="4923" spans="11:11" x14ac:dyDescent="0.2">
      <c r="K4923" s="336" t="str">
        <f t="shared" si="90"/>
        <v/>
      </c>
    </row>
    <row r="4924" spans="11:11" x14ac:dyDescent="0.2">
      <c r="K4924" s="336" t="str">
        <f t="shared" si="90"/>
        <v/>
      </c>
    </row>
    <row r="4925" spans="11:11" x14ac:dyDescent="0.2">
      <c r="K4925" s="336" t="str">
        <f t="shared" si="90"/>
        <v/>
      </c>
    </row>
    <row r="4926" spans="11:11" x14ac:dyDescent="0.2">
      <c r="K4926" s="336" t="str">
        <f t="shared" si="90"/>
        <v/>
      </c>
    </row>
    <row r="4927" spans="11:11" x14ac:dyDescent="0.2">
      <c r="K4927" s="336" t="str">
        <f t="shared" si="90"/>
        <v/>
      </c>
    </row>
    <row r="4928" spans="11:11" x14ac:dyDescent="0.2">
      <c r="K4928" s="336" t="str">
        <f t="shared" si="90"/>
        <v/>
      </c>
    </row>
    <row r="4929" spans="11:11" x14ac:dyDescent="0.2">
      <c r="K4929" s="336" t="str">
        <f t="shared" si="90"/>
        <v/>
      </c>
    </row>
    <row r="4930" spans="11:11" x14ac:dyDescent="0.2">
      <c r="K4930" s="336" t="str">
        <f t="shared" si="90"/>
        <v/>
      </c>
    </row>
    <row r="4931" spans="11:11" x14ac:dyDescent="0.2">
      <c r="K4931" s="336" t="str">
        <f t="shared" si="90"/>
        <v/>
      </c>
    </row>
    <row r="4932" spans="11:11" x14ac:dyDescent="0.2">
      <c r="K4932" s="336" t="str">
        <f t="shared" ref="K4932:K4995" si="91">IF(J4932="","",(J4932*108))</f>
        <v/>
      </c>
    </row>
    <row r="4933" spans="11:11" x14ac:dyDescent="0.2">
      <c r="K4933" s="336" t="str">
        <f t="shared" si="91"/>
        <v/>
      </c>
    </row>
    <row r="4934" spans="11:11" x14ac:dyDescent="0.2">
      <c r="K4934" s="336" t="str">
        <f t="shared" si="91"/>
        <v/>
      </c>
    </row>
    <row r="4935" spans="11:11" x14ac:dyDescent="0.2">
      <c r="K4935" s="336" t="str">
        <f t="shared" si="91"/>
        <v/>
      </c>
    </row>
    <row r="4936" spans="11:11" x14ac:dyDescent="0.2">
      <c r="K4936" s="336" t="str">
        <f t="shared" si="91"/>
        <v/>
      </c>
    </row>
    <row r="4937" spans="11:11" x14ac:dyDescent="0.2">
      <c r="K4937" s="336" t="str">
        <f t="shared" si="91"/>
        <v/>
      </c>
    </row>
    <row r="4938" spans="11:11" x14ac:dyDescent="0.2">
      <c r="K4938" s="336" t="str">
        <f t="shared" si="91"/>
        <v/>
      </c>
    </row>
    <row r="4939" spans="11:11" x14ac:dyDescent="0.2">
      <c r="K4939" s="336" t="str">
        <f t="shared" si="91"/>
        <v/>
      </c>
    </row>
    <row r="4940" spans="11:11" x14ac:dyDescent="0.2">
      <c r="K4940" s="336" t="str">
        <f t="shared" si="91"/>
        <v/>
      </c>
    </row>
    <row r="4941" spans="11:11" x14ac:dyDescent="0.2">
      <c r="K4941" s="336" t="str">
        <f t="shared" si="91"/>
        <v/>
      </c>
    </row>
    <row r="4942" spans="11:11" x14ac:dyDescent="0.2">
      <c r="K4942" s="336" t="str">
        <f t="shared" si="91"/>
        <v/>
      </c>
    </row>
    <row r="4943" spans="11:11" x14ac:dyDescent="0.2">
      <c r="K4943" s="336" t="str">
        <f t="shared" si="91"/>
        <v/>
      </c>
    </row>
    <row r="4944" spans="11:11" x14ac:dyDescent="0.2">
      <c r="K4944" s="336" t="str">
        <f t="shared" si="91"/>
        <v/>
      </c>
    </row>
    <row r="4945" spans="11:11" x14ac:dyDescent="0.2">
      <c r="K4945" s="336" t="str">
        <f t="shared" si="91"/>
        <v/>
      </c>
    </row>
    <row r="4946" spans="11:11" x14ac:dyDescent="0.2">
      <c r="K4946" s="336" t="str">
        <f t="shared" si="91"/>
        <v/>
      </c>
    </row>
    <row r="4947" spans="11:11" x14ac:dyDescent="0.2">
      <c r="K4947" s="336" t="str">
        <f t="shared" si="91"/>
        <v/>
      </c>
    </row>
    <row r="4948" spans="11:11" x14ac:dyDescent="0.2">
      <c r="K4948" s="336" t="str">
        <f t="shared" si="91"/>
        <v/>
      </c>
    </row>
    <row r="4949" spans="11:11" x14ac:dyDescent="0.2">
      <c r="K4949" s="336" t="str">
        <f t="shared" si="91"/>
        <v/>
      </c>
    </row>
    <row r="4950" spans="11:11" x14ac:dyDescent="0.2">
      <c r="K4950" s="336" t="str">
        <f t="shared" si="91"/>
        <v/>
      </c>
    </row>
    <row r="4951" spans="11:11" x14ac:dyDescent="0.2">
      <c r="K4951" s="336" t="str">
        <f t="shared" si="91"/>
        <v/>
      </c>
    </row>
    <row r="4952" spans="11:11" x14ac:dyDescent="0.2">
      <c r="K4952" s="336" t="str">
        <f t="shared" si="91"/>
        <v/>
      </c>
    </row>
    <row r="4953" spans="11:11" x14ac:dyDescent="0.2">
      <c r="K4953" s="336" t="str">
        <f t="shared" si="91"/>
        <v/>
      </c>
    </row>
    <row r="4954" spans="11:11" x14ac:dyDescent="0.2">
      <c r="K4954" s="336" t="str">
        <f t="shared" si="91"/>
        <v/>
      </c>
    </row>
    <row r="4955" spans="11:11" x14ac:dyDescent="0.2">
      <c r="K4955" s="336" t="str">
        <f t="shared" si="91"/>
        <v/>
      </c>
    </row>
    <row r="4956" spans="11:11" x14ac:dyDescent="0.2">
      <c r="K4956" s="336" t="str">
        <f t="shared" si="91"/>
        <v/>
      </c>
    </row>
    <row r="4957" spans="11:11" x14ac:dyDescent="0.2">
      <c r="K4957" s="336" t="str">
        <f t="shared" si="91"/>
        <v/>
      </c>
    </row>
    <row r="4958" spans="11:11" x14ac:dyDescent="0.2">
      <c r="K4958" s="336" t="str">
        <f t="shared" si="91"/>
        <v/>
      </c>
    </row>
    <row r="4959" spans="11:11" x14ac:dyDescent="0.2">
      <c r="K4959" s="336" t="str">
        <f t="shared" si="91"/>
        <v/>
      </c>
    </row>
    <row r="4960" spans="11:11" x14ac:dyDescent="0.2">
      <c r="K4960" s="336" t="str">
        <f t="shared" si="91"/>
        <v/>
      </c>
    </row>
    <row r="4961" spans="11:11" x14ac:dyDescent="0.2">
      <c r="K4961" s="336" t="str">
        <f t="shared" si="91"/>
        <v/>
      </c>
    </row>
    <row r="4962" spans="11:11" x14ac:dyDescent="0.2">
      <c r="K4962" s="336" t="str">
        <f t="shared" si="91"/>
        <v/>
      </c>
    </row>
    <row r="4963" spans="11:11" x14ac:dyDescent="0.2">
      <c r="K4963" s="336" t="str">
        <f t="shared" si="91"/>
        <v/>
      </c>
    </row>
    <row r="4964" spans="11:11" x14ac:dyDescent="0.2">
      <c r="K4964" s="336" t="str">
        <f t="shared" si="91"/>
        <v/>
      </c>
    </row>
    <row r="4965" spans="11:11" x14ac:dyDescent="0.2">
      <c r="K4965" s="336" t="str">
        <f t="shared" si="91"/>
        <v/>
      </c>
    </row>
    <row r="4966" spans="11:11" x14ac:dyDescent="0.2">
      <c r="K4966" s="336" t="str">
        <f t="shared" si="91"/>
        <v/>
      </c>
    </row>
    <row r="4967" spans="11:11" x14ac:dyDescent="0.2">
      <c r="K4967" s="336" t="str">
        <f t="shared" si="91"/>
        <v/>
      </c>
    </row>
    <row r="4968" spans="11:11" x14ac:dyDescent="0.2">
      <c r="K4968" s="336" t="str">
        <f t="shared" si="91"/>
        <v/>
      </c>
    </row>
    <row r="4969" spans="11:11" x14ac:dyDescent="0.2">
      <c r="K4969" s="336" t="str">
        <f t="shared" si="91"/>
        <v/>
      </c>
    </row>
    <row r="4970" spans="11:11" x14ac:dyDescent="0.2">
      <c r="K4970" s="336" t="str">
        <f t="shared" si="91"/>
        <v/>
      </c>
    </row>
    <row r="4971" spans="11:11" x14ac:dyDescent="0.2">
      <c r="K4971" s="336" t="str">
        <f t="shared" si="91"/>
        <v/>
      </c>
    </row>
    <row r="4972" spans="11:11" x14ac:dyDescent="0.2">
      <c r="K4972" s="336" t="str">
        <f t="shared" si="91"/>
        <v/>
      </c>
    </row>
    <row r="4973" spans="11:11" x14ac:dyDescent="0.2">
      <c r="K4973" s="336" t="str">
        <f t="shared" si="91"/>
        <v/>
      </c>
    </row>
    <row r="4974" spans="11:11" x14ac:dyDescent="0.2">
      <c r="K4974" s="336" t="str">
        <f t="shared" si="91"/>
        <v/>
      </c>
    </row>
    <row r="4975" spans="11:11" x14ac:dyDescent="0.2">
      <c r="K4975" s="336" t="str">
        <f t="shared" si="91"/>
        <v/>
      </c>
    </row>
    <row r="4976" spans="11:11" x14ac:dyDescent="0.2">
      <c r="K4976" s="336" t="str">
        <f t="shared" si="91"/>
        <v/>
      </c>
    </row>
    <row r="4977" spans="11:11" x14ac:dyDescent="0.2">
      <c r="K4977" s="336" t="str">
        <f t="shared" si="91"/>
        <v/>
      </c>
    </row>
    <row r="4978" spans="11:11" x14ac:dyDescent="0.2">
      <c r="K4978" s="336" t="str">
        <f t="shared" si="91"/>
        <v/>
      </c>
    </row>
    <row r="4979" spans="11:11" x14ac:dyDescent="0.2">
      <c r="K4979" s="336" t="str">
        <f t="shared" si="91"/>
        <v/>
      </c>
    </row>
    <row r="4980" spans="11:11" x14ac:dyDescent="0.2">
      <c r="K4980" s="336" t="str">
        <f t="shared" si="91"/>
        <v/>
      </c>
    </row>
    <row r="4981" spans="11:11" x14ac:dyDescent="0.2">
      <c r="K4981" s="336" t="str">
        <f t="shared" si="91"/>
        <v/>
      </c>
    </row>
    <row r="4982" spans="11:11" x14ac:dyDescent="0.2">
      <c r="K4982" s="336" t="str">
        <f t="shared" si="91"/>
        <v/>
      </c>
    </row>
    <row r="4983" spans="11:11" x14ac:dyDescent="0.2">
      <c r="K4983" s="336" t="str">
        <f t="shared" si="91"/>
        <v/>
      </c>
    </row>
    <row r="4984" spans="11:11" x14ac:dyDescent="0.2">
      <c r="K4984" s="336" t="str">
        <f t="shared" si="91"/>
        <v/>
      </c>
    </row>
    <row r="4985" spans="11:11" x14ac:dyDescent="0.2">
      <c r="K4985" s="336" t="str">
        <f t="shared" si="91"/>
        <v/>
      </c>
    </row>
    <row r="4986" spans="11:11" x14ac:dyDescent="0.2">
      <c r="K4986" s="336" t="str">
        <f t="shared" si="91"/>
        <v/>
      </c>
    </row>
    <row r="4987" spans="11:11" x14ac:dyDescent="0.2">
      <c r="K4987" s="336" t="str">
        <f t="shared" si="91"/>
        <v/>
      </c>
    </row>
    <row r="4988" spans="11:11" x14ac:dyDescent="0.2">
      <c r="K4988" s="336" t="str">
        <f t="shared" si="91"/>
        <v/>
      </c>
    </row>
    <row r="4989" spans="11:11" x14ac:dyDescent="0.2">
      <c r="K4989" s="336" t="str">
        <f t="shared" si="91"/>
        <v/>
      </c>
    </row>
    <row r="4990" spans="11:11" x14ac:dyDescent="0.2">
      <c r="K4990" s="336" t="str">
        <f t="shared" si="91"/>
        <v/>
      </c>
    </row>
    <row r="4991" spans="11:11" x14ac:dyDescent="0.2">
      <c r="K4991" s="336" t="str">
        <f t="shared" si="91"/>
        <v/>
      </c>
    </row>
    <row r="4992" spans="11:11" x14ac:dyDescent="0.2">
      <c r="K4992" s="336" t="str">
        <f t="shared" si="91"/>
        <v/>
      </c>
    </row>
    <row r="4993" spans="11:11" x14ac:dyDescent="0.2">
      <c r="K4993" s="336" t="str">
        <f t="shared" si="91"/>
        <v/>
      </c>
    </row>
    <row r="4994" spans="11:11" x14ac:dyDescent="0.2">
      <c r="K4994" s="336" t="str">
        <f t="shared" si="91"/>
        <v/>
      </c>
    </row>
    <row r="4995" spans="11:11" x14ac:dyDescent="0.2">
      <c r="K4995" s="336" t="str">
        <f t="shared" si="91"/>
        <v/>
      </c>
    </row>
    <row r="4996" spans="11:11" x14ac:dyDescent="0.2">
      <c r="K4996" s="336" t="str">
        <f t="shared" ref="K4996:K5059" si="92">IF(J4996="","",(J4996*108))</f>
        <v/>
      </c>
    </row>
    <row r="4997" spans="11:11" x14ac:dyDescent="0.2">
      <c r="K4997" s="336" t="str">
        <f t="shared" si="92"/>
        <v/>
      </c>
    </row>
    <row r="4998" spans="11:11" x14ac:dyDescent="0.2">
      <c r="K4998" s="336" t="str">
        <f t="shared" si="92"/>
        <v/>
      </c>
    </row>
    <row r="4999" spans="11:11" x14ac:dyDescent="0.2">
      <c r="K4999" s="336" t="str">
        <f t="shared" si="92"/>
        <v/>
      </c>
    </row>
    <row r="5000" spans="11:11" x14ac:dyDescent="0.2">
      <c r="K5000" s="336" t="str">
        <f t="shared" si="92"/>
        <v/>
      </c>
    </row>
    <row r="5001" spans="11:11" x14ac:dyDescent="0.2">
      <c r="K5001" s="336" t="str">
        <f t="shared" si="92"/>
        <v/>
      </c>
    </row>
    <row r="5002" spans="11:11" x14ac:dyDescent="0.2">
      <c r="K5002" s="336" t="str">
        <f t="shared" si="92"/>
        <v/>
      </c>
    </row>
    <row r="5003" spans="11:11" x14ac:dyDescent="0.2">
      <c r="K5003" s="336" t="str">
        <f t="shared" si="92"/>
        <v/>
      </c>
    </row>
    <row r="5004" spans="11:11" x14ac:dyDescent="0.2">
      <c r="K5004" s="336" t="str">
        <f t="shared" si="92"/>
        <v/>
      </c>
    </row>
    <row r="5005" spans="11:11" x14ac:dyDescent="0.2">
      <c r="K5005" s="336" t="str">
        <f t="shared" si="92"/>
        <v/>
      </c>
    </row>
    <row r="5006" spans="11:11" x14ac:dyDescent="0.2">
      <c r="K5006" s="336" t="str">
        <f t="shared" si="92"/>
        <v/>
      </c>
    </row>
    <row r="5007" spans="11:11" x14ac:dyDescent="0.2">
      <c r="K5007" s="336" t="str">
        <f t="shared" si="92"/>
        <v/>
      </c>
    </row>
    <row r="5008" spans="11:11" x14ac:dyDescent="0.2">
      <c r="K5008" s="336" t="str">
        <f t="shared" si="92"/>
        <v/>
      </c>
    </row>
    <row r="5009" spans="11:11" x14ac:dyDescent="0.2">
      <c r="K5009" s="336" t="str">
        <f t="shared" si="92"/>
        <v/>
      </c>
    </row>
    <row r="5010" spans="11:11" x14ac:dyDescent="0.2">
      <c r="K5010" s="336" t="str">
        <f t="shared" si="92"/>
        <v/>
      </c>
    </row>
    <row r="5011" spans="11:11" x14ac:dyDescent="0.2">
      <c r="K5011" s="336" t="str">
        <f t="shared" si="92"/>
        <v/>
      </c>
    </row>
    <row r="5012" spans="11:11" x14ac:dyDescent="0.2">
      <c r="K5012" s="336" t="str">
        <f t="shared" si="92"/>
        <v/>
      </c>
    </row>
    <row r="5013" spans="11:11" x14ac:dyDescent="0.2">
      <c r="K5013" s="336" t="str">
        <f t="shared" si="92"/>
        <v/>
      </c>
    </row>
    <row r="5014" spans="11:11" x14ac:dyDescent="0.2">
      <c r="K5014" s="336" t="str">
        <f t="shared" si="92"/>
        <v/>
      </c>
    </row>
    <row r="5015" spans="11:11" x14ac:dyDescent="0.2">
      <c r="K5015" s="336" t="str">
        <f t="shared" si="92"/>
        <v/>
      </c>
    </row>
    <row r="5016" spans="11:11" x14ac:dyDescent="0.2">
      <c r="K5016" s="336" t="str">
        <f t="shared" si="92"/>
        <v/>
      </c>
    </row>
    <row r="5017" spans="11:11" x14ac:dyDescent="0.2">
      <c r="K5017" s="336" t="str">
        <f t="shared" si="92"/>
        <v/>
      </c>
    </row>
    <row r="5018" spans="11:11" x14ac:dyDescent="0.2">
      <c r="K5018" s="336" t="str">
        <f t="shared" si="92"/>
        <v/>
      </c>
    </row>
    <row r="5019" spans="11:11" x14ac:dyDescent="0.2">
      <c r="K5019" s="336" t="str">
        <f t="shared" si="92"/>
        <v/>
      </c>
    </row>
    <row r="5020" spans="11:11" x14ac:dyDescent="0.2">
      <c r="K5020" s="336" t="str">
        <f t="shared" si="92"/>
        <v/>
      </c>
    </row>
    <row r="5021" spans="11:11" x14ac:dyDescent="0.2">
      <c r="K5021" s="336" t="str">
        <f t="shared" si="92"/>
        <v/>
      </c>
    </row>
    <row r="5022" spans="11:11" x14ac:dyDescent="0.2">
      <c r="K5022" s="336" t="str">
        <f t="shared" si="92"/>
        <v/>
      </c>
    </row>
    <row r="5023" spans="11:11" x14ac:dyDescent="0.2">
      <c r="K5023" s="336" t="str">
        <f t="shared" si="92"/>
        <v/>
      </c>
    </row>
    <row r="5024" spans="11:11" x14ac:dyDescent="0.2">
      <c r="K5024" s="336" t="str">
        <f t="shared" si="92"/>
        <v/>
      </c>
    </row>
    <row r="5025" spans="11:11" x14ac:dyDescent="0.2">
      <c r="K5025" s="336" t="str">
        <f t="shared" si="92"/>
        <v/>
      </c>
    </row>
    <row r="5026" spans="11:11" x14ac:dyDescent="0.2">
      <c r="K5026" s="336" t="str">
        <f t="shared" si="92"/>
        <v/>
      </c>
    </row>
    <row r="5027" spans="11:11" x14ac:dyDescent="0.2">
      <c r="K5027" s="336" t="str">
        <f t="shared" si="92"/>
        <v/>
      </c>
    </row>
    <row r="5028" spans="11:11" x14ac:dyDescent="0.2">
      <c r="K5028" s="336" t="str">
        <f t="shared" si="92"/>
        <v/>
      </c>
    </row>
    <row r="5029" spans="11:11" x14ac:dyDescent="0.2">
      <c r="K5029" s="336" t="str">
        <f t="shared" si="92"/>
        <v/>
      </c>
    </row>
    <row r="5030" spans="11:11" x14ac:dyDescent="0.2">
      <c r="K5030" s="336" t="str">
        <f t="shared" si="92"/>
        <v/>
      </c>
    </row>
    <row r="5031" spans="11:11" x14ac:dyDescent="0.2">
      <c r="K5031" s="336" t="str">
        <f t="shared" si="92"/>
        <v/>
      </c>
    </row>
    <row r="5032" spans="11:11" x14ac:dyDescent="0.2">
      <c r="K5032" s="336" t="str">
        <f t="shared" si="92"/>
        <v/>
      </c>
    </row>
    <row r="5033" spans="11:11" x14ac:dyDescent="0.2">
      <c r="K5033" s="336" t="str">
        <f t="shared" si="92"/>
        <v/>
      </c>
    </row>
    <row r="5034" spans="11:11" x14ac:dyDescent="0.2">
      <c r="K5034" s="336" t="str">
        <f t="shared" si="92"/>
        <v/>
      </c>
    </row>
    <row r="5035" spans="11:11" x14ac:dyDescent="0.2">
      <c r="K5035" s="336" t="str">
        <f t="shared" si="92"/>
        <v/>
      </c>
    </row>
    <row r="5036" spans="11:11" x14ac:dyDescent="0.2">
      <c r="K5036" s="336" t="str">
        <f t="shared" si="92"/>
        <v/>
      </c>
    </row>
    <row r="5037" spans="11:11" x14ac:dyDescent="0.2">
      <c r="K5037" s="336" t="str">
        <f t="shared" si="92"/>
        <v/>
      </c>
    </row>
    <row r="5038" spans="11:11" x14ac:dyDescent="0.2">
      <c r="K5038" s="336" t="str">
        <f t="shared" si="92"/>
        <v/>
      </c>
    </row>
    <row r="5039" spans="11:11" x14ac:dyDescent="0.2">
      <c r="K5039" s="336" t="str">
        <f t="shared" si="92"/>
        <v/>
      </c>
    </row>
    <row r="5040" spans="11:11" x14ac:dyDescent="0.2">
      <c r="K5040" s="336" t="str">
        <f t="shared" si="92"/>
        <v/>
      </c>
    </row>
    <row r="5041" spans="11:11" x14ac:dyDescent="0.2">
      <c r="K5041" s="336" t="str">
        <f t="shared" si="92"/>
        <v/>
      </c>
    </row>
    <row r="5042" spans="11:11" x14ac:dyDescent="0.2">
      <c r="K5042" s="336" t="str">
        <f t="shared" si="92"/>
        <v/>
      </c>
    </row>
    <row r="5043" spans="11:11" x14ac:dyDescent="0.2">
      <c r="K5043" s="336" t="str">
        <f t="shared" si="92"/>
        <v/>
      </c>
    </row>
    <row r="5044" spans="11:11" x14ac:dyDescent="0.2">
      <c r="K5044" s="336" t="str">
        <f t="shared" si="92"/>
        <v/>
      </c>
    </row>
    <row r="5045" spans="11:11" x14ac:dyDescent="0.2">
      <c r="K5045" s="336" t="str">
        <f t="shared" si="92"/>
        <v/>
      </c>
    </row>
    <row r="5046" spans="11:11" x14ac:dyDescent="0.2">
      <c r="K5046" s="336" t="str">
        <f t="shared" si="92"/>
        <v/>
      </c>
    </row>
    <row r="5047" spans="11:11" x14ac:dyDescent="0.2">
      <c r="K5047" s="336" t="str">
        <f t="shared" si="92"/>
        <v/>
      </c>
    </row>
    <row r="5048" spans="11:11" x14ac:dyDescent="0.2">
      <c r="K5048" s="336" t="str">
        <f t="shared" si="92"/>
        <v/>
      </c>
    </row>
    <row r="5049" spans="11:11" x14ac:dyDescent="0.2">
      <c r="K5049" s="336" t="str">
        <f t="shared" si="92"/>
        <v/>
      </c>
    </row>
    <row r="5050" spans="11:11" x14ac:dyDescent="0.2">
      <c r="K5050" s="336" t="str">
        <f t="shared" si="92"/>
        <v/>
      </c>
    </row>
    <row r="5051" spans="11:11" x14ac:dyDescent="0.2">
      <c r="K5051" s="336" t="str">
        <f t="shared" si="92"/>
        <v/>
      </c>
    </row>
    <row r="5052" spans="11:11" x14ac:dyDescent="0.2">
      <c r="K5052" s="336" t="str">
        <f t="shared" si="92"/>
        <v/>
      </c>
    </row>
    <row r="5053" spans="11:11" x14ac:dyDescent="0.2">
      <c r="K5053" s="336" t="str">
        <f t="shared" si="92"/>
        <v/>
      </c>
    </row>
    <row r="5054" spans="11:11" x14ac:dyDescent="0.2">
      <c r="K5054" s="336" t="str">
        <f t="shared" si="92"/>
        <v/>
      </c>
    </row>
    <row r="5055" spans="11:11" x14ac:dyDescent="0.2">
      <c r="K5055" s="336" t="str">
        <f t="shared" si="92"/>
        <v/>
      </c>
    </row>
    <row r="5056" spans="11:11" x14ac:dyDescent="0.2">
      <c r="K5056" s="336" t="str">
        <f t="shared" si="92"/>
        <v/>
      </c>
    </row>
    <row r="5057" spans="11:11" x14ac:dyDescent="0.2">
      <c r="K5057" s="336" t="str">
        <f t="shared" si="92"/>
        <v/>
      </c>
    </row>
    <row r="5058" spans="11:11" x14ac:dyDescent="0.2">
      <c r="K5058" s="336" t="str">
        <f t="shared" si="92"/>
        <v/>
      </c>
    </row>
    <row r="5059" spans="11:11" x14ac:dyDescent="0.2">
      <c r="K5059" s="336" t="str">
        <f t="shared" si="92"/>
        <v/>
      </c>
    </row>
    <row r="5060" spans="11:11" x14ac:dyDescent="0.2">
      <c r="K5060" s="336" t="str">
        <f t="shared" ref="K5060:K5123" si="93">IF(J5060="","",(J5060*108))</f>
        <v/>
      </c>
    </row>
    <row r="5061" spans="11:11" x14ac:dyDescent="0.2">
      <c r="K5061" s="336" t="str">
        <f t="shared" si="93"/>
        <v/>
      </c>
    </row>
    <row r="5062" spans="11:11" x14ac:dyDescent="0.2">
      <c r="K5062" s="336" t="str">
        <f t="shared" si="93"/>
        <v/>
      </c>
    </row>
    <row r="5063" spans="11:11" x14ac:dyDescent="0.2">
      <c r="K5063" s="336" t="str">
        <f t="shared" si="93"/>
        <v/>
      </c>
    </row>
    <row r="5064" spans="11:11" x14ac:dyDescent="0.2">
      <c r="K5064" s="336" t="str">
        <f t="shared" si="93"/>
        <v/>
      </c>
    </row>
    <row r="5065" spans="11:11" x14ac:dyDescent="0.2">
      <c r="K5065" s="336" t="str">
        <f t="shared" si="93"/>
        <v/>
      </c>
    </row>
    <row r="5066" spans="11:11" x14ac:dyDescent="0.2">
      <c r="K5066" s="336" t="str">
        <f t="shared" si="93"/>
        <v/>
      </c>
    </row>
    <row r="5067" spans="11:11" x14ac:dyDescent="0.2">
      <c r="K5067" s="336" t="str">
        <f t="shared" si="93"/>
        <v/>
      </c>
    </row>
    <row r="5068" spans="11:11" x14ac:dyDescent="0.2">
      <c r="K5068" s="336" t="str">
        <f t="shared" si="93"/>
        <v/>
      </c>
    </row>
    <row r="5069" spans="11:11" x14ac:dyDescent="0.2">
      <c r="K5069" s="336" t="str">
        <f t="shared" si="93"/>
        <v/>
      </c>
    </row>
    <row r="5070" spans="11:11" x14ac:dyDescent="0.2">
      <c r="K5070" s="336" t="str">
        <f t="shared" si="93"/>
        <v/>
      </c>
    </row>
    <row r="5071" spans="11:11" x14ac:dyDescent="0.2">
      <c r="K5071" s="336" t="str">
        <f t="shared" si="93"/>
        <v/>
      </c>
    </row>
    <row r="5072" spans="11:11" x14ac:dyDescent="0.2">
      <c r="K5072" s="336" t="str">
        <f t="shared" si="93"/>
        <v/>
      </c>
    </row>
    <row r="5073" spans="11:11" x14ac:dyDescent="0.2">
      <c r="K5073" s="336" t="str">
        <f t="shared" si="93"/>
        <v/>
      </c>
    </row>
    <row r="5074" spans="11:11" x14ac:dyDescent="0.2">
      <c r="K5074" s="336" t="str">
        <f t="shared" si="93"/>
        <v/>
      </c>
    </row>
    <row r="5075" spans="11:11" x14ac:dyDescent="0.2">
      <c r="K5075" s="336" t="str">
        <f t="shared" si="93"/>
        <v/>
      </c>
    </row>
    <row r="5076" spans="11:11" x14ac:dyDescent="0.2">
      <c r="K5076" s="336" t="str">
        <f t="shared" si="93"/>
        <v/>
      </c>
    </row>
    <row r="5077" spans="11:11" x14ac:dyDescent="0.2">
      <c r="K5077" s="336" t="str">
        <f t="shared" si="93"/>
        <v/>
      </c>
    </row>
    <row r="5078" spans="11:11" x14ac:dyDescent="0.2">
      <c r="K5078" s="336" t="str">
        <f t="shared" si="93"/>
        <v/>
      </c>
    </row>
    <row r="5079" spans="11:11" x14ac:dyDescent="0.2">
      <c r="K5079" s="336" t="str">
        <f t="shared" si="93"/>
        <v/>
      </c>
    </row>
    <row r="5080" spans="11:11" x14ac:dyDescent="0.2">
      <c r="K5080" s="336" t="str">
        <f t="shared" si="93"/>
        <v/>
      </c>
    </row>
    <row r="5081" spans="11:11" x14ac:dyDescent="0.2">
      <c r="K5081" s="336" t="str">
        <f t="shared" si="93"/>
        <v/>
      </c>
    </row>
    <row r="5082" spans="11:11" x14ac:dyDescent="0.2">
      <c r="K5082" s="336" t="str">
        <f t="shared" si="93"/>
        <v/>
      </c>
    </row>
    <row r="5083" spans="11:11" x14ac:dyDescent="0.2">
      <c r="K5083" s="336" t="str">
        <f t="shared" si="93"/>
        <v/>
      </c>
    </row>
    <row r="5084" spans="11:11" x14ac:dyDescent="0.2">
      <c r="K5084" s="336" t="str">
        <f t="shared" si="93"/>
        <v/>
      </c>
    </row>
    <row r="5085" spans="11:11" x14ac:dyDescent="0.2">
      <c r="K5085" s="336" t="str">
        <f t="shared" si="93"/>
        <v/>
      </c>
    </row>
    <row r="5086" spans="11:11" x14ac:dyDescent="0.2">
      <c r="K5086" s="336" t="str">
        <f t="shared" si="93"/>
        <v/>
      </c>
    </row>
    <row r="5087" spans="11:11" x14ac:dyDescent="0.2">
      <c r="K5087" s="336" t="str">
        <f t="shared" si="93"/>
        <v/>
      </c>
    </row>
    <row r="5088" spans="11:11" x14ac:dyDescent="0.2">
      <c r="K5088" s="336" t="str">
        <f t="shared" si="93"/>
        <v/>
      </c>
    </row>
    <row r="5089" spans="11:11" x14ac:dyDescent="0.2">
      <c r="K5089" s="336" t="str">
        <f t="shared" si="93"/>
        <v/>
      </c>
    </row>
    <row r="5090" spans="11:11" x14ac:dyDescent="0.2">
      <c r="K5090" s="336" t="str">
        <f t="shared" si="93"/>
        <v/>
      </c>
    </row>
    <row r="5091" spans="11:11" x14ac:dyDescent="0.2">
      <c r="K5091" s="336" t="str">
        <f t="shared" si="93"/>
        <v/>
      </c>
    </row>
    <row r="5092" spans="11:11" x14ac:dyDescent="0.2">
      <c r="K5092" s="336" t="str">
        <f t="shared" si="93"/>
        <v/>
      </c>
    </row>
    <row r="5093" spans="11:11" x14ac:dyDescent="0.2">
      <c r="K5093" s="336" t="str">
        <f t="shared" si="93"/>
        <v/>
      </c>
    </row>
    <row r="5094" spans="11:11" x14ac:dyDescent="0.2">
      <c r="K5094" s="336" t="str">
        <f t="shared" si="93"/>
        <v/>
      </c>
    </row>
    <row r="5095" spans="11:11" x14ac:dyDescent="0.2">
      <c r="K5095" s="336" t="str">
        <f t="shared" si="93"/>
        <v/>
      </c>
    </row>
    <row r="5096" spans="11:11" x14ac:dyDescent="0.2">
      <c r="K5096" s="336" t="str">
        <f t="shared" si="93"/>
        <v/>
      </c>
    </row>
    <row r="5097" spans="11:11" x14ac:dyDescent="0.2">
      <c r="K5097" s="336" t="str">
        <f t="shared" si="93"/>
        <v/>
      </c>
    </row>
    <row r="5098" spans="11:11" x14ac:dyDescent="0.2">
      <c r="K5098" s="336" t="str">
        <f t="shared" si="93"/>
        <v/>
      </c>
    </row>
    <row r="5099" spans="11:11" x14ac:dyDescent="0.2">
      <c r="K5099" s="336" t="str">
        <f t="shared" si="93"/>
        <v/>
      </c>
    </row>
    <row r="5100" spans="11:11" x14ac:dyDescent="0.2">
      <c r="K5100" s="336" t="str">
        <f t="shared" si="93"/>
        <v/>
      </c>
    </row>
    <row r="5101" spans="11:11" x14ac:dyDescent="0.2">
      <c r="K5101" s="336" t="str">
        <f t="shared" si="93"/>
        <v/>
      </c>
    </row>
    <row r="5102" spans="11:11" x14ac:dyDescent="0.2">
      <c r="K5102" s="336" t="str">
        <f t="shared" si="93"/>
        <v/>
      </c>
    </row>
    <row r="5103" spans="11:11" x14ac:dyDescent="0.2">
      <c r="K5103" s="336" t="str">
        <f t="shared" si="93"/>
        <v/>
      </c>
    </row>
    <row r="5104" spans="11:11" x14ac:dyDescent="0.2">
      <c r="K5104" s="336" t="str">
        <f t="shared" si="93"/>
        <v/>
      </c>
    </row>
    <row r="5105" spans="11:11" x14ac:dyDescent="0.2">
      <c r="K5105" s="336" t="str">
        <f t="shared" si="93"/>
        <v/>
      </c>
    </row>
    <row r="5106" spans="11:11" x14ac:dyDescent="0.2">
      <c r="K5106" s="336" t="str">
        <f t="shared" si="93"/>
        <v/>
      </c>
    </row>
    <row r="5107" spans="11:11" x14ac:dyDescent="0.2">
      <c r="K5107" s="336" t="str">
        <f t="shared" si="93"/>
        <v/>
      </c>
    </row>
    <row r="5108" spans="11:11" x14ac:dyDescent="0.2">
      <c r="K5108" s="336" t="str">
        <f t="shared" si="93"/>
        <v/>
      </c>
    </row>
    <row r="5109" spans="11:11" x14ac:dyDescent="0.2">
      <c r="K5109" s="336" t="str">
        <f t="shared" si="93"/>
        <v/>
      </c>
    </row>
    <row r="5110" spans="11:11" x14ac:dyDescent="0.2">
      <c r="K5110" s="336" t="str">
        <f t="shared" si="93"/>
        <v/>
      </c>
    </row>
    <row r="5111" spans="11:11" x14ac:dyDescent="0.2">
      <c r="K5111" s="336" t="str">
        <f t="shared" si="93"/>
        <v/>
      </c>
    </row>
    <row r="5112" spans="11:11" x14ac:dyDescent="0.2">
      <c r="K5112" s="336" t="str">
        <f t="shared" si="93"/>
        <v/>
      </c>
    </row>
    <row r="5113" spans="11:11" x14ac:dyDescent="0.2">
      <c r="K5113" s="336" t="str">
        <f t="shared" si="93"/>
        <v/>
      </c>
    </row>
    <row r="5114" spans="11:11" x14ac:dyDescent="0.2">
      <c r="K5114" s="336" t="str">
        <f t="shared" si="93"/>
        <v/>
      </c>
    </row>
    <row r="5115" spans="11:11" x14ac:dyDescent="0.2">
      <c r="K5115" s="336" t="str">
        <f t="shared" si="93"/>
        <v/>
      </c>
    </row>
    <row r="5116" spans="11:11" x14ac:dyDescent="0.2">
      <c r="K5116" s="336" t="str">
        <f t="shared" si="93"/>
        <v/>
      </c>
    </row>
    <row r="5117" spans="11:11" x14ac:dyDescent="0.2">
      <c r="K5117" s="336" t="str">
        <f t="shared" si="93"/>
        <v/>
      </c>
    </row>
    <row r="5118" spans="11:11" x14ac:dyDescent="0.2">
      <c r="K5118" s="336" t="str">
        <f t="shared" si="93"/>
        <v/>
      </c>
    </row>
    <row r="5119" spans="11:11" x14ac:dyDescent="0.2">
      <c r="K5119" s="336" t="str">
        <f t="shared" si="93"/>
        <v/>
      </c>
    </row>
    <row r="5120" spans="11:11" x14ac:dyDescent="0.2">
      <c r="K5120" s="336" t="str">
        <f t="shared" si="93"/>
        <v/>
      </c>
    </row>
    <row r="5121" spans="11:11" x14ac:dyDescent="0.2">
      <c r="K5121" s="336" t="str">
        <f t="shared" si="93"/>
        <v/>
      </c>
    </row>
    <row r="5122" spans="11:11" x14ac:dyDescent="0.2">
      <c r="K5122" s="336" t="str">
        <f t="shared" si="93"/>
        <v/>
      </c>
    </row>
    <row r="5123" spans="11:11" x14ac:dyDescent="0.2">
      <c r="K5123" s="336" t="str">
        <f t="shared" si="93"/>
        <v/>
      </c>
    </row>
    <row r="5124" spans="11:11" x14ac:dyDescent="0.2">
      <c r="K5124" s="336" t="str">
        <f t="shared" ref="K5124:K5187" si="94">IF(J5124="","",(J5124*108))</f>
        <v/>
      </c>
    </row>
    <row r="5125" spans="11:11" x14ac:dyDescent="0.2">
      <c r="K5125" s="336" t="str">
        <f t="shared" si="94"/>
        <v/>
      </c>
    </row>
    <row r="5126" spans="11:11" x14ac:dyDescent="0.2">
      <c r="K5126" s="336" t="str">
        <f t="shared" si="94"/>
        <v/>
      </c>
    </row>
    <row r="5127" spans="11:11" x14ac:dyDescent="0.2">
      <c r="K5127" s="336" t="str">
        <f t="shared" si="94"/>
        <v/>
      </c>
    </row>
    <row r="5128" spans="11:11" x14ac:dyDescent="0.2">
      <c r="K5128" s="336" t="str">
        <f t="shared" si="94"/>
        <v/>
      </c>
    </row>
    <row r="5129" spans="11:11" x14ac:dyDescent="0.2">
      <c r="K5129" s="336" t="str">
        <f t="shared" si="94"/>
        <v/>
      </c>
    </row>
    <row r="5130" spans="11:11" x14ac:dyDescent="0.2">
      <c r="K5130" s="336" t="str">
        <f t="shared" si="94"/>
        <v/>
      </c>
    </row>
    <row r="5131" spans="11:11" x14ac:dyDescent="0.2">
      <c r="K5131" s="336" t="str">
        <f t="shared" si="94"/>
        <v/>
      </c>
    </row>
    <row r="5132" spans="11:11" x14ac:dyDescent="0.2">
      <c r="K5132" s="336" t="str">
        <f t="shared" si="94"/>
        <v/>
      </c>
    </row>
    <row r="5133" spans="11:11" x14ac:dyDescent="0.2">
      <c r="K5133" s="336" t="str">
        <f t="shared" si="94"/>
        <v/>
      </c>
    </row>
    <row r="5134" spans="11:11" x14ac:dyDescent="0.2">
      <c r="K5134" s="336" t="str">
        <f t="shared" si="94"/>
        <v/>
      </c>
    </row>
    <row r="5135" spans="11:11" x14ac:dyDescent="0.2">
      <c r="K5135" s="336" t="str">
        <f t="shared" si="94"/>
        <v/>
      </c>
    </row>
    <row r="5136" spans="11:11" x14ac:dyDescent="0.2">
      <c r="K5136" s="336" t="str">
        <f t="shared" si="94"/>
        <v/>
      </c>
    </row>
    <row r="5137" spans="11:11" x14ac:dyDescent="0.2">
      <c r="K5137" s="336" t="str">
        <f t="shared" si="94"/>
        <v/>
      </c>
    </row>
    <row r="5138" spans="11:11" x14ac:dyDescent="0.2">
      <c r="K5138" s="336" t="str">
        <f t="shared" si="94"/>
        <v/>
      </c>
    </row>
    <row r="5139" spans="11:11" x14ac:dyDescent="0.2">
      <c r="K5139" s="336" t="str">
        <f t="shared" si="94"/>
        <v/>
      </c>
    </row>
    <row r="5140" spans="11:11" x14ac:dyDescent="0.2">
      <c r="K5140" s="336" t="str">
        <f t="shared" si="94"/>
        <v/>
      </c>
    </row>
    <row r="5141" spans="11:11" x14ac:dyDescent="0.2">
      <c r="K5141" s="336" t="str">
        <f t="shared" si="94"/>
        <v/>
      </c>
    </row>
    <row r="5142" spans="11:11" x14ac:dyDescent="0.2">
      <c r="K5142" s="336" t="str">
        <f t="shared" si="94"/>
        <v/>
      </c>
    </row>
    <row r="5143" spans="11:11" x14ac:dyDescent="0.2">
      <c r="K5143" s="336" t="str">
        <f t="shared" si="94"/>
        <v/>
      </c>
    </row>
    <row r="5144" spans="11:11" x14ac:dyDescent="0.2">
      <c r="K5144" s="336" t="str">
        <f t="shared" si="94"/>
        <v/>
      </c>
    </row>
    <row r="5145" spans="11:11" x14ac:dyDescent="0.2">
      <c r="K5145" s="336" t="str">
        <f t="shared" si="94"/>
        <v/>
      </c>
    </row>
    <row r="5146" spans="11:11" x14ac:dyDescent="0.2">
      <c r="K5146" s="336" t="str">
        <f t="shared" si="94"/>
        <v/>
      </c>
    </row>
    <row r="5147" spans="11:11" x14ac:dyDescent="0.2">
      <c r="K5147" s="336" t="str">
        <f t="shared" si="94"/>
        <v/>
      </c>
    </row>
    <row r="5148" spans="11:11" x14ac:dyDescent="0.2">
      <c r="K5148" s="336" t="str">
        <f t="shared" si="94"/>
        <v/>
      </c>
    </row>
    <row r="5149" spans="11:11" x14ac:dyDescent="0.2">
      <c r="K5149" s="336" t="str">
        <f t="shared" si="94"/>
        <v/>
      </c>
    </row>
    <row r="5150" spans="11:11" x14ac:dyDescent="0.2">
      <c r="K5150" s="336" t="str">
        <f t="shared" si="94"/>
        <v/>
      </c>
    </row>
    <row r="5151" spans="11:11" x14ac:dyDescent="0.2">
      <c r="K5151" s="336" t="str">
        <f t="shared" si="94"/>
        <v/>
      </c>
    </row>
    <row r="5152" spans="11:11" x14ac:dyDescent="0.2">
      <c r="K5152" s="336" t="str">
        <f t="shared" si="94"/>
        <v/>
      </c>
    </row>
    <row r="5153" spans="11:11" x14ac:dyDescent="0.2">
      <c r="K5153" s="336" t="str">
        <f t="shared" si="94"/>
        <v/>
      </c>
    </row>
    <row r="5154" spans="11:11" x14ac:dyDescent="0.2">
      <c r="K5154" s="336" t="str">
        <f t="shared" si="94"/>
        <v/>
      </c>
    </row>
    <row r="5155" spans="11:11" x14ac:dyDescent="0.2">
      <c r="K5155" s="336" t="str">
        <f t="shared" si="94"/>
        <v/>
      </c>
    </row>
    <row r="5156" spans="11:11" x14ac:dyDescent="0.2">
      <c r="K5156" s="336" t="str">
        <f t="shared" si="94"/>
        <v/>
      </c>
    </row>
    <row r="5157" spans="11:11" x14ac:dyDescent="0.2">
      <c r="K5157" s="336" t="str">
        <f t="shared" si="94"/>
        <v/>
      </c>
    </row>
    <row r="5158" spans="11:11" x14ac:dyDescent="0.2">
      <c r="K5158" s="336" t="str">
        <f t="shared" si="94"/>
        <v/>
      </c>
    </row>
    <row r="5159" spans="11:11" x14ac:dyDescent="0.2">
      <c r="K5159" s="336" t="str">
        <f t="shared" si="94"/>
        <v/>
      </c>
    </row>
    <row r="5160" spans="11:11" x14ac:dyDescent="0.2">
      <c r="K5160" s="336" t="str">
        <f t="shared" si="94"/>
        <v/>
      </c>
    </row>
    <row r="5161" spans="11:11" x14ac:dyDescent="0.2">
      <c r="K5161" s="336" t="str">
        <f t="shared" si="94"/>
        <v/>
      </c>
    </row>
    <row r="5162" spans="11:11" x14ac:dyDescent="0.2">
      <c r="K5162" s="336" t="str">
        <f t="shared" si="94"/>
        <v/>
      </c>
    </row>
    <row r="5163" spans="11:11" x14ac:dyDescent="0.2">
      <c r="K5163" s="336" t="str">
        <f t="shared" si="94"/>
        <v/>
      </c>
    </row>
    <row r="5164" spans="11:11" x14ac:dyDescent="0.2">
      <c r="K5164" s="336" t="str">
        <f t="shared" si="94"/>
        <v/>
      </c>
    </row>
    <row r="5165" spans="11:11" x14ac:dyDescent="0.2">
      <c r="K5165" s="336" t="str">
        <f t="shared" si="94"/>
        <v/>
      </c>
    </row>
    <row r="5166" spans="11:11" x14ac:dyDescent="0.2">
      <c r="K5166" s="336" t="str">
        <f t="shared" si="94"/>
        <v/>
      </c>
    </row>
    <row r="5167" spans="11:11" x14ac:dyDescent="0.2">
      <c r="K5167" s="336" t="str">
        <f t="shared" si="94"/>
        <v/>
      </c>
    </row>
    <row r="5168" spans="11:11" x14ac:dyDescent="0.2">
      <c r="K5168" s="336" t="str">
        <f t="shared" si="94"/>
        <v/>
      </c>
    </row>
    <row r="5169" spans="11:11" x14ac:dyDescent="0.2">
      <c r="K5169" s="336" t="str">
        <f t="shared" si="94"/>
        <v/>
      </c>
    </row>
    <row r="5170" spans="11:11" x14ac:dyDescent="0.2">
      <c r="K5170" s="336" t="str">
        <f t="shared" si="94"/>
        <v/>
      </c>
    </row>
    <row r="5171" spans="11:11" x14ac:dyDescent="0.2">
      <c r="K5171" s="336" t="str">
        <f t="shared" si="94"/>
        <v/>
      </c>
    </row>
    <row r="5172" spans="11:11" x14ac:dyDescent="0.2">
      <c r="K5172" s="336" t="str">
        <f t="shared" si="94"/>
        <v/>
      </c>
    </row>
    <row r="5173" spans="11:11" x14ac:dyDescent="0.2">
      <c r="K5173" s="336" t="str">
        <f t="shared" si="94"/>
        <v/>
      </c>
    </row>
    <row r="5174" spans="11:11" x14ac:dyDescent="0.2">
      <c r="K5174" s="336" t="str">
        <f t="shared" si="94"/>
        <v/>
      </c>
    </row>
    <row r="5175" spans="11:11" x14ac:dyDescent="0.2">
      <c r="K5175" s="336" t="str">
        <f t="shared" si="94"/>
        <v/>
      </c>
    </row>
    <row r="5176" spans="11:11" x14ac:dyDescent="0.2">
      <c r="K5176" s="336" t="str">
        <f t="shared" si="94"/>
        <v/>
      </c>
    </row>
    <row r="5177" spans="11:11" x14ac:dyDescent="0.2">
      <c r="K5177" s="336" t="str">
        <f t="shared" si="94"/>
        <v/>
      </c>
    </row>
    <row r="5178" spans="11:11" x14ac:dyDescent="0.2">
      <c r="K5178" s="336" t="str">
        <f t="shared" si="94"/>
        <v/>
      </c>
    </row>
    <row r="5179" spans="11:11" x14ac:dyDescent="0.2">
      <c r="K5179" s="336" t="str">
        <f t="shared" si="94"/>
        <v/>
      </c>
    </row>
    <row r="5180" spans="11:11" x14ac:dyDescent="0.2">
      <c r="K5180" s="336" t="str">
        <f t="shared" si="94"/>
        <v/>
      </c>
    </row>
    <row r="5181" spans="11:11" x14ac:dyDescent="0.2">
      <c r="K5181" s="336" t="str">
        <f t="shared" si="94"/>
        <v/>
      </c>
    </row>
    <row r="5182" spans="11:11" x14ac:dyDescent="0.2">
      <c r="K5182" s="336" t="str">
        <f t="shared" si="94"/>
        <v/>
      </c>
    </row>
    <row r="5183" spans="11:11" x14ac:dyDescent="0.2">
      <c r="K5183" s="336" t="str">
        <f t="shared" si="94"/>
        <v/>
      </c>
    </row>
    <row r="5184" spans="11:11" x14ac:dyDescent="0.2">
      <c r="K5184" s="336" t="str">
        <f t="shared" si="94"/>
        <v/>
      </c>
    </row>
    <row r="5185" spans="11:11" x14ac:dyDescent="0.2">
      <c r="K5185" s="336" t="str">
        <f t="shared" si="94"/>
        <v/>
      </c>
    </row>
    <row r="5186" spans="11:11" x14ac:dyDescent="0.2">
      <c r="K5186" s="336" t="str">
        <f t="shared" si="94"/>
        <v/>
      </c>
    </row>
    <row r="5187" spans="11:11" x14ac:dyDescent="0.2">
      <c r="K5187" s="336" t="str">
        <f t="shared" si="94"/>
        <v/>
      </c>
    </row>
    <row r="5188" spans="11:11" x14ac:dyDescent="0.2">
      <c r="K5188" s="336" t="str">
        <f t="shared" ref="K5188:K5251" si="95">IF(J5188="","",(J5188*108))</f>
        <v/>
      </c>
    </row>
    <row r="5189" spans="11:11" x14ac:dyDescent="0.2">
      <c r="K5189" s="336" t="str">
        <f t="shared" si="95"/>
        <v/>
      </c>
    </row>
    <row r="5190" spans="11:11" x14ac:dyDescent="0.2">
      <c r="K5190" s="336" t="str">
        <f t="shared" si="95"/>
        <v/>
      </c>
    </row>
    <row r="5191" spans="11:11" x14ac:dyDescent="0.2">
      <c r="K5191" s="336" t="str">
        <f t="shared" si="95"/>
        <v/>
      </c>
    </row>
    <row r="5192" spans="11:11" x14ac:dyDescent="0.2">
      <c r="K5192" s="336" t="str">
        <f t="shared" si="95"/>
        <v/>
      </c>
    </row>
    <row r="5193" spans="11:11" x14ac:dyDescent="0.2">
      <c r="K5193" s="336" t="str">
        <f t="shared" si="95"/>
        <v/>
      </c>
    </row>
    <row r="5194" spans="11:11" x14ac:dyDescent="0.2">
      <c r="K5194" s="336" t="str">
        <f t="shared" si="95"/>
        <v/>
      </c>
    </row>
    <row r="5195" spans="11:11" x14ac:dyDescent="0.2">
      <c r="K5195" s="336" t="str">
        <f t="shared" si="95"/>
        <v/>
      </c>
    </row>
    <row r="5196" spans="11:11" x14ac:dyDescent="0.2">
      <c r="K5196" s="336" t="str">
        <f t="shared" si="95"/>
        <v/>
      </c>
    </row>
    <row r="5197" spans="11:11" x14ac:dyDescent="0.2">
      <c r="K5197" s="336" t="str">
        <f t="shared" si="95"/>
        <v/>
      </c>
    </row>
    <row r="5198" spans="11:11" x14ac:dyDescent="0.2">
      <c r="K5198" s="336" t="str">
        <f t="shared" si="95"/>
        <v/>
      </c>
    </row>
    <row r="5199" spans="11:11" x14ac:dyDescent="0.2">
      <c r="K5199" s="336" t="str">
        <f t="shared" si="95"/>
        <v/>
      </c>
    </row>
    <row r="5200" spans="11:11" x14ac:dyDescent="0.2">
      <c r="K5200" s="336" t="str">
        <f t="shared" si="95"/>
        <v/>
      </c>
    </row>
    <row r="5201" spans="11:11" x14ac:dyDescent="0.2">
      <c r="K5201" s="336" t="str">
        <f t="shared" si="95"/>
        <v/>
      </c>
    </row>
    <row r="5202" spans="11:11" x14ac:dyDescent="0.2">
      <c r="K5202" s="336" t="str">
        <f t="shared" si="95"/>
        <v/>
      </c>
    </row>
    <row r="5203" spans="11:11" x14ac:dyDescent="0.2">
      <c r="K5203" s="336" t="str">
        <f t="shared" si="95"/>
        <v/>
      </c>
    </row>
    <row r="5204" spans="11:11" x14ac:dyDescent="0.2">
      <c r="K5204" s="336" t="str">
        <f t="shared" si="95"/>
        <v/>
      </c>
    </row>
    <row r="5205" spans="11:11" x14ac:dyDescent="0.2">
      <c r="K5205" s="336" t="str">
        <f t="shared" si="95"/>
        <v/>
      </c>
    </row>
    <row r="5206" spans="11:11" x14ac:dyDescent="0.2">
      <c r="K5206" s="336" t="str">
        <f t="shared" si="95"/>
        <v/>
      </c>
    </row>
    <row r="5207" spans="11:11" x14ac:dyDescent="0.2">
      <c r="K5207" s="336" t="str">
        <f t="shared" si="95"/>
        <v/>
      </c>
    </row>
    <row r="5208" spans="11:11" x14ac:dyDescent="0.2">
      <c r="K5208" s="336" t="str">
        <f t="shared" si="95"/>
        <v/>
      </c>
    </row>
    <row r="5209" spans="11:11" x14ac:dyDescent="0.2">
      <c r="K5209" s="336" t="str">
        <f t="shared" si="95"/>
        <v/>
      </c>
    </row>
    <row r="5210" spans="11:11" x14ac:dyDescent="0.2">
      <c r="K5210" s="336" t="str">
        <f t="shared" si="95"/>
        <v/>
      </c>
    </row>
    <row r="5211" spans="11:11" x14ac:dyDescent="0.2">
      <c r="K5211" s="336" t="str">
        <f t="shared" si="95"/>
        <v/>
      </c>
    </row>
    <row r="5212" spans="11:11" x14ac:dyDescent="0.2">
      <c r="K5212" s="336" t="str">
        <f t="shared" si="95"/>
        <v/>
      </c>
    </row>
    <row r="5213" spans="11:11" x14ac:dyDescent="0.2">
      <c r="K5213" s="336" t="str">
        <f t="shared" si="95"/>
        <v/>
      </c>
    </row>
    <row r="5214" spans="11:11" x14ac:dyDescent="0.2">
      <c r="K5214" s="336" t="str">
        <f t="shared" si="95"/>
        <v/>
      </c>
    </row>
    <row r="5215" spans="11:11" x14ac:dyDescent="0.2">
      <c r="K5215" s="336" t="str">
        <f t="shared" si="95"/>
        <v/>
      </c>
    </row>
    <row r="5216" spans="11:11" x14ac:dyDescent="0.2">
      <c r="K5216" s="336" t="str">
        <f t="shared" si="95"/>
        <v/>
      </c>
    </row>
    <row r="5217" spans="11:11" x14ac:dyDescent="0.2">
      <c r="K5217" s="336" t="str">
        <f t="shared" si="95"/>
        <v/>
      </c>
    </row>
    <row r="5218" spans="11:11" x14ac:dyDescent="0.2">
      <c r="K5218" s="336" t="str">
        <f t="shared" si="95"/>
        <v/>
      </c>
    </row>
    <row r="5219" spans="11:11" x14ac:dyDescent="0.2">
      <c r="K5219" s="336" t="str">
        <f t="shared" si="95"/>
        <v/>
      </c>
    </row>
    <row r="5220" spans="11:11" x14ac:dyDescent="0.2">
      <c r="K5220" s="336" t="str">
        <f t="shared" si="95"/>
        <v/>
      </c>
    </row>
    <row r="5221" spans="11:11" x14ac:dyDescent="0.2">
      <c r="K5221" s="336" t="str">
        <f t="shared" si="95"/>
        <v/>
      </c>
    </row>
    <row r="5222" spans="11:11" x14ac:dyDescent="0.2">
      <c r="K5222" s="336" t="str">
        <f t="shared" si="95"/>
        <v/>
      </c>
    </row>
    <row r="5223" spans="11:11" x14ac:dyDescent="0.2">
      <c r="K5223" s="336" t="str">
        <f t="shared" si="95"/>
        <v/>
      </c>
    </row>
    <row r="5224" spans="11:11" x14ac:dyDescent="0.2">
      <c r="K5224" s="336" t="str">
        <f t="shared" si="95"/>
        <v/>
      </c>
    </row>
    <row r="5225" spans="11:11" x14ac:dyDescent="0.2">
      <c r="K5225" s="336" t="str">
        <f t="shared" si="95"/>
        <v/>
      </c>
    </row>
    <row r="5226" spans="11:11" x14ac:dyDescent="0.2">
      <c r="K5226" s="336" t="str">
        <f t="shared" si="95"/>
        <v/>
      </c>
    </row>
    <row r="5227" spans="11:11" x14ac:dyDescent="0.2">
      <c r="K5227" s="336" t="str">
        <f t="shared" si="95"/>
        <v/>
      </c>
    </row>
    <row r="5228" spans="11:11" x14ac:dyDescent="0.2">
      <c r="K5228" s="336" t="str">
        <f t="shared" si="95"/>
        <v/>
      </c>
    </row>
    <row r="5229" spans="11:11" x14ac:dyDescent="0.2">
      <c r="K5229" s="336" t="str">
        <f t="shared" si="95"/>
        <v/>
      </c>
    </row>
    <row r="5230" spans="11:11" x14ac:dyDescent="0.2">
      <c r="K5230" s="336" t="str">
        <f t="shared" si="95"/>
        <v/>
      </c>
    </row>
    <row r="5231" spans="11:11" x14ac:dyDescent="0.2">
      <c r="K5231" s="336" t="str">
        <f t="shared" si="95"/>
        <v/>
      </c>
    </row>
    <row r="5232" spans="11:11" x14ac:dyDescent="0.2">
      <c r="K5232" s="336" t="str">
        <f t="shared" si="95"/>
        <v/>
      </c>
    </row>
    <row r="5233" spans="11:11" x14ac:dyDescent="0.2">
      <c r="K5233" s="336" t="str">
        <f t="shared" si="95"/>
        <v/>
      </c>
    </row>
    <row r="5234" spans="11:11" x14ac:dyDescent="0.2">
      <c r="K5234" s="336" t="str">
        <f t="shared" si="95"/>
        <v/>
      </c>
    </row>
    <row r="5235" spans="11:11" x14ac:dyDescent="0.2">
      <c r="K5235" s="336" t="str">
        <f t="shared" si="95"/>
        <v/>
      </c>
    </row>
    <row r="5236" spans="11:11" x14ac:dyDescent="0.2">
      <c r="K5236" s="336" t="str">
        <f t="shared" si="95"/>
        <v/>
      </c>
    </row>
    <row r="5237" spans="11:11" x14ac:dyDescent="0.2">
      <c r="K5237" s="336" t="str">
        <f t="shared" si="95"/>
        <v/>
      </c>
    </row>
    <row r="5238" spans="11:11" x14ac:dyDescent="0.2">
      <c r="K5238" s="336" t="str">
        <f t="shared" si="95"/>
        <v/>
      </c>
    </row>
    <row r="5239" spans="11:11" x14ac:dyDescent="0.2">
      <c r="K5239" s="336" t="str">
        <f t="shared" si="95"/>
        <v/>
      </c>
    </row>
    <row r="5240" spans="11:11" x14ac:dyDescent="0.2">
      <c r="K5240" s="336" t="str">
        <f t="shared" si="95"/>
        <v/>
      </c>
    </row>
    <row r="5241" spans="11:11" x14ac:dyDescent="0.2">
      <c r="K5241" s="336" t="str">
        <f t="shared" si="95"/>
        <v/>
      </c>
    </row>
    <row r="5242" spans="11:11" x14ac:dyDescent="0.2">
      <c r="K5242" s="336" t="str">
        <f t="shared" si="95"/>
        <v/>
      </c>
    </row>
    <row r="5243" spans="11:11" x14ac:dyDescent="0.2">
      <c r="K5243" s="336" t="str">
        <f t="shared" si="95"/>
        <v/>
      </c>
    </row>
    <row r="5244" spans="11:11" x14ac:dyDescent="0.2">
      <c r="K5244" s="336" t="str">
        <f t="shared" si="95"/>
        <v/>
      </c>
    </row>
    <row r="5245" spans="11:11" x14ac:dyDescent="0.2">
      <c r="K5245" s="336" t="str">
        <f t="shared" si="95"/>
        <v/>
      </c>
    </row>
    <row r="5246" spans="11:11" x14ac:dyDescent="0.2">
      <c r="K5246" s="336" t="str">
        <f t="shared" si="95"/>
        <v/>
      </c>
    </row>
    <row r="5247" spans="11:11" x14ac:dyDescent="0.2">
      <c r="K5247" s="336" t="str">
        <f t="shared" si="95"/>
        <v/>
      </c>
    </row>
    <row r="5248" spans="11:11" x14ac:dyDescent="0.2">
      <c r="K5248" s="336" t="str">
        <f t="shared" si="95"/>
        <v/>
      </c>
    </row>
    <row r="5249" spans="11:11" x14ac:dyDescent="0.2">
      <c r="K5249" s="336" t="str">
        <f t="shared" si="95"/>
        <v/>
      </c>
    </row>
    <row r="5250" spans="11:11" x14ac:dyDescent="0.2">
      <c r="K5250" s="336" t="str">
        <f t="shared" si="95"/>
        <v/>
      </c>
    </row>
    <row r="5251" spans="11:11" x14ac:dyDescent="0.2">
      <c r="K5251" s="336" t="str">
        <f t="shared" si="95"/>
        <v/>
      </c>
    </row>
    <row r="5252" spans="11:11" x14ac:dyDescent="0.2">
      <c r="K5252" s="336" t="str">
        <f t="shared" ref="K5252:K5315" si="96">IF(J5252="","",(J5252*108))</f>
        <v/>
      </c>
    </row>
    <row r="5253" spans="11:11" x14ac:dyDescent="0.2">
      <c r="K5253" s="336" t="str">
        <f t="shared" si="96"/>
        <v/>
      </c>
    </row>
    <row r="5254" spans="11:11" x14ac:dyDescent="0.2">
      <c r="K5254" s="336" t="str">
        <f t="shared" si="96"/>
        <v/>
      </c>
    </row>
    <row r="5255" spans="11:11" x14ac:dyDescent="0.2">
      <c r="K5255" s="336" t="str">
        <f t="shared" si="96"/>
        <v/>
      </c>
    </row>
    <row r="5256" spans="11:11" x14ac:dyDescent="0.2">
      <c r="K5256" s="336" t="str">
        <f t="shared" si="96"/>
        <v/>
      </c>
    </row>
    <row r="5257" spans="11:11" x14ac:dyDescent="0.2">
      <c r="K5257" s="336" t="str">
        <f t="shared" si="96"/>
        <v/>
      </c>
    </row>
    <row r="5258" spans="11:11" x14ac:dyDescent="0.2">
      <c r="K5258" s="336" t="str">
        <f t="shared" si="96"/>
        <v/>
      </c>
    </row>
    <row r="5259" spans="11:11" x14ac:dyDescent="0.2">
      <c r="K5259" s="336" t="str">
        <f t="shared" si="96"/>
        <v/>
      </c>
    </row>
    <row r="5260" spans="11:11" x14ac:dyDescent="0.2">
      <c r="K5260" s="336" t="str">
        <f t="shared" si="96"/>
        <v/>
      </c>
    </row>
    <row r="5261" spans="11:11" x14ac:dyDescent="0.2">
      <c r="K5261" s="336" t="str">
        <f t="shared" si="96"/>
        <v/>
      </c>
    </row>
    <row r="5262" spans="11:11" x14ac:dyDescent="0.2">
      <c r="K5262" s="336" t="str">
        <f t="shared" si="96"/>
        <v/>
      </c>
    </row>
    <row r="5263" spans="11:11" x14ac:dyDescent="0.2">
      <c r="K5263" s="336" t="str">
        <f t="shared" si="96"/>
        <v/>
      </c>
    </row>
    <row r="5264" spans="11:11" x14ac:dyDescent="0.2">
      <c r="K5264" s="336" t="str">
        <f t="shared" si="96"/>
        <v/>
      </c>
    </row>
    <row r="5265" spans="11:11" x14ac:dyDescent="0.2">
      <c r="K5265" s="336" t="str">
        <f t="shared" si="96"/>
        <v/>
      </c>
    </row>
    <row r="5266" spans="11:11" x14ac:dyDescent="0.2">
      <c r="K5266" s="336" t="str">
        <f t="shared" si="96"/>
        <v/>
      </c>
    </row>
    <row r="5267" spans="11:11" x14ac:dyDescent="0.2">
      <c r="K5267" s="336" t="str">
        <f t="shared" si="96"/>
        <v/>
      </c>
    </row>
    <row r="5268" spans="11:11" x14ac:dyDescent="0.2">
      <c r="K5268" s="336" t="str">
        <f t="shared" si="96"/>
        <v/>
      </c>
    </row>
    <row r="5269" spans="11:11" x14ac:dyDescent="0.2">
      <c r="K5269" s="336" t="str">
        <f t="shared" si="96"/>
        <v/>
      </c>
    </row>
    <row r="5270" spans="11:11" x14ac:dyDescent="0.2">
      <c r="K5270" s="336" t="str">
        <f t="shared" si="96"/>
        <v/>
      </c>
    </row>
    <row r="5271" spans="11:11" x14ac:dyDescent="0.2">
      <c r="K5271" s="336" t="str">
        <f t="shared" si="96"/>
        <v/>
      </c>
    </row>
    <row r="5272" spans="11:11" x14ac:dyDescent="0.2">
      <c r="K5272" s="336" t="str">
        <f t="shared" si="96"/>
        <v/>
      </c>
    </row>
    <row r="5273" spans="11:11" x14ac:dyDescent="0.2">
      <c r="K5273" s="336" t="str">
        <f t="shared" si="96"/>
        <v/>
      </c>
    </row>
    <row r="5274" spans="11:11" x14ac:dyDescent="0.2">
      <c r="K5274" s="336" t="str">
        <f t="shared" si="96"/>
        <v/>
      </c>
    </row>
    <row r="5275" spans="11:11" x14ac:dyDescent="0.2">
      <c r="K5275" s="336" t="str">
        <f t="shared" si="96"/>
        <v/>
      </c>
    </row>
    <row r="5276" spans="11:11" x14ac:dyDescent="0.2">
      <c r="K5276" s="336" t="str">
        <f t="shared" si="96"/>
        <v/>
      </c>
    </row>
    <row r="5277" spans="11:11" x14ac:dyDescent="0.2">
      <c r="K5277" s="336" t="str">
        <f t="shared" si="96"/>
        <v/>
      </c>
    </row>
    <row r="5278" spans="11:11" x14ac:dyDescent="0.2">
      <c r="K5278" s="336" t="str">
        <f t="shared" si="96"/>
        <v/>
      </c>
    </row>
    <row r="5279" spans="11:11" x14ac:dyDescent="0.2">
      <c r="K5279" s="336" t="str">
        <f t="shared" si="96"/>
        <v/>
      </c>
    </row>
    <row r="5280" spans="11:11" x14ac:dyDescent="0.2">
      <c r="K5280" s="336" t="str">
        <f t="shared" si="96"/>
        <v/>
      </c>
    </row>
    <row r="5281" spans="11:11" x14ac:dyDescent="0.2">
      <c r="K5281" s="336" t="str">
        <f t="shared" si="96"/>
        <v/>
      </c>
    </row>
    <row r="5282" spans="11:11" x14ac:dyDescent="0.2">
      <c r="K5282" s="336" t="str">
        <f t="shared" si="96"/>
        <v/>
      </c>
    </row>
    <row r="5283" spans="11:11" x14ac:dyDescent="0.2">
      <c r="K5283" s="336" t="str">
        <f t="shared" si="96"/>
        <v/>
      </c>
    </row>
    <row r="5284" spans="11:11" x14ac:dyDescent="0.2">
      <c r="K5284" s="336" t="str">
        <f t="shared" si="96"/>
        <v/>
      </c>
    </row>
    <row r="5285" spans="11:11" x14ac:dyDescent="0.2">
      <c r="K5285" s="336" t="str">
        <f t="shared" si="96"/>
        <v/>
      </c>
    </row>
    <row r="5286" spans="11:11" x14ac:dyDescent="0.2">
      <c r="K5286" s="336" t="str">
        <f t="shared" si="96"/>
        <v/>
      </c>
    </row>
    <row r="5287" spans="11:11" x14ac:dyDescent="0.2">
      <c r="K5287" s="336" t="str">
        <f t="shared" si="96"/>
        <v/>
      </c>
    </row>
    <row r="5288" spans="11:11" x14ac:dyDescent="0.2">
      <c r="K5288" s="336" t="str">
        <f t="shared" si="96"/>
        <v/>
      </c>
    </row>
    <row r="5289" spans="11:11" x14ac:dyDescent="0.2">
      <c r="K5289" s="336" t="str">
        <f t="shared" si="96"/>
        <v/>
      </c>
    </row>
    <row r="5290" spans="11:11" x14ac:dyDescent="0.2">
      <c r="K5290" s="336" t="str">
        <f t="shared" si="96"/>
        <v/>
      </c>
    </row>
    <row r="5291" spans="11:11" x14ac:dyDescent="0.2">
      <c r="K5291" s="336" t="str">
        <f t="shared" si="96"/>
        <v/>
      </c>
    </row>
    <row r="5292" spans="11:11" x14ac:dyDescent="0.2">
      <c r="K5292" s="336" t="str">
        <f t="shared" si="96"/>
        <v/>
      </c>
    </row>
    <row r="5293" spans="11:11" x14ac:dyDescent="0.2">
      <c r="K5293" s="336" t="str">
        <f t="shared" si="96"/>
        <v/>
      </c>
    </row>
    <row r="5294" spans="11:11" x14ac:dyDescent="0.2">
      <c r="K5294" s="336" t="str">
        <f t="shared" si="96"/>
        <v/>
      </c>
    </row>
    <row r="5295" spans="11:11" x14ac:dyDescent="0.2">
      <c r="K5295" s="336" t="str">
        <f t="shared" si="96"/>
        <v/>
      </c>
    </row>
    <row r="5296" spans="11:11" x14ac:dyDescent="0.2">
      <c r="K5296" s="336" t="str">
        <f t="shared" si="96"/>
        <v/>
      </c>
    </row>
    <row r="5297" spans="11:11" x14ac:dyDescent="0.2">
      <c r="K5297" s="336" t="str">
        <f t="shared" si="96"/>
        <v/>
      </c>
    </row>
    <row r="5298" spans="11:11" x14ac:dyDescent="0.2">
      <c r="K5298" s="336" t="str">
        <f t="shared" si="96"/>
        <v/>
      </c>
    </row>
    <row r="5299" spans="11:11" x14ac:dyDescent="0.2">
      <c r="K5299" s="336" t="str">
        <f t="shared" si="96"/>
        <v/>
      </c>
    </row>
    <row r="5300" spans="11:11" x14ac:dyDescent="0.2">
      <c r="K5300" s="336" t="str">
        <f t="shared" si="96"/>
        <v/>
      </c>
    </row>
    <row r="5301" spans="11:11" x14ac:dyDescent="0.2">
      <c r="K5301" s="336" t="str">
        <f t="shared" si="96"/>
        <v/>
      </c>
    </row>
    <row r="5302" spans="11:11" x14ac:dyDescent="0.2">
      <c r="K5302" s="336" t="str">
        <f t="shared" si="96"/>
        <v/>
      </c>
    </row>
    <row r="5303" spans="11:11" x14ac:dyDescent="0.2">
      <c r="K5303" s="336" t="str">
        <f t="shared" si="96"/>
        <v/>
      </c>
    </row>
    <row r="5304" spans="11:11" x14ac:dyDescent="0.2">
      <c r="K5304" s="336" t="str">
        <f t="shared" si="96"/>
        <v/>
      </c>
    </row>
    <row r="5305" spans="11:11" x14ac:dyDescent="0.2">
      <c r="K5305" s="336" t="str">
        <f t="shared" si="96"/>
        <v/>
      </c>
    </row>
    <row r="5306" spans="11:11" x14ac:dyDescent="0.2">
      <c r="K5306" s="336" t="str">
        <f t="shared" si="96"/>
        <v/>
      </c>
    </row>
    <row r="5307" spans="11:11" x14ac:dyDescent="0.2">
      <c r="K5307" s="336" t="str">
        <f t="shared" si="96"/>
        <v/>
      </c>
    </row>
    <row r="5308" spans="11:11" x14ac:dyDescent="0.2">
      <c r="K5308" s="336" t="str">
        <f t="shared" si="96"/>
        <v/>
      </c>
    </row>
    <row r="5309" spans="11:11" x14ac:dyDescent="0.2">
      <c r="K5309" s="336" t="str">
        <f t="shared" si="96"/>
        <v/>
      </c>
    </row>
    <row r="5310" spans="11:11" x14ac:dyDescent="0.2">
      <c r="K5310" s="336" t="str">
        <f t="shared" si="96"/>
        <v/>
      </c>
    </row>
    <row r="5311" spans="11:11" x14ac:dyDescent="0.2">
      <c r="K5311" s="336" t="str">
        <f t="shared" si="96"/>
        <v/>
      </c>
    </row>
    <row r="5312" spans="11:11" x14ac:dyDescent="0.2">
      <c r="K5312" s="336" t="str">
        <f t="shared" si="96"/>
        <v/>
      </c>
    </row>
    <row r="5313" spans="11:11" x14ac:dyDescent="0.2">
      <c r="K5313" s="336" t="str">
        <f t="shared" si="96"/>
        <v/>
      </c>
    </row>
    <row r="5314" spans="11:11" x14ac:dyDescent="0.2">
      <c r="K5314" s="336" t="str">
        <f t="shared" si="96"/>
        <v/>
      </c>
    </row>
    <row r="5315" spans="11:11" x14ac:dyDescent="0.2">
      <c r="K5315" s="336" t="str">
        <f t="shared" si="96"/>
        <v/>
      </c>
    </row>
    <row r="5316" spans="11:11" x14ac:dyDescent="0.2">
      <c r="K5316" s="336" t="str">
        <f t="shared" ref="K5316:K5379" si="97">IF(J5316="","",(J5316*108))</f>
        <v/>
      </c>
    </row>
    <row r="5317" spans="11:11" x14ac:dyDescent="0.2">
      <c r="K5317" s="336" t="str">
        <f t="shared" si="97"/>
        <v/>
      </c>
    </row>
    <row r="5318" spans="11:11" x14ac:dyDescent="0.2">
      <c r="K5318" s="336" t="str">
        <f t="shared" si="97"/>
        <v/>
      </c>
    </row>
    <row r="5319" spans="11:11" x14ac:dyDescent="0.2">
      <c r="K5319" s="336" t="str">
        <f t="shared" si="97"/>
        <v/>
      </c>
    </row>
    <row r="5320" spans="11:11" x14ac:dyDescent="0.2">
      <c r="K5320" s="336" t="str">
        <f t="shared" si="97"/>
        <v/>
      </c>
    </row>
    <row r="5321" spans="11:11" x14ac:dyDescent="0.2">
      <c r="K5321" s="336" t="str">
        <f t="shared" si="97"/>
        <v/>
      </c>
    </row>
    <row r="5322" spans="11:11" x14ac:dyDescent="0.2">
      <c r="K5322" s="336" t="str">
        <f t="shared" si="97"/>
        <v/>
      </c>
    </row>
    <row r="5323" spans="11:11" x14ac:dyDescent="0.2">
      <c r="K5323" s="336" t="str">
        <f t="shared" si="97"/>
        <v/>
      </c>
    </row>
    <row r="5324" spans="11:11" x14ac:dyDescent="0.2">
      <c r="K5324" s="336" t="str">
        <f t="shared" si="97"/>
        <v/>
      </c>
    </row>
    <row r="5325" spans="11:11" x14ac:dyDescent="0.2">
      <c r="K5325" s="336" t="str">
        <f t="shared" si="97"/>
        <v/>
      </c>
    </row>
    <row r="5326" spans="11:11" x14ac:dyDescent="0.2">
      <c r="K5326" s="336" t="str">
        <f t="shared" si="97"/>
        <v/>
      </c>
    </row>
    <row r="5327" spans="11:11" x14ac:dyDescent="0.2">
      <c r="K5327" s="336" t="str">
        <f t="shared" si="97"/>
        <v/>
      </c>
    </row>
    <row r="5328" spans="11:11" x14ac:dyDescent="0.2">
      <c r="K5328" s="336" t="str">
        <f t="shared" si="97"/>
        <v/>
      </c>
    </row>
    <row r="5329" spans="11:11" x14ac:dyDescent="0.2">
      <c r="K5329" s="336" t="str">
        <f t="shared" si="97"/>
        <v/>
      </c>
    </row>
    <row r="5330" spans="11:11" x14ac:dyDescent="0.2">
      <c r="K5330" s="336" t="str">
        <f t="shared" si="97"/>
        <v/>
      </c>
    </row>
    <row r="5331" spans="11:11" x14ac:dyDescent="0.2">
      <c r="K5331" s="336" t="str">
        <f t="shared" si="97"/>
        <v/>
      </c>
    </row>
    <row r="5332" spans="11:11" x14ac:dyDescent="0.2">
      <c r="K5332" s="336" t="str">
        <f t="shared" si="97"/>
        <v/>
      </c>
    </row>
    <row r="5333" spans="11:11" x14ac:dyDescent="0.2">
      <c r="K5333" s="336" t="str">
        <f t="shared" si="97"/>
        <v/>
      </c>
    </row>
    <row r="5334" spans="11:11" x14ac:dyDescent="0.2">
      <c r="K5334" s="336" t="str">
        <f t="shared" si="97"/>
        <v/>
      </c>
    </row>
    <row r="5335" spans="11:11" x14ac:dyDescent="0.2">
      <c r="K5335" s="336" t="str">
        <f t="shared" si="97"/>
        <v/>
      </c>
    </row>
    <row r="5336" spans="11:11" x14ac:dyDescent="0.2">
      <c r="K5336" s="336" t="str">
        <f t="shared" si="97"/>
        <v/>
      </c>
    </row>
    <row r="5337" spans="11:11" x14ac:dyDescent="0.2">
      <c r="K5337" s="336" t="str">
        <f t="shared" si="97"/>
        <v/>
      </c>
    </row>
    <row r="5338" spans="11:11" x14ac:dyDescent="0.2">
      <c r="K5338" s="336" t="str">
        <f t="shared" si="97"/>
        <v/>
      </c>
    </row>
    <row r="5339" spans="11:11" x14ac:dyDescent="0.2">
      <c r="K5339" s="336" t="str">
        <f t="shared" si="97"/>
        <v/>
      </c>
    </row>
    <row r="5340" spans="11:11" x14ac:dyDescent="0.2">
      <c r="K5340" s="336" t="str">
        <f t="shared" si="97"/>
        <v/>
      </c>
    </row>
    <row r="5341" spans="11:11" x14ac:dyDescent="0.2">
      <c r="K5341" s="336" t="str">
        <f t="shared" si="97"/>
        <v/>
      </c>
    </row>
    <row r="5342" spans="11:11" x14ac:dyDescent="0.2">
      <c r="K5342" s="336" t="str">
        <f t="shared" si="97"/>
        <v/>
      </c>
    </row>
    <row r="5343" spans="11:11" x14ac:dyDescent="0.2">
      <c r="K5343" s="336" t="str">
        <f t="shared" si="97"/>
        <v/>
      </c>
    </row>
    <row r="5344" spans="11:11" x14ac:dyDescent="0.2">
      <c r="K5344" s="336" t="str">
        <f t="shared" si="97"/>
        <v/>
      </c>
    </row>
    <row r="5345" spans="11:11" x14ac:dyDescent="0.2">
      <c r="K5345" s="336" t="str">
        <f t="shared" si="97"/>
        <v/>
      </c>
    </row>
    <row r="5346" spans="11:11" x14ac:dyDescent="0.2">
      <c r="K5346" s="336" t="str">
        <f t="shared" si="97"/>
        <v/>
      </c>
    </row>
    <row r="5347" spans="11:11" x14ac:dyDescent="0.2">
      <c r="K5347" s="336" t="str">
        <f t="shared" si="97"/>
        <v/>
      </c>
    </row>
    <row r="5348" spans="11:11" x14ac:dyDescent="0.2">
      <c r="K5348" s="336" t="str">
        <f t="shared" si="97"/>
        <v/>
      </c>
    </row>
    <row r="5349" spans="11:11" x14ac:dyDescent="0.2">
      <c r="K5349" s="336" t="str">
        <f t="shared" si="97"/>
        <v/>
      </c>
    </row>
    <row r="5350" spans="11:11" x14ac:dyDescent="0.2">
      <c r="K5350" s="336" t="str">
        <f t="shared" si="97"/>
        <v/>
      </c>
    </row>
    <row r="5351" spans="11:11" x14ac:dyDescent="0.2">
      <c r="K5351" s="336" t="str">
        <f t="shared" si="97"/>
        <v/>
      </c>
    </row>
    <row r="5352" spans="11:11" x14ac:dyDescent="0.2">
      <c r="K5352" s="336" t="str">
        <f t="shared" si="97"/>
        <v/>
      </c>
    </row>
    <row r="5353" spans="11:11" x14ac:dyDescent="0.2">
      <c r="K5353" s="336" t="str">
        <f t="shared" si="97"/>
        <v/>
      </c>
    </row>
    <row r="5354" spans="11:11" x14ac:dyDescent="0.2">
      <c r="K5354" s="336" t="str">
        <f t="shared" si="97"/>
        <v/>
      </c>
    </row>
    <row r="5355" spans="11:11" x14ac:dyDescent="0.2">
      <c r="K5355" s="336" t="str">
        <f t="shared" si="97"/>
        <v/>
      </c>
    </row>
    <row r="5356" spans="11:11" x14ac:dyDescent="0.2">
      <c r="K5356" s="336" t="str">
        <f t="shared" si="97"/>
        <v/>
      </c>
    </row>
    <row r="5357" spans="11:11" x14ac:dyDescent="0.2">
      <c r="K5357" s="336" t="str">
        <f t="shared" si="97"/>
        <v/>
      </c>
    </row>
    <row r="5358" spans="11:11" x14ac:dyDescent="0.2">
      <c r="K5358" s="336" t="str">
        <f t="shared" si="97"/>
        <v/>
      </c>
    </row>
    <row r="5359" spans="11:11" x14ac:dyDescent="0.2">
      <c r="K5359" s="336" t="str">
        <f t="shared" si="97"/>
        <v/>
      </c>
    </row>
    <row r="5360" spans="11:11" x14ac:dyDescent="0.2">
      <c r="K5360" s="336" t="str">
        <f t="shared" si="97"/>
        <v/>
      </c>
    </row>
    <row r="5361" spans="11:11" x14ac:dyDescent="0.2">
      <c r="K5361" s="336" t="str">
        <f t="shared" si="97"/>
        <v/>
      </c>
    </row>
    <row r="5362" spans="11:11" x14ac:dyDescent="0.2">
      <c r="K5362" s="336" t="str">
        <f t="shared" si="97"/>
        <v/>
      </c>
    </row>
    <row r="5363" spans="11:11" x14ac:dyDescent="0.2">
      <c r="K5363" s="336" t="str">
        <f t="shared" si="97"/>
        <v/>
      </c>
    </row>
    <row r="5364" spans="11:11" x14ac:dyDescent="0.2">
      <c r="K5364" s="336" t="str">
        <f t="shared" si="97"/>
        <v/>
      </c>
    </row>
    <row r="5365" spans="11:11" x14ac:dyDescent="0.2">
      <c r="K5365" s="336" t="str">
        <f t="shared" si="97"/>
        <v/>
      </c>
    </row>
    <row r="5366" spans="11:11" x14ac:dyDescent="0.2">
      <c r="K5366" s="336" t="str">
        <f t="shared" si="97"/>
        <v/>
      </c>
    </row>
    <row r="5367" spans="11:11" x14ac:dyDescent="0.2">
      <c r="K5367" s="336" t="str">
        <f t="shared" si="97"/>
        <v/>
      </c>
    </row>
    <row r="5368" spans="11:11" x14ac:dyDescent="0.2">
      <c r="K5368" s="336" t="str">
        <f t="shared" si="97"/>
        <v/>
      </c>
    </row>
    <row r="5369" spans="11:11" x14ac:dyDescent="0.2">
      <c r="K5369" s="336" t="str">
        <f t="shared" si="97"/>
        <v/>
      </c>
    </row>
    <row r="5370" spans="11:11" x14ac:dyDescent="0.2">
      <c r="K5370" s="336" t="str">
        <f t="shared" si="97"/>
        <v/>
      </c>
    </row>
    <row r="5371" spans="11:11" x14ac:dyDescent="0.2">
      <c r="K5371" s="336" t="str">
        <f t="shared" si="97"/>
        <v/>
      </c>
    </row>
    <row r="5372" spans="11:11" x14ac:dyDescent="0.2">
      <c r="K5372" s="336" t="str">
        <f t="shared" si="97"/>
        <v/>
      </c>
    </row>
    <row r="5373" spans="11:11" x14ac:dyDescent="0.2">
      <c r="K5373" s="336" t="str">
        <f t="shared" si="97"/>
        <v/>
      </c>
    </row>
    <row r="5374" spans="11:11" x14ac:dyDescent="0.2">
      <c r="K5374" s="336" t="str">
        <f t="shared" si="97"/>
        <v/>
      </c>
    </row>
    <row r="5375" spans="11:11" x14ac:dyDescent="0.2">
      <c r="K5375" s="336" t="str">
        <f t="shared" si="97"/>
        <v/>
      </c>
    </row>
    <row r="5376" spans="11:11" x14ac:dyDescent="0.2">
      <c r="K5376" s="336" t="str">
        <f t="shared" si="97"/>
        <v/>
      </c>
    </row>
    <row r="5377" spans="11:11" x14ac:dyDescent="0.2">
      <c r="K5377" s="336" t="str">
        <f t="shared" si="97"/>
        <v/>
      </c>
    </row>
    <row r="5378" spans="11:11" x14ac:dyDescent="0.2">
      <c r="K5378" s="336" t="str">
        <f t="shared" si="97"/>
        <v/>
      </c>
    </row>
    <row r="5379" spans="11:11" x14ac:dyDescent="0.2">
      <c r="K5379" s="336" t="str">
        <f t="shared" si="97"/>
        <v/>
      </c>
    </row>
    <row r="5380" spans="11:11" x14ac:dyDescent="0.2">
      <c r="K5380" s="336" t="str">
        <f t="shared" ref="K5380:K5443" si="98">IF(J5380="","",(J5380*108))</f>
        <v/>
      </c>
    </row>
    <row r="5381" spans="11:11" x14ac:dyDescent="0.2">
      <c r="K5381" s="336" t="str">
        <f t="shared" si="98"/>
        <v/>
      </c>
    </row>
    <row r="5382" spans="11:11" x14ac:dyDescent="0.2">
      <c r="K5382" s="336" t="str">
        <f t="shared" si="98"/>
        <v/>
      </c>
    </row>
    <row r="5383" spans="11:11" x14ac:dyDescent="0.2">
      <c r="K5383" s="336" t="str">
        <f t="shared" si="98"/>
        <v/>
      </c>
    </row>
    <row r="5384" spans="11:11" x14ac:dyDescent="0.2">
      <c r="K5384" s="336" t="str">
        <f t="shared" si="98"/>
        <v/>
      </c>
    </row>
    <row r="5385" spans="11:11" x14ac:dyDescent="0.2">
      <c r="K5385" s="336" t="str">
        <f t="shared" si="98"/>
        <v/>
      </c>
    </row>
    <row r="5386" spans="11:11" x14ac:dyDescent="0.2">
      <c r="K5386" s="336" t="str">
        <f t="shared" si="98"/>
        <v/>
      </c>
    </row>
    <row r="5387" spans="11:11" x14ac:dyDescent="0.2">
      <c r="K5387" s="336" t="str">
        <f t="shared" si="98"/>
        <v/>
      </c>
    </row>
    <row r="5388" spans="11:11" x14ac:dyDescent="0.2">
      <c r="K5388" s="336" t="str">
        <f t="shared" si="98"/>
        <v/>
      </c>
    </row>
    <row r="5389" spans="11:11" x14ac:dyDescent="0.2">
      <c r="K5389" s="336" t="str">
        <f t="shared" si="98"/>
        <v/>
      </c>
    </row>
    <row r="5390" spans="11:11" x14ac:dyDescent="0.2">
      <c r="K5390" s="336" t="str">
        <f t="shared" si="98"/>
        <v/>
      </c>
    </row>
    <row r="5391" spans="11:11" x14ac:dyDescent="0.2">
      <c r="K5391" s="336" t="str">
        <f t="shared" si="98"/>
        <v/>
      </c>
    </row>
    <row r="5392" spans="11:11" x14ac:dyDescent="0.2">
      <c r="K5392" s="336" t="str">
        <f t="shared" si="98"/>
        <v/>
      </c>
    </row>
    <row r="5393" spans="11:11" x14ac:dyDescent="0.2">
      <c r="K5393" s="336" t="str">
        <f t="shared" si="98"/>
        <v/>
      </c>
    </row>
    <row r="5394" spans="11:11" x14ac:dyDescent="0.2">
      <c r="K5394" s="336" t="str">
        <f t="shared" si="98"/>
        <v/>
      </c>
    </row>
    <row r="5395" spans="11:11" x14ac:dyDescent="0.2">
      <c r="K5395" s="336" t="str">
        <f t="shared" si="98"/>
        <v/>
      </c>
    </row>
    <row r="5396" spans="11:11" x14ac:dyDescent="0.2">
      <c r="K5396" s="336" t="str">
        <f t="shared" si="98"/>
        <v/>
      </c>
    </row>
    <row r="5397" spans="11:11" x14ac:dyDescent="0.2">
      <c r="K5397" s="336" t="str">
        <f t="shared" si="98"/>
        <v/>
      </c>
    </row>
    <row r="5398" spans="11:11" x14ac:dyDescent="0.2">
      <c r="K5398" s="336" t="str">
        <f t="shared" si="98"/>
        <v/>
      </c>
    </row>
    <row r="5399" spans="11:11" x14ac:dyDescent="0.2">
      <c r="K5399" s="336" t="str">
        <f t="shared" si="98"/>
        <v/>
      </c>
    </row>
    <row r="5400" spans="11:11" x14ac:dyDescent="0.2">
      <c r="K5400" s="336" t="str">
        <f t="shared" si="98"/>
        <v/>
      </c>
    </row>
    <row r="5401" spans="11:11" x14ac:dyDescent="0.2">
      <c r="K5401" s="336" t="str">
        <f t="shared" si="98"/>
        <v/>
      </c>
    </row>
    <row r="5402" spans="11:11" x14ac:dyDescent="0.2">
      <c r="K5402" s="336" t="str">
        <f t="shared" si="98"/>
        <v/>
      </c>
    </row>
    <row r="5403" spans="11:11" x14ac:dyDescent="0.2">
      <c r="K5403" s="336" t="str">
        <f t="shared" si="98"/>
        <v/>
      </c>
    </row>
    <row r="5404" spans="11:11" x14ac:dyDescent="0.2">
      <c r="K5404" s="336" t="str">
        <f t="shared" si="98"/>
        <v/>
      </c>
    </row>
    <row r="5405" spans="11:11" x14ac:dyDescent="0.2">
      <c r="K5405" s="336" t="str">
        <f t="shared" si="98"/>
        <v/>
      </c>
    </row>
    <row r="5406" spans="11:11" x14ac:dyDescent="0.2">
      <c r="K5406" s="336" t="str">
        <f t="shared" si="98"/>
        <v/>
      </c>
    </row>
    <row r="5407" spans="11:11" x14ac:dyDescent="0.2">
      <c r="K5407" s="336" t="str">
        <f t="shared" si="98"/>
        <v/>
      </c>
    </row>
    <row r="5408" spans="11:11" x14ac:dyDescent="0.2">
      <c r="K5408" s="336" t="str">
        <f t="shared" si="98"/>
        <v/>
      </c>
    </row>
    <row r="5409" spans="11:11" x14ac:dyDescent="0.2">
      <c r="K5409" s="336" t="str">
        <f t="shared" si="98"/>
        <v/>
      </c>
    </row>
    <row r="5410" spans="11:11" x14ac:dyDescent="0.2">
      <c r="K5410" s="336" t="str">
        <f t="shared" si="98"/>
        <v/>
      </c>
    </row>
    <row r="5411" spans="11:11" x14ac:dyDescent="0.2">
      <c r="K5411" s="336" t="str">
        <f t="shared" si="98"/>
        <v/>
      </c>
    </row>
    <row r="5412" spans="11:11" x14ac:dyDescent="0.2">
      <c r="K5412" s="336" t="str">
        <f t="shared" si="98"/>
        <v/>
      </c>
    </row>
    <row r="5413" spans="11:11" x14ac:dyDescent="0.2">
      <c r="K5413" s="336" t="str">
        <f t="shared" si="98"/>
        <v/>
      </c>
    </row>
    <row r="5414" spans="11:11" x14ac:dyDescent="0.2">
      <c r="K5414" s="336" t="str">
        <f t="shared" si="98"/>
        <v/>
      </c>
    </row>
    <row r="5415" spans="11:11" x14ac:dyDescent="0.2">
      <c r="K5415" s="336" t="str">
        <f t="shared" si="98"/>
        <v/>
      </c>
    </row>
    <row r="5416" spans="11:11" x14ac:dyDescent="0.2">
      <c r="K5416" s="336" t="str">
        <f t="shared" si="98"/>
        <v/>
      </c>
    </row>
    <row r="5417" spans="11:11" x14ac:dyDescent="0.2">
      <c r="K5417" s="336" t="str">
        <f t="shared" si="98"/>
        <v/>
      </c>
    </row>
    <row r="5418" spans="11:11" x14ac:dyDescent="0.2">
      <c r="K5418" s="336" t="str">
        <f t="shared" si="98"/>
        <v/>
      </c>
    </row>
    <row r="5419" spans="11:11" x14ac:dyDescent="0.2">
      <c r="K5419" s="336" t="str">
        <f t="shared" si="98"/>
        <v/>
      </c>
    </row>
    <row r="5420" spans="11:11" x14ac:dyDescent="0.2">
      <c r="K5420" s="336" t="str">
        <f t="shared" si="98"/>
        <v/>
      </c>
    </row>
    <row r="5421" spans="11:11" x14ac:dyDescent="0.2">
      <c r="K5421" s="336" t="str">
        <f t="shared" si="98"/>
        <v/>
      </c>
    </row>
    <row r="5422" spans="11:11" x14ac:dyDescent="0.2">
      <c r="K5422" s="336" t="str">
        <f t="shared" si="98"/>
        <v/>
      </c>
    </row>
    <row r="5423" spans="11:11" x14ac:dyDescent="0.2">
      <c r="K5423" s="336" t="str">
        <f t="shared" si="98"/>
        <v/>
      </c>
    </row>
    <row r="5424" spans="11:11" x14ac:dyDescent="0.2">
      <c r="K5424" s="336" t="str">
        <f t="shared" si="98"/>
        <v/>
      </c>
    </row>
    <row r="5425" spans="11:11" x14ac:dyDescent="0.2">
      <c r="K5425" s="336" t="str">
        <f t="shared" si="98"/>
        <v/>
      </c>
    </row>
    <row r="5426" spans="11:11" x14ac:dyDescent="0.2">
      <c r="K5426" s="336" t="str">
        <f t="shared" si="98"/>
        <v/>
      </c>
    </row>
    <row r="5427" spans="11:11" x14ac:dyDescent="0.2">
      <c r="K5427" s="336" t="str">
        <f t="shared" si="98"/>
        <v/>
      </c>
    </row>
    <row r="5428" spans="11:11" x14ac:dyDescent="0.2">
      <c r="K5428" s="336" t="str">
        <f t="shared" si="98"/>
        <v/>
      </c>
    </row>
    <row r="5429" spans="11:11" x14ac:dyDescent="0.2">
      <c r="K5429" s="336" t="str">
        <f t="shared" si="98"/>
        <v/>
      </c>
    </row>
    <row r="5430" spans="11:11" x14ac:dyDescent="0.2">
      <c r="K5430" s="336" t="str">
        <f t="shared" si="98"/>
        <v/>
      </c>
    </row>
    <row r="5431" spans="11:11" x14ac:dyDescent="0.2">
      <c r="K5431" s="336" t="str">
        <f t="shared" si="98"/>
        <v/>
      </c>
    </row>
    <row r="5432" spans="11:11" x14ac:dyDescent="0.2">
      <c r="K5432" s="336" t="str">
        <f t="shared" si="98"/>
        <v/>
      </c>
    </row>
    <row r="5433" spans="11:11" x14ac:dyDescent="0.2">
      <c r="K5433" s="336" t="str">
        <f t="shared" si="98"/>
        <v/>
      </c>
    </row>
    <row r="5434" spans="11:11" x14ac:dyDescent="0.2">
      <c r="K5434" s="336" t="str">
        <f t="shared" si="98"/>
        <v/>
      </c>
    </row>
    <row r="5435" spans="11:11" x14ac:dyDescent="0.2">
      <c r="K5435" s="336" t="str">
        <f t="shared" si="98"/>
        <v/>
      </c>
    </row>
    <row r="5436" spans="11:11" x14ac:dyDescent="0.2">
      <c r="K5436" s="336" t="str">
        <f t="shared" si="98"/>
        <v/>
      </c>
    </row>
    <row r="5437" spans="11:11" x14ac:dyDescent="0.2">
      <c r="K5437" s="336" t="str">
        <f t="shared" si="98"/>
        <v/>
      </c>
    </row>
    <row r="5438" spans="11:11" x14ac:dyDescent="0.2">
      <c r="K5438" s="336" t="str">
        <f t="shared" si="98"/>
        <v/>
      </c>
    </row>
    <row r="5439" spans="11:11" x14ac:dyDescent="0.2">
      <c r="K5439" s="336" t="str">
        <f t="shared" si="98"/>
        <v/>
      </c>
    </row>
    <row r="5440" spans="11:11" x14ac:dyDescent="0.2">
      <c r="K5440" s="336" t="str">
        <f t="shared" si="98"/>
        <v/>
      </c>
    </row>
    <row r="5441" spans="11:11" x14ac:dyDescent="0.2">
      <c r="K5441" s="336" t="str">
        <f t="shared" si="98"/>
        <v/>
      </c>
    </row>
    <row r="5442" spans="11:11" x14ac:dyDescent="0.2">
      <c r="K5442" s="336" t="str">
        <f t="shared" si="98"/>
        <v/>
      </c>
    </row>
    <row r="5443" spans="11:11" x14ac:dyDescent="0.2">
      <c r="K5443" s="336" t="str">
        <f t="shared" si="98"/>
        <v/>
      </c>
    </row>
    <row r="5444" spans="11:11" x14ac:dyDescent="0.2">
      <c r="K5444" s="336" t="str">
        <f t="shared" ref="K5444:K5507" si="99">IF(J5444="","",(J5444*108))</f>
        <v/>
      </c>
    </row>
    <row r="5445" spans="11:11" x14ac:dyDescent="0.2">
      <c r="K5445" s="336" t="str">
        <f t="shared" si="99"/>
        <v/>
      </c>
    </row>
    <row r="5446" spans="11:11" x14ac:dyDescent="0.2">
      <c r="K5446" s="336" t="str">
        <f t="shared" si="99"/>
        <v/>
      </c>
    </row>
    <row r="5447" spans="11:11" x14ac:dyDescent="0.2">
      <c r="K5447" s="336" t="str">
        <f t="shared" si="99"/>
        <v/>
      </c>
    </row>
    <row r="5448" spans="11:11" x14ac:dyDescent="0.2">
      <c r="K5448" s="336" t="str">
        <f t="shared" si="99"/>
        <v/>
      </c>
    </row>
    <row r="5449" spans="11:11" x14ac:dyDescent="0.2">
      <c r="K5449" s="336" t="str">
        <f t="shared" si="99"/>
        <v/>
      </c>
    </row>
    <row r="5450" spans="11:11" x14ac:dyDescent="0.2">
      <c r="K5450" s="336" t="str">
        <f t="shared" si="99"/>
        <v/>
      </c>
    </row>
    <row r="5451" spans="11:11" x14ac:dyDescent="0.2">
      <c r="K5451" s="336" t="str">
        <f t="shared" si="99"/>
        <v/>
      </c>
    </row>
    <row r="5452" spans="11:11" x14ac:dyDescent="0.2">
      <c r="K5452" s="336" t="str">
        <f t="shared" si="99"/>
        <v/>
      </c>
    </row>
    <row r="5453" spans="11:11" x14ac:dyDescent="0.2">
      <c r="K5453" s="336" t="str">
        <f t="shared" si="99"/>
        <v/>
      </c>
    </row>
    <row r="5454" spans="11:11" x14ac:dyDescent="0.2">
      <c r="K5454" s="336" t="str">
        <f t="shared" si="99"/>
        <v/>
      </c>
    </row>
    <row r="5455" spans="11:11" x14ac:dyDescent="0.2">
      <c r="K5455" s="336" t="str">
        <f t="shared" si="99"/>
        <v/>
      </c>
    </row>
    <row r="5456" spans="11:11" x14ac:dyDescent="0.2">
      <c r="K5456" s="336" t="str">
        <f t="shared" si="99"/>
        <v/>
      </c>
    </row>
    <row r="5457" spans="11:11" x14ac:dyDescent="0.2">
      <c r="K5457" s="336" t="str">
        <f t="shared" si="99"/>
        <v/>
      </c>
    </row>
    <row r="5458" spans="11:11" x14ac:dyDescent="0.2">
      <c r="K5458" s="336" t="str">
        <f t="shared" si="99"/>
        <v/>
      </c>
    </row>
    <row r="5459" spans="11:11" x14ac:dyDescent="0.2">
      <c r="K5459" s="336" t="str">
        <f t="shared" si="99"/>
        <v/>
      </c>
    </row>
    <row r="5460" spans="11:11" x14ac:dyDescent="0.2">
      <c r="K5460" s="336" t="str">
        <f t="shared" si="99"/>
        <v/>
      </c>
    </row>
    <row r="5461" spans="11:11" x14ac:dyDescent="0.2">
      <c r="K5461" s="336" t="str">
        <f t="shared" si="99"/>
        <v/>
      </c>
    </row>
    <row r="5462" spans="11:11" x14ac:dyDescent="0.2">
      <c r="K5462" s="336" t="str">
        <f t="shared" si="99"/>
        <v/>
      </c>
    </row>
    <row r="5463" spans="11:11" x14ac:dyDescent="0.2">
      <c r="K5463" s="336" t="str">
        <f t="shared" si="99"/>
        <v/>
      </c>
    </row>
    <row r="5464" spans="11:11" x14ac:dyDescent="0.2">
      <c r="K5464" s="336" t="str">
        <f t="shared" si="99"/>
        <v/>
      </c>
    </row>
    <row r="5465" spans="11:11" x14ac:dyDescent="0.2">
      <c r="K5465" s="336" t="str">
        <f t="shared" si="99"/>
        <v/>
      </c>
    </row>
    <row r="5466" spans="11:11" x14ac:dyDescent="0.2">
      <c r="K5466" s="336" t="str">
        <f t="shared" si="99"/>
        <v/>
      </c>
    </row>
    <row r="5467" spans="11:11" x14ac:dyDescent="0.2">
      <c r="K5467" s="336" t="str">
        <f t="shared" si="99"/>
        <v/>
      </c>
    </row>
    <row r="5468" spans="11:11" x14ac:dyDescent="0.2">
      <c r="K5468" s="336" t="str">
        <f t="shared" si="99"/>
        <v/>
      </c>
    </row>
    <row r="5469" spans="11:11" x14ac:dyDescent="0.2">
      <c r="K5469" s="336" t="str">
        <f t="shared" si="99"/>
        <v/>
      </c>
    </row>
    <row r="5470" spans="11:11" x14ac:dyDescent="0.2">
      <c r="K5470" s="336" t="str">
        <f t="shared" si="99"/>
        <v/>
      </c>
    </row>
    <row r="5471" spans="11:11" x14ac:dyDescent="0.2">
      <c r="K5471" s="336" t="str">
        <f t="shared" si="99"/>
        <v/>
      </c>
    </row>
    <row r="5472" spans="11:11" x14ac:dyDescent="0.2">
      <c r="K5472" s="336" t="str">
        <f t="shared" si="99"/>
        <v/>
      </c>
    </row>
    <row r="5473" spans="11:11" x14ac:dyDescent="0.2">
      <c r="K5473" s="336" t="str">
        <f t="shared" si="99"/>
        <v/>
      </c>
    </row>
    <row r="5474" spans="11:11" x14ac:dyDescent="0.2">
      <c r="K5474" s="336" t="str">
        <f t="shared" si="99"/>
        <v/>
      </c>
    </row>
    <row r="5475" spans="11:11" x14ac:dyDescent="0.2">
      <c r="K5475" s="336" t="str">
        <f t="shared" si="99"/>
        <v/>
      </c>
    </row>
    <row r="5476" spans="11:11" x14ac:dyDescent="0.2">
      <c r="K5476" s="336" t="str">
        <f t="shared" si="99"/>
        <v/>
      </c>
    </row>
    <row r="5477" spans="11:11" x14ac:dyDescent="0.2">
      <c r="K5477" s="336" t="str">
        <f t="shared" si="99"/>
        <v/>
      </c>
    </row>
    <row r="5478" spans="11:11" x14ac:dyDescent="0.2">
      <c r="K5478" s="336" t="str">
        <f t="shared" si="99"/>
        <v/>
      </c>
    </row>
    <row r="5479" spans="11:11" x14ac:dyDescent="0.2">
      <c r="K5479" s="336" t="str">
        <f t="shared" si="99"/>
        <v/>
      </c>
    </row>
    <row r="5480" spans="11:11" x14ac:dyDescent="0.2">
      <c r="K5480" s="336" t="str">
        <f t="shared" si="99"/>
        <v/>
      </c>
    </row>
    <row r="5481" spans="11:11" x14ac:dyDescent="0.2">
      <c r="K5481" s="336" t="str">
        <f t="shared" si="99"/>
        <v/>
      </c>
    </row>
    <row r="5482" spans="11:11" x14ac:dyDescent="0.2">
      <c r="K5482" s="336" t="str">
        <f t="shared" si="99"/>
        <v/>
      </c>
    </row>
    <row r="5483" spans="11:11" x14ac:dyDescent="0.2">
      <c r="K5483" s="336" t="str">
        <f t="shared" si="99"/>
        <v/>
      </c>
    </row>
    <row r="5484" spans="11:11" x14ac:dyDescent="0.2">
      <c r="K5484" s="336" t="str">
        <f t="shared" si="99"/>
        <v/>
      </c>
    </row>
    <row r="5485" spans="11:11" x14ac:dyDescent="0.2">
      <c r="K5485" s="336" t="str">
        <f t="shared" si="99"/>
        <v/>
      </c>
    </row>
    <row r="5486" spans="11:11" x14ac:dyDescent="0.2">
      <c r="K5486" s="336" t="str">
        <f t="shared" si="99"/>
        <v/>
      </c>
    </row>
    <row r="5487" spans="11:11" x14ac:dyDescent="0.2">
      <c r="K5487" s="336" t="str">
        <f t="shared" si="99"/>
        <v/>
      </c>
    </row>
    <row r="5488" spans="11:11" x14ac:dyDescent="0.2">
      <c r="K5488" s="336" t="str">
        <f t="shared" si="99"/>
        <v/>
      </c>
    </row>
    <row r="5489" spans="11:11" x14ac:dyDescent="0.2">
      <c r="K5489" s="336" t="str">
        <f t="shared" si="99"/>
        <v/>
      </c>
    </row>
    <row r="5490" spans="11:11" x14ac:dyDescent="0.2">
      <c r="K5490" s="336" t="str">
        <f t="shared" si="99"/>
        <v/>
      </c>
    </row>
    <row r="5491" spans="11:11" x14ac:dyDescent="0.2">
      <c r="K5491" s="336" t="str">
        <f t="shared" si="99"/>
        <v/>
      </c>
    </row>
    <row r="5492" spans="11:11" x14ac:dyDescent="0.2">
      <c r="K5492" s="336" t="str">
        <f t="shared" si="99"/>
        <v/>
      </c>
    </row>
    <row r="5493" spans="11:11" x14ac:dyDescent="0.2">
      <c r="K5493" s="336" t="str">
        <f t="shared" si="99"/>
        <v/>
      </c>
    </row>
    <row r="5494" spans="11:11" x14ac:dyDescent="0.2">
      <c r="K5494" s="336" t="str">
        <f t="shared" si="99"/>
        <v/>
      </c>
    </row>
    <row r="5495" spans="11:11" x14ac:dyDescent="0.2">
      <c r="K5495" s="336" t="str">
        <f t="shared" si="99"/>
        <v/>
      </c>
    </row>
    <row r="5496" spans="11:11" x14ac:dyDescent="0.2">
      <c r="K5496" s="336" t="str">
        <f t="shared" si="99"/>
        <v/>
      </c>
    </row>
    <row r="5497" spans="11:11" x14ac:dyDescent="0.2">
      <c r="K5497" s="336" t="str">
        <f t="shared" si="99"/>
        <v/>
      </c>
    </row>
    <row r="5498" spans="11:11" x14ac:dyDescent="0.2">
      <c r="K5498" s="336" t="str">
        <f t="shared" si="99"/>
        <v/>
      </c>
    </row>
    <row r="5499" spans="11:11" x14ac:dyDescent="0.2">
      <c r="K5499" s="336" t="str">
        <f t="shared" si="99"/>
        <v/>
      </c>
    </row>
    <row r="5500" spans="11:11" x14ac:dyDescent="0.2">
      <c r="K5500" s="336" t="str">
        <f t="shared" si="99"/>
        <v/>
      </c>
    </row>
    <row r="5501" spans="11:11" x14ac:dyDescent="0.2">
      <c r="K5501" s="336" t="str">
        <f t="shared" si="99"/>
        <v/>
      </c>
    </row>
    <row r="5502" spans="11:11" x14ac:dyDescent="0.2">
      <c r="K5502" s="336" t="str">
        <f t="shared" si="99"/>
        <v/>
      </c>
    </row>
    <row r="5503" spans="11:11" x14ac:dyDescent="0.2">
      <c r="K5503" s="336" t="str">
        <f t="shared" si="99"/>
        <v/>
      </c>
    </row>
    <row r="5504" spans="11:11" x14ac:dyDescent="0.2">
      <c r="K5504" s="336" t="str">
        <f t="shared" si="99"/>
        <v/>
      </c>
    </row>
    <row r="5505" spans="11:11" x14ac:dyDescent="0.2">
      <c r="K5505" s="336" t="str">
        <f t="shared" si="99"/>
        <v/>
      </c>
    </row>
    <row r="5506" spans="11:11" x14ac:dyDescent="0.2">
      <c r="K5506" s="336" t="str">
        <f t="shared" si="99"/>
        <v/>
      </c>
    </row>
    <row r="5507" spans="11:11" x14ac:dyDescent="0.2">
      <c r="K5507" s="336" t="str">
        <f t="shared" si="99"/>
        <v/>
      </c>
    </row>
    <row r="5508" spans="11:11" x14ac:dyDescent="0.2">
      <c r="K5508" s="336" t="str">
        <f t="shared" ref="K5508:K5571" si="100">IF(J5508="","",(J5508*108))</f>
        <v/>
      </c>
    </row>
    <row r="5509" spans="11:11" x14ac:dyDescent="0.2">
      <c r="K5509" s="336" t="str">
        <f t="shared" si="100"/>
        <v/>
      </c>
    </row>
    <row r="5510" spans="11:11" x14ac:dyDescent="0.2">
      <c r="K5510" s="336" t="str">
        <f t="shared" si="100"/>
        <v/>
      </c>
    </row>
    <row r="5511" spans="11:11" x14ac:dyDescent="0.2">
      <c r="K5511" s="336" t="str">
        <f t="shared" si="100"/>
        <v/>
      </c>
    </row>
    <row r="5512" spans="11:11" x14ac:dyDescent="0.2">
      <c r="K5512" s="336" t="str">
        <f t="shared" si="100"/>
        <v/>
      </c>
    </row>
    <row r="5513" spans="11:11" x14ac:dyDescent="0.2">
      <c r="K5513" s="336" t="str">
        <f t="shared" si="100"/>
        <v/>
      </c>
    </row>
    <row r="5514" spans="11:11" x14ac:dyDescent="0.2">
      <c r="K5514" s="336" t="str">
        <f t="shared" si="100"/>
        <v/>
      </c>
    </row>
    <row r="5515" spans="11:11" x14ac:dyDescent="0.2">
      <c r="K5515" s="336" t="str">
        <f t="shared" si="100"/>
        <v/>
      </c>
    </row>
    <row r="5516" spans="11:11" x14ac:dyDescent="0.2">
      <c r="K5516" s="336" t="str">
        <f t="shared" si="100"/>
        <v/>
      </c>
    </row>
    <row r="5517" spans="11:11" x14ac:dyDescent="0.2">
      <c r="K5517" s="336" t="str">
        <f t="shared" si="100"/>
        <v/>
      </c>
    </row>
    <row r="5518" spans="11:11" x14ac:dyDescent="0.2">
      <c r="K5518" s="336" t="str">
        <f t="shared" si="100"/>
        <v/>
      </c>
    </row>
    <row r="5519" spans="11:11" x14ac:dyDescent="0.2">
      <c r="K5519" s="336" t="str">
        <f t="shared" si="100"/>
        <v/>
      </c>
    </row>
    <row r="5520" spans="11:11" x14ac:dyDescent="0.2">
      <c r="K5520" s="336" t="str">
        <f t="shared" si="100"/>
        <v/>
      </c>
    </row>
    <row r="5521" spans="11:11" x14ac:dyDescent="0.2">
      <c r="K5521" s="336" t="str">
        <f t="shared" si="100"/>
        <v/>
      </c>
    </row>
    <row r="5522" spans="11:11" x14ac:dyDescent="0.2">
      <c r="K5522" s="336" t="str">
        <f t="shared" si="100"/>
        <v/>
      </c>
    </row>
    <row r="5523" spans="11:11" x14ac:dyDescent="0.2">
      <c r="K5523" s="336" t="str">
        <f t="shared" si="100"/>
        <v/>
      </c>
    </row>
    <row r="5524" spans="11:11" x14ac:dyDescent="0.2">
      <c r="K5524" s="336" t="str">
        <f t="shared" si="100"/>
        <v/>
      </c>
    </row>
    <row r="5525" spans="11:11" x14ac:dyDescent="0.2">
      <c r="K5525" s="336" t="str">
        <f t="shared" si="100"/>
        <v/>
      </c>
    </row>
    <row r="5526" spans="11:11" x14ac:dyDescent="0.2">
      <c r="K5526" s="336" t="str">
        <f t="shared" si="100"/>
        <v/>
      </c>
    </row>
    <row r="5527" spans="11:11" x14ac:dyDescent="0.2">
      <c r="K5527" s="336" t="str">
        <f t="shared" si="100"/>
        <v/>
      </c>
    </row>
    <row r="5528" spans="11:11" x14ac:dyDescent="0.2">
      <c r="K5528" s="336" t="str">
        <f t="shared" si="100"/>
        <v/>
      </c>
    </row>
    <row r="5529" spans="11:11" x14ac:dyDescent="0.2">
      <c r="K5529" s="336" t="str">
        <f t="shared" si="100"/>
        <v/>
      </c>
    </row>
    <row r="5530" spans="11:11" x14ac:dyDescent="0.2">
      <c r="K5530" s="336" t="str">
        <f t="shared" si="100"/>
        <v/>
      </c>
    </row>
    <row r="5531" spans="11:11" x14ac:dyDescent="0.2">
      <c r="K5531" s="336" t="str">
        <f t="shared" si="100"/>
        <v/>
      </c>
    </row>
    <row r="5532" spans="11:11" x14ac:dyDescent="0.2">
      <c r="K5532" s="336" t="str">
        <f t="shared" si="100"/>
        <v/>
      </c>
    </row>
    <row r="5533" spans="11:11" x14ac:dyDescent="0.2">
      <c r="K5533" s="336" t="str">
        <f t="shared" si="100"/>
        <v/>
      </c>
    </row>
    <row r="5534" spans="11:11" x14ac:dyDescent="0.2">
      <c r="K5534" s="336" t="str">
        <f t="shared" si="100"/>
        <v/>
      </c>
    </row>
    <row r="5535" spans="11:11" x14ac:dyDescent="0.2">
      <c r="K5535" s="336" t="str">
        <f t="shared" si="100"/>
        <v/>
      </c>
    </row>
    <row r="5536" spans="11:11" x14ac:dyDescent="0.2">
      <c r="K5536" s="336" t="str">
        <f t="shared" si="100"/>
        <v/>
      </c>
    </row>
    <row r="5537" spans="11:11" x14ac:dyDescent="0.2">
      <c r="K5537" s="336" t="str">
        <f t="shared" si="100"/>
        <v/>
      </c>
    </row>
    <row r="5538" spans="11:11" x14ac:dyDescent="0.2">
      <c r="K5538" s="336" t="str">
        <f t="shared" si="100"/>
        <v/>
      </c>
    </row>
    <row r="5539" spans="11:11" x14ac:dyDescent="0.2">
      <c r="K5539" s="336" t="str">
        <f t="shared" si="100"/>
        <v/>
      </c>
    </row>
    <row r="5540" spans="11:11" x14ac:dyDescent="0.2">
      <c r="K5540" s="336" t="str">
        <f t="shared" si="100"/>
        <v/>
      </c>
    </row>
    <row r="5541" spans="11:11" x14ac:dyDescent="0.2">
      <c r="K5541" s="336" t="str">
        <f t="shared" si="100"/>
        <v/>
      </c>
    </row>
    <row r="5542" spans="11:11" x14ac:dyDescent="0.2">
      <c r="K5542" s="336" t="str">
        <f t="shared" si="100"/>
        <v/>
      </c>
    </row>
    <row r="5543" spans="11:11" x14ac:dyDescent="0.2">
      <c r="K5543" s="336" t="str">
        <f t="shared" si="100"/>
        <v/>
      </c>
    </row>
    <row r="5544" spans="11:11" x14ac:dyDescent="0.2">
      <c r="K5544" s="336" t="str">
        <f t="shared" si="100"/>
        <v/>
      </c>
    </row>
    <row r="5545" spans="11:11" x14ac:dyDescent="0.2">
      <c r="K5545" s="336" t="str">
        <f t="shared" si="100"/>
        <v/>
      </c>
    </row>
    <row r="5546" spans="11:11" x14ac:dyDescent="0.2">
      <c r="K5546" s="336" t="str">
        <f t="shared" si="100"/>
        <v/>
      </c>
    </row>
    <row r="5547" spans="11:11" x14ac:dyDescent="0.2">
      <c r="K5547" s="336" t="str">
        <f t="shared" si="100"/>
        <v/>
      </c>
    </row>
    <row r="5548" spans="11:11" x14ac:dyDescent="0.2">
      <c r="K5548" s="336" t="str">
        <f t="shared" si="100"/>
        <v/>
      </c>
    </row>
    <row r="5549" spans="11:11" x14ac:dyDescent="0.2">
      <c r="K5549" s="336" t="str">
        <f t="shared" si="100"/>
        <v/>
      </c>
    </row>
    <row r="5550" spans="11:11" x14ac:dyDescent="0.2">
      <c r="K5550" s="336" t="str">
        <f t="shared" si="100"/>
        <v/>
      </c>
    </row>
    <row r="5551" spans="11:11" x14ac:dyDescent="0.2">
      <c r="K5551" s="336" t="str">
        <f t="shared" si="100"/>
        <v/>
      </c>
    </row>
    <row r="5552" spans="11:11" x14ac:dyDescent="0.2">
      <c r="K5552" s="336" t="str">
        <f t="shared" si="100"/>
        <v/>
      </c>
    </row>
    <row r="5553" spans="11:11" x14ac:dyDescent="0.2">
      <c r="K5553" s="336" t="str">
        <f t="shared" si="100"/>
        <v/>
      </c>
    </row>
    <row r="5554" spans="11:11" x14ac:dyDescent="0.2">
      <c r="K5554" s="336" t="str">
        <f t="shared" si="100"/>
        <v/>
      </c>
    </row>
    <row r="5555" spans="11:11" x14ac:dyDescent="0.2">
      <c r="K5555" s="336" t="str">
        <f t="shared" si="100"/>
        <v/>
      </c>
    </row>
    <row r="5556" spans="11:11" x14ac:dyDescent="0.2">
      <c r="K5556" s="336" t="str">
        <f t="shared" si="100"/>
        <v/>
      </c>
    </row>
    <row r="5557" spans="11:11" x14ac:dyDescent="0.2">
      <c r="K5557" s="336" t="str">
        <f t="shared" si="100"/>
        <v/>
      </c>
    </row>
    <row r="5558" spans="11:11" x14ac:dyDescent="0.2">
      <c r="K5558" s="336" t="str">
        <f t="shared" si="100"/>
        <v/>
      </c>
    </row>
    <row r="5559" spans="11:11" x14ac:dyDescent="0.2">
      <c r="K5559" s="336" t="str">
        <f t="shared" si="100"/>
        <v/>
      </c>
    </row>
    <row r="5560" spans="11:11" x14ac:dyDescent="0.2">
      <c r="K5560" s="336" t="str">
        <f t="shared" si="100"/>
        <v/>
      </c>
    </row>
    <row r="5561" spans="11:11" x14ac:dyDescent="0.2">
      <c r="K5561" s="336" t="str">
        <f t="shared" si="100"/>
        <v/>
      </c>
    </row>
    <row r="5562" spans="11:11" x14ac:dyDescent="0.2">
      <c r="K5562" s="336" t="str">
        <f t="shared" si="100"/>
        <v/>
      </c>
    </row>
    <row r="5563" spans="11:11" x14ac:dyDescent="0.2">
      <c r="K5563" s="336" t="str">
        <f t="shared" si="100"/>
        <v/>
      </c>
    </row>
    <row r="5564" spans="11:11" x14ac:dyDescent="0.2">
      <c r="K5564" s="336" t="str">
        <f t="shared" si="100"/>
        <v/>
      </c>
    </row>
    <row r="5565" spans="11:11" x14ac:dyDescent="0.2">
      <c r="K5565" s="336" t="str">
        <f t="shared" si="100"/>
        <v/>
      </c>
    </row>
    <row r="5566" spans="11:11" x14ac:dyDescent="0.2">
      <c r="K5566" s="336" t="str">
        <f t="shared" si="100"/>
        <v/>
      </c>
    </row>
    <row r="5567" spans="11:11" x14ac:dyDescent="0.2">
      <c r="K5567" s="336" t="str">
        <f t="shared" si="100"/>
        <v/>
      </c>
    </row>
    <row r="5568" spans="11:11" x14ac:dyDescent="0.2">
      <c r="K5568" s="336" t="str">
        <f t="shared" si="100"/>
        <v/>
      </c>
    </row>
    <row r="5569" spans="11:11" x14ac:dyDescent="0.2">
      <c r="K5569" s="336" t="str">
        <f t="shared" si="100"/>
        <v/>
      </c>
    </row>
    <row r="5570" spans="11:11" x14ac:dyDescent="0.2">
      <c r="K5570" s="336" t="str">
        <f t="shared" si="100"/>
        <v/>
      </c>
    </row>
    <row r="5571" spans="11:11" x14ac:dyDescent="0.2">
      <c r="K5571" s="336" t="str">
        <f t="shared" si="100"/>
        <v/>
      </c>
    </row>
    <row r="5572" spans="11:11" x14ac:dyDescent="0.2">
      <c r="K5572" s="336" t="str">
        <f t="shared" ref="K5572:K5635" si="101">IF(J5572="","",(J5572*108))</f>
        <v/>
      </c>
    </row>
    <row r="5573" spans="11:11" x14ac:dyDescent="0.2">
      <c r="K5573" s="336" t="str">
        <f t="shared" si="101"/>
        <v/>
      </c>
    </row>
    <row r="5574" spans="11:11" x14ac:dyDescent="0.2">
      <c r="K5574" s="336" t="str">
        <f t="shared" si="101"/>
        <v/>
      </c>
    </row>
    <row r="5575" spans="11:11" x14ac:dyDescent="0.2">
      <c r="K5575" s="336" t="str">
        <f t="shared" si="101"/>
        <v/>
      </c>
    </row>
    <row r="5576" spans="11:11" x14ac:dyDescent="0.2">
      <c r="K5576" s="336" t="str">
        <f t="shared" si="101"/>
        <v/>
      </c>
    </row>
    <row r="5577" spans="11:11" x14ac:dyDescent="0.2">
      <c r="K5577" s="336" t="str">
        <f t="shared" si="101"/>
        <v/>
      </c>
    </row>
    <row r="5578" spans="11:11" x14ac:dyDescent="0.2">
      <c r="K5578" s="336" t="str">
        <f t="shared" si="101"/>
        <v/>
      </c>
    </row>
    <row r="5579" spans="11:11" x14ac:dyDescent="0.2">
      <c r="K5579" s="336" t="str">
        <f t="shared" si="101"/>
        <v/>
      </c>
    </row>
    <row r="5580" spans="11:11" x14ac:dyDescent="0.2">
      <c r="K5580" s="336" t="str">
        <f t="shared" si="101"/>
        <v/>
      </c>
    </row>
    <row r="5581" spans="11:11" x14ac:dyDescent="0.2">
      <c r="K5581" s="336" t="str">
        <f t="shared" si="101"/>
        <v/>
      </c>
    </row>
    <row r="5582" spans="11:11" x14ac:dyDescent="0.2">
      <c r="K5582" s="336" t="str">
        <f t="shared" si="101"/>
        <v/>
      </c>
    </row>
    <row r="5583" spans="11:11" x14ac:dyDescent="0.2">
      <c r="K5583" s="336" t="str">
        <f t="shared" si="101"/>
        <v/>
      </c>
    </row>
    <row r="5584" spans="11:11" x14ac:dyDescent="0.2">
      <c r="K5584" s="336" t="str">
        <f t="shared" si="101"/>
        <v/>
      </c>
    </row>
    <row r="5585" spans="11:11" x14ac:dyDescent="0.2">
      <c r="K5585" s="336" t="str">
        <f t="shared" si="101"/>
        <v/>
      </c>
    </row>
    <row r="5586" spans="11:11" x14ac:dyDescent="0.2">
      <c r="K5586" s="336" t="str">
        <f t="shared" si="101"/>
        <v/>
      </c>
    </row>
    <row r="5587" spans="11:11" x14ac:dyDescent="0.2">
      <c r="K5587" s="336" t="str">
        <f t="shared" si="101"/>
        <v/>
      </c>
    </row>
    <row r="5588" spans="11:11" x14ac:dyDescent="0.2">
      <c r="K5588" s="336" t="str">
        <f t="shared" si="101"/>
        <v/>
      </c>
    </row>
    <row r="5589" spans="11:11" x14ac:dyDescent="0.2">
      <c r="K5589" s="336" t="str">
        <f t="shared" si="101"/>
        <v/>
      </c>
    </row>
    <row r="5590" spans="11:11" x14ac:dyDescent="0.2">
      <c r="K5590" s="336" t="str">
        <f t="shared" si="101"/>
        <v/>
      </c>
    </row>
    <row r="5591" spans="11:11" x14ac:dyDescent="0.2">
      <c r="K5591" s="336" t="str">
        <f t="shared" si="101"/>
        <v/>
      </c>
    </row>
    <row r="5592" spans="11:11" x14ac:dyDescent="0.2">
      <c r="K5592" s="336" t="str">
        <f t="shared" si="101"/>
        <v/>
      </c>
    </row>
    <row r="5593" spans="11:11" x14ac:dyDescent="0.2">
      <c r="K5593" s="336" t="str">
        <f t="shared" si="101"/>
        <v/>
      </c>
    </row>
    <row r="5594" spans="11:11" x14ac:dyDescent="0.2">
      <c r="K5594" s="336" t="str">
        <f t="shared" si="101"/>
        <v/>
      </c>
    </row>
    <row r="5595" spans="11:11" x14ac:dyDescent="0.2">
      <c r="K5595" s="336" t="str">
        <f t="shared" si="101"/>
        <v/>
      </c>
    </row>
    <row r="5596" spans="11:11" x14ac:dyDescent="0.2">
      <c r="K5596" s="336" t="str">
        <f t="shared" si="101"/>
        <v/>
      </c>
    </row>
    <row r="5597" spans="11:11" x14ac:dyDescent="0.2">
      <c r="K5597" s="336" t="str">
        <f t="shared" si="101"/>
        <v/>
      </c>
    </row>
    <row r="5598" spans="11:11" x14ac:dyDescent="0.2">
      <c r="K5598" s="336" t="str">
        <f t="shared" si="101"/>
        <v/>
      </c>
    </row>
    <row r="5599" spans="11:11" x14ac:dyDescent="0.2">
      <c r="K5599" s="336" t="str">
        <f t="shared" si="101"/>
        <v/>
      </c>
    </row>
    <row r="5600" spans="11:11" x14ac:dyDescent="0.2">
      <c r="K5600" s="336" t="str">
        <f t="shared" si="101"/>
        <v/>
      </c>
    </row>
    <row r="5601" spans="11:11" x14ac:dyDescent="0.2">
      <c r="K5601" s="336" t="str">
        <f t="shared" si="101"/>
        <v/>
      </c>
    </row>
    <row r="5602" spans="11:11" x14ac:dyDescent="0.2">
      <c r="K5602" s="336" t="str">
        <f t="shared" si="101"/>
        <v/>
      </c>
    </row>
    <row r="5603" spans="11:11" x14ac:dyDescent="0.2">
      <c r="K5603" s="336" t="str">
        <f t="shared" si="101"/>
        <v/>
      </c>
    </row>
    <row r="5604" spans="11:11" x14ac:dyDescent="0.2">
      <c r="K5604" s="336" t="str">
        <f t="shared" si="101"/>
        <v/>
      </c>
    </row>
    <row r="5605" spans="11:11" x14ac:dyDescent="0.2">
      <c r="K5605" s="336" t="str">
        <f t="shared" si="101"/>
        <v/>
      </c>
    </row>
    <row r="5606" spans="11:11" x14ac:dyDescent="0.2">
      <c r="K5606" s="336" t="str">
        <f t="shared" si="101"/>
        <v/>
      </c>
    </row>
    <row r="5607" spans="11:11" x14ac:dyDescent="0.2">
      <c r="K5607" s="336" t="str">
        <f t="shared" si="101"/>
        <v/>
      </c>
    </row>
    <row r="5608" spans="11:11" x14ac:dyDescent="0.2">
      <c r="K5608" s="336" t="str">
        <f t="shared" si="101"/>
        <v/>
      </c>
    </row>
    <row r="5609" spans="11:11" x14ac:dyDescent="0.2">
      <c r="K5609" s="336" t="str">
        <f t="shared" si="101"/>
        <v/>
      </c>
    </row>
    <row r="5610" spans="11:11" x14ac:dyDescent="0.2">
      <c r="K5610" s="336" t="str">
        <f t="shared" si="101"/>
        <v/>
      </c>
    </row>
    <row r="5611" spans="11:11" x14ac:dyDescent="0.2">
      <c r="K5611" s="336" t="str">
        <f t="shared" si="101"/>
        <v/>
      </c>
    </row>
    <row r="5612" spans="11:11" x14ac:dyDescent="0.2">
      <c r="K5612" s="336" t="str">
        <f t="shared" si="101"/>
        <v/>
      </c>
    </row>
    <row r="5613" spans="11:11" x14ac:dyDescent="0.2">
      <c r="K5613" s="336" t="str">
        <f t="shared" si="101"/>
        <v/>
      </c>
    </row>
    <row r="5614" spans="11:11" x14ac:dyDescent="0.2">
      <c r="K5614" s="336" t="str">
        <f t="shared" si="101"/>
        <v/>
      </c>
    </row>
    <row r="5615" spans="11:11" x14ac:dyDescent="0.2">
      <c r="K5615" s="336" t="str">
        <f t="shared" si="101"/>
        <v/>
      </c>
    </row>
    <row r="5616" spans="11:11" x14ac:dyDescent="0.2">
      <c r="K5616" s="336" t="str">
        <f t="shared" si="101"/>
        <v/>
      </c>
    </row>
    <row r="5617" spans="11:11" x14ac:dyDescent="0.2">
      <c r="K5617" s="336" t="str">
        <f t="shared" si="101"/>
        <v/>
      </c>
    </row>
    <row r="5618" spans="11:11" x14ac:dyDescent="0.2">
      <c r="K5618" s="336" t="str">
        <f t="shared" si="101"/>
        <v/>
      </c>
    </row>
    <row r="5619" spans="11:11" x14ac:dyDescent="0.2">
      <c r="K5619" s="336" t="str">
        <f t="shared" si="101"/>
        <v/>
      </c>
    </row>
    <row r="5620" spans="11:11" x14ac:dyDescent="0.2">
      <c r="K5620" s="336" t="str">
        <f t="shared" si="101"/>
        <v/>
      </c>
    </row>
    <row r="5621" spans="11:11" x14ac:dyDescent="0.2">
      <c r="K5621" s="336" t="str">
        <f t="shared" si="101"/>
        <v/>
      </c>
    </row>
    <row r="5622" spans="11:11" x14ac:dyDescent="0.2">
      <c r="K5622" s="336" t="str">
        <f t="shared" si="101"/>
        <v/>
      </c>
    </row>
    <row r="5623" spans="11:11" x14ac:dyDescent="0.2">
      <c r="K5623" s="336" t="str">
        <f t="shared" si="101"/>
        <v/>
      </c>
    </row>
    <row r="5624" spans="11:11" x14ac:dyDescent="0.2">
      <c r="K5624" s="336" t="str">
        <f t="shared" si="101"/>
        <v/>
      </c>
    </row>
    <row r="5625" spans="11:11" x14ac:dyDescent="0.2">
      <c r="K5625" s="336" t="str">
        <f t="shared" si="101"/>
        <v/>
      </c>
    </row>
    <row r="5626" spans="11:11" x14ac:dyDescent="0.2">
      <c r="K5626" s="336" t="str">
        <f t="shared" si="101"/>
        <v/>
      </c>
    </row>
    <row r="5627" spans="11:11" x14ac:dyDescent="0.2">
      <c r="K5627" s="336" t="str">
        <f t="shared" si="101"/>
        <v/>
      </c>
    </row>
    <row r="5628" spans="11:11" x14ac:dyDescent="0.2">
      <c r="K5628" s="336" t="str">
        <f t="shared" si="101"/>
        <v/>
      </c>
    </row>
    <row r="5629" spans="11:11" x14ac:dyDescent="0.2">
      <c r="K5629" s="336" t="str">
        <f t="shared" si="101"/>
        <v/>
      </c>
    </row>
    <row r="5630" spans="11:11" x14ac:dyDescent="0.2">
      <c r="K5630" s="336" t="str">
        <f t="shared" si="101"/>
        <v/>
      </c>
    </row>
    <row r="5631" spans="11:11" x14ac:dyDescent="0.2">
      <c r="K5631" s="336" t="str">
        <f t="shared" si="101"/>
        <v/>
      </c>
    </row>
    <row r="5632" spans="11:11" x14ac:dyDescent="0.2">
      <c r="K5632" s="336" t="str">
        <f t="shared" si="101"/>
        <v/>
      </c>
    </row>
    <row r="5633" spans="11:11" x14ac:dyDescent="0.2">
      <c r="K5633" s="336" t="str">
        <f t="shared" si="101"/>
        <v/>
      </c>
    </row>
    <row r="5634" spans="11:11" x14ac:dyDescent="0.2">
      <c r="K5634" s="336" t="str">
        <f t="shared" si="101"/>
        <v/>
      </c>
    </row>
    <row r="5635" spans="11:11" x14ac:dyDescent="0.2">
      <c r="K5635" s="336" t="str">
        <f t="shared" si="101"/>
        <v/>
      </c>
    </row>
    <row r="5636" spans="11:11" x14ac:dyDescent="0.2">
      <c r="K5636" s="336" t="str">
        <f t="shared" ref="K5636:K5699" si="102">IF(J5636="","",(J5636*108))</f>
        <v/>
      </c>
    </row>
    <row r="5637" spans="11:11" x14ac:dyDescent="0.2">
      <c r="K5637" s="336" t="str">
        <f t="shared" si="102"/>
        <v/>
      </c>
    </row>
    <row r="5638" spans="11:11" x14ac:dyDescent="0.2">
      <c r="K5638" s="336" t="str">
        <f t="shared" si="102"/>
        <v/>
      </c>
    </row>
    <row r="5639" spans="11:11" x14ac:dyDescent="0.2">
      <c r="K5639" s="336" t="str">
        <f t="shared" si="102"/>
        <v/>
      </c>
    </row>
    <row r="5640" spans="11:11" x14ac:dyDescent="0.2">
      <c r="K5640" s="336" t="str">
        <f t="shared" si="102"/>
        <v/>
      </c>
    </row>
    <row r="5641" spans="11:11" x14ac:dyDescent="0.2">
      <c r="K5641" s="336" t="str">
        <f t="shared" si="102"/>
        <v/>
      </c>
    </row>
    <row r="5642" spans="11:11" x14ac:dyDescent="0.2">
      <c r="K5642" s="336" t="str">
        <f t="shared" si="102"/>
        <v/>
      </c>
    </row>
    <row r="5643" spans="11:11" x14ac:dyDescent="0.2">
      <c r="K5643" s="336" t="str">
        <f t="shared" si="102"/>
        <v/>
      </c>
    </row>
    <row r="5644" spans="11:11" x14ac:dyDescent="0.2">
      <c r="K5644" s="336" t="str">
        <f t="shared" si="102"/>
        <v/>
      </c>
    </row>
    <row r="5645" spans="11:11" x14ac:dyDescent="0.2">
      <c r="K5645" s="336" t="str">
        <f t="shared" si="102"/>
        <v/>
      </c>
    </row>
    <row r="5646" spans="11:11" x14ac:dyDescent="0.2">
      <c r="K5646" s="336" t="str">
        <f t="shared" si="102"/>
        <v/>
      </c>
    </row>
    <row r="5647" spans="11:11" x14ac:dyDescent="0.2">
      <c r="K5647" s="336" t="str">
        <f t="shared" si="102"/>
        <v/>
      </c>
    </row>
    <row r="5648" spans="11:11" x14ac:dyDescent="0.2">
      <c r="K5648" s="336" t="str">
        <f t="shared" si="102"/>
        <v/>
      </c>
    </row>
    <row r="5649" spans="11:11" x14ac:dyDescent="0.2">
      <c r="K5649" s="336" t="str">
        <f t="shared" si="102"/>
        <v/>
      </c>
    </row>
    <row r="5650" spans="11:11" x14ac:dyDescent="0.2">
      <c r="K5650" s="336" t="str">
        <f t="shared" si="102"/>
        <v/>
      </c>
    </row>
    <row r="5651" spans="11:11" x14ac:dyDescent="0.2">
      <c r="K5651" s="336" t="str">
        <f t="shared" si="102"/>
        <v/>
      </c>
    </row>
    <row r="5652" spans="11:11" x14ac:dyDescent="0.2">
      <c r="K5652" s="336" t="str">
        <f t="shared" si="102"/>
        <v/>
      </c>
    </row>
    <row r="5653" spans="11:11" x14ac:dyDescent="0.2">
      <c r="K5653" s="336" t="str">
        <f t="shared" si="102"/>
        <v/>
      </c>
    </row>
    <row r="5654" spans="11:11" x14ac:dyDescent="0.2">
      <c r="K5654" s="336" t="str">
        <f t="shared" si="102"/>
        <v/>
      </c>
    </row>
    <row r="5655" spans="11:11" x14ac:dyDescent="0.2">
      <c r="K5655" s="336" t="str">
        <f t="shared" si="102"/>
        <v/>
      </c>
    </row>
    <row r="5656" spans="11:11" x14ac:dyDescent="0.2">
      <c r="K5656" s="336" t="str">
        <f t="shared" si="102"/>
        <v/>
      </c>
    </row>
    <row r="5657" spans="11:11" x14ac:dyDescent="0.2">
      <c r="K5657" s="336" t="str">
        <f t="shared" si="102"/>
        <v/>
      </c>
    </row>
    <row r="5658" spans="11:11" x14ac:dyDescent="0.2">
      <c r="K5658" s="336" t="str">
        <f t="shared" si="102"/>
        <v/>
      </c>
    </row>
    <row r="5659" spans="11:11" x14ac:dyDescent="0.2">
      <c r="K5659" s="336" t="str">
        <f t="shared" si="102"/>
        <v/>
      </c>
    </row>
    <row r="5660" spans="11:11" x14ac:dyDescent="0.2">
      <c r="K5660" s="336" t="str">
        <f t="shared" si="102"/>
        <v/>
      </c>
    </row>
    <row r="5661" spans="11:11" x14ac:dyDescent="0.2">
      <c r="K5661" s="336" t="str">
        <f t="shared" si="102"/>
        <v/>
      </c>
    </row>
    <row r="5662" spans="11:11" x14ac:dyDescent="0.2">
      <c r="K5662" s="336" t="str">
        <f t="shared" si="102"/>
        <v/>
      </c>
    </row>
    <row r="5663" spans="11:11" x14ac:dyDescent="0.2">
      <c r="K5663" s="336" t="str">
        <f t="shared" si="102"/>
        <v/>
      </c>
    </row>
    <row r="5664" spans="11:11" x14ac:dyDescent="0.2">
      <c r="K5664" s="336" t="str">
        <f t="shared" si="102"/>
        <v/>
      </c>
    </row>
    <row r="5665" spans="11:11" x14ac:dyDescent="0.2">
      <c r="K5665" s="336" t="str">
        <f t="shared" si="102"/>
        <v/>
      </c>
    </row>
    <row r="5666" spans="11:11" x14ac:dyDescent="0.2">
      <c r="K5666" s="336" t="str">
        <f t="shared" si="102"/>
        <v/>
      </c>
    </row>
    <row r="5667" spans="11:11" x14ac:dyDescent="0.2">
      <c r="K5667" s="336" t="str">
        <f t="shared" si="102"/>
        <v/>
      </c>
    </row>
    <row r="5668" spans="11:11" x14ac:dyDescent="0.2">
      <c r="K5668" s="336" t="str">
        <f t="shared" si="102"/>
        <v/>
      </c>
    </row>
    <row r="5669" spans="11:11" x14ac:dyDescent="0.2">
      <c r="K5669" s="336" t="str">
        <f t="shared" si="102"/>
        <v/>
      </c>
    </row>
    <row r="5670" spans="11:11" x14ac:dyDescent="0.2">
      <c r="K5670" s="336" t="str">
        <f t="shared" si="102"/>
        <v/>
      </c>
    </row>
    <row r="5671" spans="11:11" x14ac:dyDescent="0.2">
      <c r="K5671" s="336" t="str">
        <f t="shared" si="102"/>
        <v/>
      </c>
    </row>
    <row r="5672" spans="11:11" x14ac:dyDescent="0.2">
      <c r="K5672" s="336" t="str">
        <f t="shared" si="102"/>
        <v/>
      </c>
    </row>
    <row r="5673" spans="11:11" x14ac:dyDescent="0.2">
      <c r="K5673" s="336" t="str">
        <f t="shared" si="102"/>
        <v/>
      </c>
    </row>
    <row r="5674" spans="11:11" x14ac:dyDescent="0.2">
      <c r="K5674" s="336" t="str">
        <f t="shared" si="102"/>
        <v/>
      </c>
    </row>
    <row r="5675" spans="11:11" x14ac:dyDescent="0.2">
      <c r="K5675" s="336" t="str">
        <f t="shared" si="102"/>
        <v/>
      </c>
    </row>
    <row r="5676" spans="11:11" x14ac:dyDescent="0.2">
      <c r="K5676" s="336" t="str">
        <f t="shared" si="102"/>
        <v/>
      </c>
    </row>
    <row r="5677" spans="11:11" x14ac:dyDescent="0.2">
      <c r="K5677" s="336" t="str">
        <f t="shared" si="102"/>
        <v/>
      </c>
    </row>
    <row r="5678" spans="11:11" x14ac:dyDescent="0.2">
      <c r="K5678" s="336" t="str">
        <f t="shared" si="102"/>
        <v/>
      </c>
    </row>
    <row r="5679" spans="11:11" x14ac:dyDescent="0.2">
      <c r="K5679" s="336" t="str">
        <f t="shared" si="102"/>
        <v/>
      </c>
    </row>
    <row r="5680" spans="11:11" x14ac:dyDescent="0.2">
      <c r="K5680" s="336" t="str">
        <f t="shared" si="102"/>
        <v/>
      </c>
    </row>
    <row r="5681" spans="11:11" x14ac:dyDescent="0.2">
      <c r="K5681" s="336" t="str">
        <f t="shared" si="102"/>
        <v/>
      </c>
    </row>
    <row r="5682" spans="11:11" x14ac:dyDescent="0.2">
      <c r="K5682" s="336" t="str">
        <f t="shared" si="102"/>
        <v/>
      </c>
    </row>
    <row r="5683" spans="11:11" x14ac:dyDescent="0.2">
      <c r="K5683" s="336" t="str">
        <f t="shared" si="102"/>
        <v/>
      </c>
    </row>
    <row r="5684" spans="11:11" x14ac:dyDescent="0.2">
      <c r="K5684" s="336" t="str">
        <f t="shared" si="102"/>
        <v/>
      </c>
    </row>
    <row r="5685" spans="11:11" x14ac:dyDescent="0.2">
      <c r="K5685" s="336" t="str">
        <f t="shared" si="102"/>
        <v/>
      </c>
    </row>
    <row r="5686" spans="11:11" x14ac:dyDescent="0.2">
      <c r="K5686" s="336" t="str">
        <f t="shared" si="102"/>
        <v/>
      </c>
    </row>
    <row r="5687" spans="11:11" x14ac:dyDescent="0.2">
      <c r="K5687" s="336" t="str">
        <f t="shared" si="102"/>
        <v/>
      </c>
    </row>
    <row r="5688" spans="11:11" x14ac:dyDescent="0.2">
      <c r="K5688" s="336" t="str">
        <f t="shared" si="102"/>
        <v/>
      </c>
    </row>
    <row r="5689" spans="11:11" x14ac:dyDescent="0.2">
      <c r="K5689" s="336" t="str">
        <f t="shared" si="102"/>
        <v/>
      </c>
    </row>
    <row r="5690" spans="11:11" x14ac:dyDescent="0.2">
      <c r="K5690" s="336" t="str">
        <f t="shared" si="102"/>
        <v/>
      </c>
    </row>
    <row r="5691" spans="11:11" x14ac:dyDescent="0.2">
      <c r="K5691" s="336" t="str">
        <f t="shared" si="102"/>
        <v/>
      </c>
    </row>
    <row r="5692" spans="11:11" x14ac:dyDescent="0.2">
      <c r="K5692" s="336" t="str">
        <f t="shared" si="102"/>
        <v/>
      </c>
    </row>
    <row r="5693" spans="11:11" x14ac:dyDescent="0.2">
      <c r="K5693" s="336" t="str">
        <f t="shared" si="102"/>
        <v/>
      </c>
    </row>
    <row r="5694" spans="11:11" x14ac:dyDescent="0.2">
      <c r="K5694" s="336" t="str">
        <f t="shared" si="102"/>
        <v/>
      </c>
    </row>
    <row r="5695" spans="11:11" x14ac:dyDescent="0.2">
      <c r="K5695" s="336" t="str">
        <f t="shared" si="102"/>
        <v/>
      </c>
    </row>
    <row r="5696" spans="11:11" x14ac:dyDescent="0.2">
      <c r="K5696" s="336" t="str">
        <f t="shared" si="102"/>
        <v/>
      </c>
    </row>
    <row r="5697" spans="11:11" x14ac:dyDescent="0.2">
      <c r="K5697" s="336" t="str">
        <f t="shared" si="102"/>
        <v/>
      </c>
    </row>
    <row r="5698" spans="11:11" x14ac:dyDescent="0.2">
      <c r="K5698" s="336" t="str">
        <f t="shared" si="102"/>
        <v/>
      </c>
    </row>
    <row r="5699" spans="11:11" x14ac:dyDescent="0.2">
      <c r="K5699" s="336" t="str">
        <f t="shared" si="102"/>
        <v/>
      </c>
    </row>
    <row r="5700" spans="11:11" x14ac:dyDescent="0.2">
      <c r="K5700" s="336" t="str">
        <f t="shared" ref="K5700:K5763" si="103">IF(J5700="","",(J5700*108))</f>
        <v/>
      </c>
    </row>
    <row r="5701" spans="11:11" x14ac:dyDescent="0.2">
      <c r="K5701" s="336" t="str">
        <f t="shared" si="103"/>
        <v/>
      </c>
    </row>
    <row r="5702" spans="11:11" x14ac:dyDescent="0.2">
      <c r="K5702" s="336" t="str">
        <f t="shared" si="103"/>
        <v/>
      </c>
    </row>
    <row r="5703" spans="11:11" x14ac:dyDescent="0.2">
      <c r="K5703" s="336" t="str">
        <f t="shared" si="103"/>
        <v/>
      </c>
    </row>
    <row r="5704" spans="11:11" x14ac:dyDescent="0.2">
      <c r="K5704" s="336" t="str">
        <f t="shared" si="103"/>
        <v/>
      </c>
    </row>
    <row r="5705" spans="11:11" x14ac:dyDescent="0.2">
      <c r="K5705" s="336" t="str">
        <f t="shared" si="103"/>
        <v/>
      </c>
    </row>
    <row r="5706" spans="11:11" x14ac:dyDescent="0.2">
      <c r="K5706" s="336" t="str">
        <f t="shared" si="103"/>
        <v/>
      </c>
    </row>
    <row r="5707" spans="11:11" x14ac:dyDescent="0.2">
      <c r="K5707" s="336" t="str">
        <f t="shared" si="103"/>
        <v/>
      </c>
    </row>
    <row r="5708" spans="11:11" x14ac:dyDescent="0.2">
      <c r="K5708" s="336" t="str">
        <f t="shared" si="103"/>
        <v/>
      </c>
    </row>
    <row r="5709" spans="11:11" x14ac:dyDescent="0.2">
      <c r="K5709" s="336" t="str">
        <f t="shared" si="103"/>
        <v/>
      </c>
    </row>
    <row r="5710" spans="11:11" x14ac:dyDescent="0.2">
      <c r="K5710" s="336" t="str">
        <f t="shared" si="103"/>
        <v/>
      </c>
    </row>
    <row r="5711" spans="11:11" x14ac:dyDescent="0.2">
      <c r="K5711" s="336" t="str">
        <f t="shared" si="103"/>
        <v/>
      </c>
    </row>
    <row r="5712" spans="11:11" x14ac:dyDescent="0.2">
      <c r="K5712" s="336" t="str">
        <f t="shared" si="103"/>
        <v/>
      </c>
    </row>
    <row r="5713" spans="11:11" x14ac:dyDescent="0.2">
      <c r="K5713" s="336" t="str">
        <f t="shared" si="103"/>
        <v/>
      </c>
    </row>
    <row r="5714" spans="11:11" x14ac:dyDescent="0.2">
      <c r="K5714" s="336" t="str">
        <f t="shared" si="103"/>
        <v/>
      </c>
    </row>
    <row r="5715" spans="11:11" x14ac:dyDescent="0.2">
      <c r="K5715" s="336" t="str">
        <f t="shared" si="103"/>
        <v/>
      </c>
    </row>
    <row r="5716" spans="11:11" x14ac:dyDescent="0.2">
      <c r="K5716" s="336" t="str">
        <f t="shared" si="103"/>
        <v/>
      </c>
    </row>
    <row r="5717" spans="11:11" x14ac:dyDescent="0.2">
      <c r="K5717" s="336" t="str">
        <f t="shared" si="103"/>
        <v/>
      </c>
    </row>
    <row r="5718" spans="11:11" x14ac:dyDescent="0.2">
      <c r="K5718" s="336" t="str">
        <f t="shared" si="103"/>
        <v/>
      </c>
    </row>
    <row r="5719" spans="11:11" x14ac:dyDescent="0.2">
      <c r="K5719" s="336" t="str">
        <f t="shared" si="103"/>
        <v/>
      </c>
    </row>
    <row r="5720" spans="11:11" x14ac:dyDescent="0.2">
      <c r="K5720" s="336" t="str">
        <f t="shared" si="103"/>
        <v/>
      </c>
    </row>
    <row r="5721" spans="11:11" x14ac:dyDescent="0.2">
      <c r="K5721" s="336" t="str">
        <f t="shared" si="103"/>
        <v/>
      </c>
    </row>
    <row r="5722" spans="11:11" x14ac:dyDescent="0.2">
      <c r="K5722" s="336" t="str">
        <f t="shared" si="103"/>
        <v/>
      </c>
    </row>
    <row r="5723" spans="11:11" x14ac:dyDescent="0.2">
      <c r="K5723" s="336" t="str">
        <f t="shared" si="103"/>
        <v/>
      </c>
    </row>
    <row r="5724" spans="11:11" x14ac:dyDescent="0.2">
      <c r="K5724" s="336" t="str">
        <f t="shared" si="103"/>
        <v/>
      </c>
    </row>
    <row r="5725" spans="11:11" x14ac:dyDescent="0.2">
      <c r="K5725" s="336" t="str">
        <f t="shared" si="103"/>
        <v/>
      </c>
    </row>
    <row r="5726" spans="11:11" x14ac:dyDescent="0.2">
      <c r="K5726" s="336" t="str">
        <f t="shared" si="103"/>
        <v/>
      </c>
    </row>
    <row r="5727" spans="11:11" x14ac:dyDescent="0.2">
      <c r="K5727" s="336" t="str">
        <f t="shared" si="103"/>
        <v/>
      </c>
    </row>
    <row r="5728" spans="11:11" x14ac:dyDescent="0.2">
      <c r="K5728" s="336" t="str">
        <f t="shared" si="103"/>
        <v/>
      </c>
    </row>
    <row r="5729" spans="11:11" x14ac:dyDescent="0.2">
      <c r="K5729" s="336" t="str">
        <f t="shared" si="103"/>
        <v/>
      </c>
    </row>
    <row r="5730" spans="11:11" x14ac:dyDescent="0.2">
      <c r="K5730" s="336" t="str">
        <f t="shared" si="103"/>
        <v/>
      </c>
    </row>
    <row r="5731" spans="11:11" x14ac:dyDescent="0.2">
      <c r="K5731" s="336" t="str">
        <f t="shared" si="103"/>
        <v/>
      </c>
    </row>
    <row r="5732" spans="11:11" x14ac:dyDescent="0.2">
      <c r="K5732" s="336" t="str">
        <f t="shared" si="103"/>
        <v/>
      </c>
    </row>
    <row r="5733" spans="11:11" x14ac:dyDescent="0.2">
      <c r="K5733" s="336" t="str">
        <f t="shared" si="103"/>
        <v/>
      </c>
    </row>
    <row r="5734" spans="11:11" x14ac:dyDescent="0.2">
      <c r="K5734" s="336" t="str">
        <f t="shared" si="103"/>
        <v/>
      </c>
    </row>
    <row r="5735" spans="11:11" x14ac:dyDescent="0.2">
      <c r="K5735" s="336" t="str">
        <f t="shared" si="103"/>
        <v/>
      </c>
    </row>
    <row r="5736" spans="11:11" x14ac:dyDescent="0.2">
      <c r="K5736" s="336" t="str">
        <f t="shared" si="103"/>
        <v/>
      </c>
    </row>
    <row r="5737" spans="11:11" x14ac:dyDescent="0.2">
      <c r="K5737" s="336" t="str">
        <f t="shared" si="103"/>
        <v/>
      </c>
    </row>
    <row r="5738" spans="11:11" x14ac:dyDescent="0.2">
      <c r="K5738" s="336" t="str">
        <f t="shared" si="103"/>
        <v/>
      </c>
    </row>
    <row r="5739" spans="11:11" x14ac:dyDescent="0.2">
      <c r="K5739" s="336" t="str">
        <f t="shared" si="103"/>
        <v/>
      </c>
    </row>
    <row r="5740" spans="11:11" x14ac:dyDescent="0.2">
      <c r="K5740" s="336" t="str">
        <f t="shared" si="103"/>
        <v/>
      </c>
    </row>
    <row r="5741" spans="11:11" x14ac:dyDescent="0.2">
      <c r="K5741" s="336" t="str">
        <f t="shared" si="103"/>
        <v/>
      </c>
    </row>
    <row r="5742" spans="11:11" x14ac:dyDescent="0.2">
      <c r="K5742" s="336" t="str">
        <f t="shared" si="103"/>
        <v/>
      </c>
    </row>
    <row r="5743" spans="11:11" x14ac:dyDescent="0.2">
      <c r="K5743" s="336" t="str">
        <f t="shared" si="103"/>
        <v/>
      </c>
    </row>
    <row r="5744" spans="11:11" x14ac:dyDescent="0.2">
      <c r="K5744" s="336" t="str">
        <f t="shared" si="103"/>
        <v/>
      </c>
    </row>
    <row r="5745" spans="11:11" x14ac:dyDescent="0.2">
      <c r="K5745" s="336" t="str">
        <f t="shared" si="103"/>
        <v/>
      </c>
    </row>
    <row r="5746" spans="11:11" x14ac:dyDescent="0.2">
      <c r="K5746" s="336" t="str">
        <f t="shared" si="103"/>
        <v/>
      </c>
    </row>
    <row r="5747" spans="11:11" x14ac:dyDescent="0.2">
      <c r="K5747" s="336" t="str">
        <f t="shared" si="103"/>
        <v/>
      </c>
    </row>
    <row r="5748" spans="11:11" x14ac:dyDescent="0.2">
      <c r="K5748" s="336" t="str">
        <f t="shared" si="103"/>
        <v/>
      </c>
    </row>
    <row r="5749" spans="11:11" x14ac:dyDescent="0.2">
      <c r="K5749" s="336" t="str">
        <f t="shared" si="103"/>
        <v/>
      </c>
    </row>
    <row r="5750" spans="11:11" x14ac:dyDescent="0.2">
      <c r="K5750" s="336" t="str">
        <f t="shared" si="103"/>
        <v/>
      </c>
    </row>
    <row r="5751" spans="11:11" x14ac:dyDescent="0.2">
      <c r="K5751" s="336" t="str">
        <f t="shared" si="103"/>
        <v/>
      </c>
    </row>
    <row r="5752" spans="11:11" x14ac:dyDescent="0.2">
      <c r="K5752" s="336" t="str">
        <f t="shared" si="103"/>
        <v/>
      </c>
    </row>
    <row r="5753" spans="11:11" x14ac:dyDescent="0.2">
      <c r="K5753" s="336" t="str">
        <f t="shared" si="103"/>
        <v/>
      </c>
    </row>
    <row r="5754" spans="11:11" x14ac:dyDescent="0.2">
      <c r="K5754" s="336" t="str">
        <f t="shared" si="103"/>
        <v/>
      </c>
    </row>
    <row r="5755" spans="11:11" x14ac:dyDescent="0.2">
      <c r="K5755" s="336" t="str">
        <f t="shared" si="103"/>
        <v/>
      </c>
    </row>
    <row r="5756" spans="11:11" x14ac:dyDescent="0.2">
      <c r="K5756" s="336" t="str">
        <f t="shared" si="103"/>
        <v/>
      </c>
    </row>
    <row r="5757" spans="11:11" x14ac:dyDescent="0.2">
      <c r="K5757" s="336" t="str">
        <f t="shared" si="103"/>
        <v/>
      </c>
    </row>
    <row r="5758" spans="11:11" x14ac:dyDescent="0.2">
      <c r="K5758" s="336" t="str">
        <f t="shared" si="103"/>
        <v/>
      </c>
    </row>
    <row r="5759" spans="11:11" x14ac:dyDescent="0.2">
      <c r="K5759" s="336" t="str">
        <f t="shared" si="103"/>
        <v/>
      </c>
    </row>
    <row r="5760" spans="11:11" x14ac:dyDescent="0.2">
      <c r="K5760" s="336" t="str">
        <f t="shared" si="103"/>
        <v/>
      </c>
    </row>
    <row r="5761" spans="11:11" x14ac:dyDescent="0.2">
      <c r="K5761" s="336" t="str">
        <f t="shared" si="103"/>
        <v/>
      </c>
    </row>
    <row r="5762" spans="11:11" x14ac:dyDescent="0.2">
      <c r="K5762" s="336" t="str">
        <f t="shared" si="103"/>
        <v/>
      </c>
    </row>
    <row r="5763" spans="11:11" x14ac:dyDescent="0.2">
      <c r="K5763" s="336" t="str">
        <f t="shared" si="103"/>
        <v/>
      </c>
    </row>
    <row r="5764" spans="11:11" x14ac:dyDescent="0.2">
      <c r="K5764" s="336" t="str">
        <f t="shared" ref="K5764:K5827" si="104">IF(J5764="","",(J5764*108))</f>
        <v/>
      </c>
    </row>
    <row r="5765" spans="11:11" x14ac:dyDescent="0.2">
      <c r="K5765" s="336" t="str">
        <f t="shared" si="104"/>
        <v/>
      </c>
    </row>
    <row r="5766" spans="11:11" x14ac:dyDescent="0.2">
      <c r="K5766" s="336" t="str">
        <f t="shared" si="104"/>
        <v/>
      </c>
    </row>
    <row r="5767" spans="11:11" x14ac:dyDescent="0.2">
      <c r="K5767" s="336" t="str">
        <f t="shared" si="104"/>
        <v/>
      </c>
    </row>
    <row r="5768" spans="11:11" x14ac:dyDescent="0.2">
      <c r="K5768" s="336" t="str">
        <f t="shared" si="104"/>
        <v/>
      </c>
    </row>
    <row r="5769" spans="11:11" x14ac:dyDescent="0.2">
      <c r="K5769" s="336" t="str">
        <f t="shared" si="104"/>
        <v/>
      </c>
    </row>
    <row r="5770" spans="11:11" x14ac:dyDescent="0.2">
      <c r="K5770" s="336" t="str">
        <f t="shared" si="104"/>
        <v/>
      </c>
    </row>
    <row r="5771" spans="11:11" x14ac:dyDescent="0.2">
      <c r="K5771" s="336" t="str">
        <f t="shared" si="104"/>
        <v/>
      </c>
    </row>
    <row r="5772" spans="11:11" x14ac:dyDescent="0.2">
      <c r="K5772" s="336" t="str">
        <f t="shared" si="104"/>
        <v/>
      </c>
    </row>
    <row r="5773" spans="11:11" x14ac:dyDescent="0.2">
      <c r="K5773" s="336" t="str">
        <f t="shared" si="104"/>
        <v/>
      </c>
    </row>
    <row r="5774" spans="11:11" x14ac:dyDescent="0.2">
      <c r="K5774" s="336" t="str">
        <f t="shared" si="104"/>
        <v/>
      </c>
    </row>
    <row r="5775" spans="11:11" x14ac:dyDescent="0.2">
      <c r="K5775" s="336" t="str">
        <f t="shared" si="104"/>
        <v/>
      </c>
    </row>
    <row r="5776" spans="11:11" x14ac:dyDescent="0.2">
      <c r="K5776" s="336" t="str">
        <f t="shared" si="104"/>
        <v/>
      </c>
    </row>
    <row r="5777" spans="11:11" x14ac:dyDescent="0.2">
      <c r="K5777" s="336" t="str">
        <f t="shared" si="104"/>
        <v/>
      </c>
    </row>
    <row r="5778" spans="11:11" x14ac:dyDescent="0.2">
      <c r="K5778" s="336" t="str">
        <f t="shared" si="104"/>
        <v/>
      </c>
    </row>
    <row r="5779" spans="11:11" x14ac:dyDescent="0.2">
      <c r="K5779" s="336" t="str">
        <f t="shared" si="104"/>
        <v/>
      </c>
    </row>
    <row r="5780" spans="11:11" x14ac:dyDescent="0.2">
      <c r="K5780" s="336" t="str">
        <f t="shared" si="104"/>
        <v/>
      </c>
    </row>
    <row r="5781" spans="11:11" x14ac:dyDescent="0.2">
      <c r="K5781" s="336" t="str">
        <f t="shared" si="104"/>
        <v/>
      </c>
    </row>
    <row r="5782" spans="11:11" x14ac:dyDescent="0.2">
      <c r="K5782" s="336" t="str">
        <f t="shared" si="104"/>
        <v/>
      </c>
    </row>
    <row r="5783" spans="11:11" x14ac:dyDescent="0.2">
      <c r="K5783" s="336" t="str">
        <f t="shared" si="104"/>
        <v/>
      </c>
    </row>
    <row r="5784" spans="11:11" x14ac:dyDescent="0.2">
      <c r="K5784" s="336" t="str">
        <f t="shared" si="104"/>
        <v/>
      </c>
    </row>
    <row r="5785" spans="11:11" x14ac:dyDescent="0.2">
      <c r="K5785" s="336" t="str">
        <f t="shared" si="104"/>
        <v/>
      </c>
    </row>
    <row r="5786" spans="11:11" x14ac:dyDescent="0.2">
      <c r="K5786" s="336" t="str">
        <f t="shared" si="104"/>
        <v/>
      </c>
    </row>
    <row r="5787" spans="11:11" x14ac:dyDescent="0.2">
      <c r="K5787" s="336" t="str">
        <f t="shared" si="104"/>
        <v/>
      </c>
    </row>
    <row r="5788" spans="11:11" x14ac:dyDescent="0.2">
      <c r="K5788" s="336" t="str">
        <f t="shared" si="104"/>
        <v/>
      </c>
    </row>
    <row r="5789" spans="11:11" x14ac:dyDescent="0.2">
      <c r="K5789" s="336" t="str">
        <f t="shared" si="104"/>
        <v/>
      </c>
    </row>
    <row r="5790" spans="11:11" x14ac:dyDescent="0.2">
      <c r="K5790" s="336" t="str">
        <f t="shared" si="104"/>
        <v/>
      </c>
    </row>
    <row r="5791" spans="11:11" x14ac:dyDescent="0.2">
      <c r="K5791" s="336" t="str">
        <f t="shared" si="104"/>
        <v/>
      </c>
    </row>
    <row r="5792" spans="11:11" x14ac:dyDescent="0.2">
      <c r="K5792" s="336" t="str">
        <f t="shared" si="104"/>
        <v/>
      </c>
    </row>
    <row r="5793" spans="11:11" x14ac:dyDescent="0.2">
      <c r="K5793" s="336" t="str">
        <f t="shared" si="104"/>
        <v/>
      </c>
    </row>
    <row r="5794" spans="11:11" x14ac:dyDescent="0.2">
      <c r="K5794" s="336" t="str">
        <f t="shared" si="104"/>
        <v/>
      </c>
    </row>
    <row r="5795" spans="11:11" x14ac:dyDescent="0.2">
      <c r="K5795" s="336" t="str">
        <f t="shared" si="104"/>
        <v/>
      </c>
    </row>
    <row r="5796" spans="11:11" x14ac:dyDescent="0.2">
      <c r="K5796" s="336" t="str">
        <f t="shared" si="104"/>
        <v/>
      </c>
    </row>
    <row r="5797" spans="11:11" x14ac:dyDescent="0.2">
      <c r="K5797" s="336" t="str">
        <f t="shared" si="104"/>
        <v/>
      </c>
    </row>
    <row r="5798" spans="11:11" x14ac:dyDescent="0.2">
      <c r="K5798" s="336" t="str">
        <f t="shared" si="104"/>
        <v/>
      </c>
    </row>
    <row r="5799" spans="11:11" x14ac:dyDescent="0.2">
      <c r="K5799" s="336" t="str">
        <f t="shared" si="104"/>
        <v/>
      </c>
    </row>
    <row r="5800" spans="11:11" x14ac:dyDescent="0.2">
      <c r="K5800" s="336" t="str">
        <f t="shared" si="104"/>
        <v/>
      </c>
    </row>
    <row r="5801" spans="11:11" x14ac:dyDescent="0.2">
      <c r="K5801" s="336" t="str">
        <f t="shared" si="104"/>
        <v/>
      </c>
    </row>
    <row r="5802" spans="11:11" x14ac:dyDescent="0.2">
      <c r="K5802" s="336" t="str">
        <f t="shared" si="104"/>
        <v/>
      </c>
    </row>
    <row r="5803" spans="11:11" x14ac:dyDescent="0.2">
      <c r="K5803" s="336" t="str">
        <f t="shared" si="104"/>
        <v/>
      </c>
    </row>
    <row r="5804" spans="11:11" x14ac:dyDescent="0.2">
      <c r="K5804" s="336" t="str">
        <f t="shared" si="104"/>
        <v/>
      </c>
    </row>
    <row r="5805" spans="11:11" x14ac:dyDescent="0.2">
      <c r="K5805" s="336" t="str">
        <f t="shared" si="104"/>
        <v/>
      </c>
    </row>
    <row r="5806" spans="11:11" x14ac:dyDescent="0.2">
      <c r="K5806" s="336" t="str">
        <f t="shared" si="104"/>
        <v/>
      </c>
    </row>
    <row r="5807" spans="11:11" x14ac:dyDescent="0.2">
      <c r="K5807" s="336" t="str">
        <f t="shared" si="104"/>
        <v/>
      </c>
    </row>
    <row r="5808" spans="11:11" x14ac:dyDescent="0.2">
      <c r="K5808" s="336" t="str">
        <f t="shared" si="104"/>
        <v/>
      </c>
    </row>
    <row r="5809" spans="11:11" x14ac:dyDescent="0.2">
      <c r="K5809" s="336" t="str">
        <f t="shared" si="104"/>
        <v/>
      </c>
    </row>
    <row r="5810" spans="11:11" x14ac:dyDescent="0.2">
      <c r="K5810" s="336" t="str">
        <f t="shared" si="104"/>
        <v/>
      </c>
    </row>
    <row r="5811" spans="11:11" x14ac:dyDescent="0.2">
      <c r="K5811" s="336" t="str">
        <f t="shared" si="104"/>
        <v/>
      </c>
    </row>
    <row r="5812" spans="11:11" x14ac:dyDescent="0.2">
      <c r="K5812" s="336" t="str">
        <f t="shared" si="104"/>
        <v/>
      </c>
    </row>
    <row r="5813" spans="11:11" x14ac:dyDescent="0.2">
      <c r="K5813" s="336" t="str">
        <f t="shared" si="104"/>
        <v/>
      </c>
    </row>
    <row r="5814" spans="11:11" x14ac:dyDescent="0.2">
      <c r="K5814" s="336" t="str">
        <f t="shared" si="104"/>
        <v/>
      </c>
    </row>
    <row r="5815" spans="11:11" x14ac:dyDescent="0.2">
      <c r="K5815" s="336" t="str">
        <f t="shared" si="104"/>
        <v/>
      </c>
    </row>
    <row r="5816" spans="11:11" x14ac:dyDescent="0.2">
      <c r="K5816" s="336" t="str">
        <f t="shared" si="104"/>
        <v/>
      </c>
    </row>
    <row r="5817" spans="11:11" x14ac:dyDescent="0.2">
      <c r="K5817" s="336" t="str">
        <f t="shared" si="104"/>
        <v/>
      </c>
    </row>
    <row r="5818" spans="11:11" x14ac:dyDescent="0.2">
      <c r="K5818" s="336" t="str">
        <f t="shared" si="104"/>
        <v/>
      </c>
    </row>
    <row r="5819" spans="11:11" x14ac:dyDescent="0.2">
      <c r="K5819" s="336" t="str">
        <f t="shared" si="104"/>
        <v/>
      </c>
    </row>
    <row r="5820" spans="11:11" x14ac:dyDescent="0.2">
      <c r="K5820" s="336" t="str">
        <f t="shared" si="104"/>
        <v/>
      </c>
    </row>
    <row r="5821" spans="11:11" x14ac:dyDescent="0.2">
      <c r="K5821" s="336" t="str">
        <f t="shared" si="104"/>
        <v/>
      </c>
    </row>
    <row r="5822" spans="11:11" x14ac:dyDescent="0.2">
      <c r="K5822" s="336" t="str">
        <f t="shared" si="104"/>
        <v/>
      </c>
    </row>
    <row r="5823" spans="11:11" x14ac:dyDescent="0.2">
      <c r="K5823" s="336" t="str">
        <f t="shared" si="104"/>
        <v/>
      </c>
    </row>
    <row r="5824" spans="11:11" x14ac:dyDescent="0.2">
      <c r="K5824" s="336" t="str">
        <f t="shared" si="104"/>
        <v/>
      </c>
    </row>
    <row r="5825" spans="11:11" x14ac:dyDescent="0.2">
      <c r="K5825" s="336" t="str">
        <f t="shared" si="104"/>
        <v/>
      </c>
    </row>
    <row r="5826" spans="11:11" x14ac:dyDescent="0.2">
      <c r="K5826" s="336" t="str">
        <f t="shared" si="104"/>
        <v/>
      </c>
    </row>
    <row r="5827" spans="11:11" x14ac:dyDescent="0.2">
      <c r="K5827" s="336" t="str">
        <f t="shared" si="104"/>
        <v/>
      </c>
    </row>
    <row r="5828" spans="11:11" x14ac:dyDescent="0.2">
      <c r="K5828" s="336" t="str">
        <f t="shared" ref="K5828:K5891" si="105">IF(J5828="","",(J5828*108))</f>
        <v/>
      </c>
    </row>
    <row r="5829" spans="11:11" x14ac:dyDescent="0.2">
      <c r="K5829" s="336" t="str">
        <f t="shared" si="105"/>
        <v/>
      </c>
    </row>
    <row r="5830" spans="11:11" x14ac:dyDescent="0.2">
      <c r="K5830" s="336" t="str">
        <f t="shared" si="105"/>
        <v/>
      </c>
    </row>
    <row r="5831" spans="11:11" x14ac:dyDescent="0.2">
      <c r="K5831" s="336" t="str">
        <f t="shared" si="105"/>
        <v/>
      </c>
    </row>
    <row r="5832" spans="11:11" x14ac:dyDescent="0.2">
      <c r="K5832" s="336" t="str">
        <f t="shared" si="105"/>
        <v/>
      </c>
    </row>
    <row r="5833" spans="11:11" x14ac:dyDescent="0.2">
      <c r="K5833" s="336" t="str">
        <f t="shared" si="105"/>
        <v/>
      </c>
    </row>
    <row r="5834" spans="11:11" x14ac:dyDescent="0.2">
      <c r="K5834" s="336" t="str">
        <f t="shared" si="105"/>
        <v/>
      </c>
    </row>
    <row r="5835" spans="11:11" x14ac:dyDescent="0.2">
      <c r="K5835" s="336" t="str">
        <f t="shared" si="105"/>
        <v/>
      </c>
    </row>
    <row r="5836" spans="11:11" x14ac:dyDescent="0.2">
      <c r="K5836" s="336" t="str">
        <f t="shared" si="105"/>
        <v/>
      </c>
    </row>
    <row r="5837" spans="11:11" x14ac:dyDescent="0.2">
      <c r="K5837" s="336" t="str">
        <f t="shared" si="105"/>
        <v/>
      </c>
    </row>
    <row r="5838" spans="11:11" x14ac:dyDescent="0.2">
      <c r="K5838" s="336" t="str">
        <f t="shared" si="105"/>
        <v/>
      </c>
    </row>
    <row r="5839" spans="11:11" x14ac:dyDescent="0.2">
      <c r="K5839" s="336" t="str">
        <f t="shared" si="105"/>
        <v/>
      </c>
    </row>
    <row r="5840" spans="11:11" x14ac:dyDescent="0.2">
      <c r="K5840" s="336" t="str">
        <f t="shared" si="105"/>
        <v/>
      </c>
    </row>
    <row r="5841" spans="11:11" x14ac:dyDescent="0.2">
      <c r="K5841" s="336" t="str">
        <f t="shared" si="105"/>
        <v/>
      </c>
    </row>
    <row r="5842" spans="11:11" x14ac:dyDescent="0.2">
      <c r="K5842" s="336" t="str">
        <f t="shared" si="105"/>
        <v/>
      </c>
    </row>
    <row r="5843" spans="11:11" x14ac:dyDescent="0.2">
      <c r="K5843" s="336" t="str">
        <f t="shared" si="105"/>
        <v/>
      </c>
    </row>
    <row r="5844" spans="11:11" x14ac:dyDescent="0.2">
      <c r="K5844" s="336" t="str">
        <f t="shared" si="105"/>
        <v/>
      </c>
    </row>
    <row r="5845" spans="11:11" x14ac:dyDescent="0.2">
      <c r="K5845" s="336" t="str">
        <f t="shared" si="105"/>
        <v/>
      </c>
    </row>
    <row r="5846" spans="11:11" x14ac:dyDescent="0.2">
      <c r="K5846" s="336" t="str">
        <f t="shared" si="105"/>
        <v/>
      </c>
    </row>
    <row r="5847" spans="11:11" x14ac:dyDescent="0.2">
      <c r="K5847" s="336" t="str">
        <f t="shared" si="105"/>
        <v/>
      </c>
    </row>
    <row r="5848" spans="11:11" x14ac:dyDescent="0.2">
      <c r="K5848" s="336" t="str">
        <f t="shared" si="105"/>
        <v/>
      </c>
    </row>
    <row r="5849" spans="11:11" x14ac:dyDescent="0.2">
      <c r="K5849" s="336" t="str">
        <f t="shared" si="105"/>
        <v/>
      </c>
    </row>
    <row r="5850" spans="11:11" x14ac:dyDescent="0.2">
      <c r="K5850" s="336" t="str">
        <f t="shared" si="105"/>
        <v/>
      </c>
    </row>
    <row r="5851" spans="11:11" x14ac:dyDescent="0.2">
      <c r="K5851" s="336" t="str">
        <f t="shared" si="105"/>
        <v/>
      </c>
    </row>
    <row r="5852" spans="11:11" x14ac:dyDescent="0.2">
      <c r="K5852" s="336" t="str">
        <f t="shared" si="105"/>
        <v/>
      </c>
    </row>
    <row r="5853" spans="11:11" x14ac:dyDescent="0.2">
      <c r="K5853" s="336" t="str">
        <f t="shared" si="105"/>
        <v/>
      </c>
    </row>
    <row r="5854" spans="11:11" x14ac:dyDescent="0.2">
      <c r="K5854" s="336" t="str">
        <f t="shared" si="105"/>
        <v/>
      </c>
    </row>
    <row r="5855" spans="11:11" x14ac:dyDescent="0.2">
      <c r="K5855" s="336" t="str">
        <f t="shared" si="105"/>
        <v/>
      </c>
    </row>
    <row r="5856" spans="11:11" x14ac:dyDescent="0.2">
      <c r="K5856" s="336" t="str">
        <f t="shared" si="105"/>
        <v/>
      </c>
    </row>
    <row r="5857" spans="11:11" x14ac:dyDescent="0.2">
      <c r="K5857" s="336" t="str">
        <f t="shared" si="105"/>
        <v/>
      </c>
    </row>
    <row r="5858" spans="11:11" x14ac:dyDescent="0.2">
      <c r="K5858" s="336" t="str">
        <f t="shared" si="105"/>
        <v/>
      </c>
    </row>
    <row r="5859" spans="11:11" x14ac:dyDescent="0.2">
      <c r="K5859" s="336" t="str">
        <f t="shared" si="105"/>
        <v/>
      </c>
    </row>
    <row r="5860" spans="11:11" x14ac:dyDescent="0.2">
      <c r="K5860" s="336" t="str">
        <f t="shared" si="105"/>
        <v/>
      </c>
    </row>
    <row r="5861" spans="11:11" x14ac:dyDescent="0.2">
      <c r="K5861" s="336" t="str">
        <f t="shared" si="105"/>
        <v/>
      </c>
    </row>
    <row r="5862" spans="11:11" x14ac:dyDescent="0.2">
      <c r="K5862" s="336" t="str">
        <f t="shared" si="105"/>
        <v/>
      </c>
    </row>
    <row r="5863" spans="11:11" x14ac:dyDescent="0.2">
      <c r="K5863" s="336" t="str">
        <f t="shared" si="105"/>
        <v/>
      </c>
    </row>
    <row r="5864" spans="11:11" x14ac:dyDescent="0.2">
      <c r="K5864" s="336" t="str">
        <f t="shared" si="105"/>
        <v/>
      </c>
    </row>
    <row r="5865" spans="11:11" x14ac:dyDescent="0.2">
      <c r="K5865" s="336" t="str">
        <f t="shared" si="105"/>
        <v/>
      </c>
    </row>
    <row r="5866" spans="11:11" x14ac:dyDescent="0.2">
      <c r="K5866" s="336" t="str">
        <f t="shared" si="105"/>
        <v/>
      </c>
    </row>
    <row r="5867" spans="11:11" x14ac:dyDescent="0.2">
      <c r="K5867" s="336" t="str">
        <f t="shared" si="105"/>
        <v/>
      </c>
    </row>
    <row r="5868" spans="11:11" x14ac:dyDescent="0.2">
      <c r="K5868" s="336" t="str">
        <f t="shared" si="105"/>
        <v/>
      </c>
    </row>
    <row r="5869" spans="11:11" x14ac:dyDescent="0.2">
      <c r="K5869" s="336" t="str">
        <f t="shared" si="105"/>
        <v/>
      </c>
    </row>
    <row r="5870" spans="11:11" x14ac:dyDescent="0.2">
      <c r="K5870" s="336" t="str">
        <f t="shared" si="105"/>
        <v/>
      </c>
    </row>
    <row r="5871" spans="11:11" x14ac:dyDescent="0.2">
      <c r="K5871" s="336" t="str">
        <f t="shared" si="105"/>
        <v/>
      </c>
    </row>
    <row r="5872" spans="11:11" x14ac:dyDescent="0.2">
      <c r="K5872" s="336" t="str">
        <f t="shared" si="105"/>
        <v/>
      </c>
    </row>
    <row r="5873" spans="11:11" x14ac:dyDescent="0.2">
      <c r="K5873" s="336" t="str">
        <f t="shared" si="105"/>
        <v/>
      </c>
    </row>
    <row r="5874" spans="11:11" x14ac:dyDescent="0.2">
      <c r="K5874" s="336" t="str">
        <f t="shared" si="105"/>
        <v/>
      </c>
    </row>
    <row r="5875" spans="11:11" x14ac:dyDescent="0.2">
      <c r="K5875" s="336" t="str">
        <f t="shared" si="105"/>
        <v/>
      </c>
    </row>
    <row r="5876" spans="11:11" x14ac:dyDescent="0.2">
      <c r="K5876" s="336" t="str">
        <f t="shared" si="105"/>
        <v/>
      </c>
    </row>
    <row r="5877" spans="11:11" x14ac:dyDescent="0.2">
      <c r="K5877" s="336" t="str">
        <f t="shared" si="105"/>
        <v/>
      </c>
    </row>
    <row r="5878" spans="11:11" x14ac:dyDescent="0.2">
      <c r="K5878" s="336" t="str">
        <f t="shared" si="105"/>
        <v/>
      </c>
    </row>
    <row r="5879" spans="11:11" x14ac:dyDescent="0.2">
      <c r="K5879" s="336" t="str">
        <f t="shared" si="105"/>
        <v/>
      </c>
    </row>
    <row r="5880" spans="11:11" x14ac:dyDescent="0.2">
      <c r="K5880" s="336" t="str">
        <f t="shared" si="105"/>
        <v/>
      </c>
    </row>
    <row r="5881" spans="11:11" x14ac:dyDescent="0.2">
      <c r="K5881" s="336" t="str">
        <f t="shared" si="105"/>
        <v/>
      </c>
    </row>
    <row r="5882" spans="11:11" x14ac:dyDescent="0.2">
      <c r="K5882" s="336" t="str">
        <f t="shared" si="105"/>
        <v/>
      </c>
    </row>
    <row r="5883" spans="11:11" x14ac:dyDescent="0.2">
      <c r="K5883" s="336" t="str">
        <f t="shared" si="105"/>
        <v/>
      </c>
    </row>
    <row r="5884" spans="11:11" x14ac:dyDescent="0.2">
      <c r="K5884" s="336" t="str">
        <f t="shared" si="105"/>
        <v/>
      </c>
    </row>
    <row r="5885" spans="11:11" x14ac:dyDescent="0.2">
      <c r="K5885" s="336" t="str">
        <f t="shared" si="105"/>
        <v/>
      </c>
    </row>
    <row r="5886" spans="11:11" x14ac:dyDescent="0.2">
      <c r="K5886" s="336" t="str">
        <f t="shared" si="105"/>
        <v/>
      </c>
    </row>
    <row r="5887" spans="11:11" x14ac:dyDescent="0.2">
      <c r="K5887" s="336" t="str">
        <f t="shared" si="105"/>
        <v/>
      </c>
    </row>
    <row r="5888" spans="11:11" x14ac:dyDescent="0.2">
      <c r="K5888" s="336" t="str">
        <f t="shared" si="105"/>
        <v/>
      </c>
    </row>
    <row r="5889" spans="11:11" x14ac:dyDescent="0.2">
      <c r="K5889" s="336" t="str">
        <f t="shared" si="105"/>
        <v/>
      </c>
    </row>
    <row r="5890" spans="11:11" x14ac:dyDescent="0.2">
      <c r="K5890" s="336" t="str">
        <f t="shared" si="105"/>
        <v/>
      </c>
    </row>
    <row r="5891" spans="11:11" x14ac:dyDescent="0.2">
      <c r="K5891" s="336" t="str">
        <f t="shared" si="105"/>
        <v/>
      </c>
    </row>
    <row r="5892" spans="11:11" x14ac:dyDescent="0.2">
      <c r="K5892" s="336" t="str">
        <f t="shared" ref="K5892:K5955" si="106">IF(J5892="","",(J5892*108))</f>
        <v/>
      </c>
    </row>
    <row r="5893" spans="11:11" x14ac:dyDescent="0.2">
      <c r="K5893" s="336" t="str">
        <f t="shared" si="106"/>
        <v/>
      </c>
    </row>
    <row r="5894" spans="11:11" x14ac:dyDescent="0.2">
      <c r="K5894" s="336" t="str">
        <f t="shared" si="106"/>
        <v/>
      </c>
    </row>
    <row r="5895" spans="11:11" x14ac:dyDescent="0.2">
      <c r="K5895" s="336" t="str">
        <f t="shared" si="106"/>
        <v/>
      </c>
    </row>
    <row r="5896" spans="11:11" x14ac:dyDescent="0.2">
      <c r="K5896" s="336" t="str">
        <f t="shared" si="106"/>
        <v/>
      </c>
    </row>
    <row r="5897" spans="11:11" x14ac:dyDescent="0.2">
      <c r="K5897" s="336" t="str">
        <f t="shared" si="106"/>
        <v/>
      </c>
    </row>
    <row r="5898" spans="11:11" x14ac:dyDescent="0.2">
      <c r="K5898" s="336" t="str">
        <f t="shared" si="106"/>
        <v/>
      </c>
    </row>
    <row r="5899" spans="11:11" x14ac:dyDescent="0.2">
      <c r="K5899" s="336" t="str">
        <f t="shared" si="106"/>
        <v/>
      </c>
    </row>
    <row r="5900" spans="11:11" x14ac:dyDescent="0.2">
      <c r="K5900" s="336" t="str">
        <f t="shared" si="106"/>
        <v/>
      </c>
    </row>
    <row r="5901" spans="11:11" x14ac:dyDescent="0.2">
      <c r="K5901" s="336" t="str">
        <f t="shared" si="106"/>
        <v/>
      </c>
    </row>
    <row r="5902" spans="11:11" x14ac:dyDescent="0.2">
      <c r="K5902" s="336" t="str">
        <f t="shared" si="106"/>
        <v/>
      </c>
    </row>
    <row r="5903" spans="11:11" x14ac:dyDescent="0.2">
      <c r="K5903" s="336" t="str">
        <f t="shared" si="106"/>
        <v/>
      </c>
    </row>
    <row r="5904" spans="11:11" x14ac:dyDescent="0.2">
      <c r="K5904" s="336" t="str">
        <f t="shared" si="106"/>
        <v/>
      </c>
    </row>
    <row r="5905" spans="11:11" x14ac:dyDescent="0.2">
      <c r="K5905" s="336" t="str">
        <f t="shared" si="106"/>
        <v/>
      </c>
    </row>
    <row r="5906" spans="11:11" x14ac:dyDescent="0.2">
      <c r="K5906" s="336" t="str">
        <f t="shared" si="106"/>
        <v/>
      </c>
    </row>
    <row r="5907" spans="11:11" x14ac:dyDescent="0.2">
      <c r="K5907" s="336" t="str">
        <f t="shared" si="106"/>
        <v/>
      </c>
    </row>
    <row r="5908" spans="11:11" x14ac:dyDescent="0.2">
      <c r="K5908" s="336" t="str">
        <f t="shared" si="106"/>
        <v/>
      </c>
    </row>
    <row r="5909" spans="11:11" x14ac:dyDescent="0.2">
      <c r="K5909" s="336" t="str">
        <f t="shared" si="106"/>
        <v/>
      </c>
    </row>
    <row r="5910" spans="11:11" x14ac:dyDescent="0.2">
      <c r="K5910" s="336" t="str">
        <f t="shared" si="106"/>
        <v/>
      </c>
    </row>
    <row r="5911" spans="11:11" x14ac:dyDescent="0.2">
      <c r="K5911" s="336" t="str">
        <f t="shared" si="106"/>
        <v/>
      </c>
    </row>
    <row r="5912" spans="11:11" x14ac:dyDescent="0.2">
      <c r="K5912" s="336" t="str">
        <f t="shared" si="106"/>
        <v/>
      </c>
    </row>
    <row r="5913" spans="11:11" x14ac:dyDescent="0.2">
      <c r="K5913" s="336" t="str">
        <f t="shared" si="106"/>
        <v/>
      </c>
    </row>
    <row r="5914" spans="11:11" x14ac:dyDescent="0.2">
      <c r="K5914" s="336" t="str">
        <f t="shared" si="106"/>
        <v/>
      </c>
    </row>
    <row r="5915" spans="11:11" x14ac:dyDescent="0.2">
      <c r="K5915" s="336" t="str">
        <f t="shared" si="106"/>
        <v/>
      </c>
    </row>
    <row r="5916" spans="11:11" x14ac:dyDescent="0.2">
      <c r="K5916" s="336" t="str">
        <f t="shared" si="106"/>
        <v/>
      </c>
    </row>
    <row r="5917" spans="11:11" x14ac:dyDescent="0.2">
      <c r="K5917" s="336" t="str">
        <f t="shared" si="106"/>
        <v/>
      </c>
    </row>
    <row r="5918" spans="11:11" x14ac:dyDescent="0.2">
      <c r="K5918" s="336" t="str">
        <f t="shared" si="106"/>
        <v/>
      </c>
    </row>
    <row r="5919" spans="11:11" x14ac:dyDescent="0.2">
      <c r="K5919" s="336" t="str">
        <f t="shared" si="106"/>
        <v/>
      </c>
    </row>
    <row r="5920" spans="11:11" x14ac:dyDescent="0.2">
      <c r="K5920" s="336" t="str">
        <f t="shared" si="106"/>
        <v/>
      </c>
    </row>
    <row r="5921" spans="11:11" x14ac:dyDescent="0.2">
      <c r="K5921" s="336" t="str">
        <f t="shared" si="106"/>
        <v/>
      </c>
    </row>
    <row r="5922" spans="11:11" x14ac:dyDescent="0.2">
      <c r="K5922" s="336" t="str">
        <f t="shared" si="106"/>
        <v/>
      </c>
    </row>
    <row r="5923" spans="11:11" x14ac:dyDescent="0.2">
      <c r="K5923" s="336" t="str">
        <f t="shared" si="106"/>
        <v/>
      </c>
    </row>
    <row r="5924" spans="11:11" x14ac:dyDescent="0.2">
      <c r="K5924" s="336" t="str">
        <f t="shared" si="106"/>
        <v/>
      </c>
    </row>
    <row r="5925" spans="11:11" x14ac:dyDescent="0.2">
      <c r="K5925" s="336" t="str">
        <f t="shared" si="106"/>
        <v/>
      </c>
    </row>
    <row r="5926" spans="11:11" x14ac:dyDescent="0.2">
      <c r="K5926" s="336" t="str">
        <f t="shared" si="106"/>
        <v/>
      </c>
    </row>
    <row r="5927" spans="11:11" x14ac:dyDescent="0.2">
      <c r="K5927" s="336" t="str">
        <f t="shared" si="106"/>
        <v/>
      </c>
    </row>
    <row r="5928" spans="11:11" x14ac:dyDescent="0.2">
      <c r="K5928" s="336" t="str">
        <f t="shared" si="106"/>
        <v/>
      </c>
    </row>
    <row r="5929" spans="11:11" x14ac:dyDescent="0.2">
      <c r="K5929" s="336" t="str">
        <f t="shared" si="106"/>
        <v/>
      </c>
    </row>
    <row r="5930" spans="11:11" x14ac:dyDescent="0.2">
      <c r="K5930" s="336" t="str">
        <f t="shared" si="106"/>
        <v/>
      </c>
    </row>
    <row r="5931" spans="11:11" x14ac:dyDescent="0.2">
      <c r="K5931" s="336" t="str">
        <f t="shared" si="106"/>
        <v/>
      </c>
    </row>
    <row r="5932" spans="11:11" x14ac:dyDescent="0.2">
      <c r="K5932" s="336" t="str">
        <f t="shared" si="106"/>
        <v/>
      </c>
    </row>
    <row r="5933" spans="11:11" x14ac:dyDescent="0.2">
      <c r="K5933" s="336" t="str">
        <f t="shared" si="106"/>
        <v/>
      </c>
    </row>
    <row r="5934" spans="11:11" x14ac:dyDescent="0.2">
      <c r="K5934" s="336" t="str">
        <f t="shared" si="106"/>
        <v/>
      </c>
    </row>
    <row r="5935" spans="11:11" x14ac:dyDescent="0.2">
      <c r="K5935" s="336" t="str">
        <f t="shared" si="106"/>
        <v/>
      </c>
    </row>
    <row r="5936" spans="11:11" x14ac:dyDescent="0.2">
      <c r="K5936" s="336" t="str">
        <f t="shared" si="106"/>
        <v/>
      </c>
    </row>
    <row r="5937" spans="11:11" x14ac:dyDescent="0.2">
      <c r="K5937" s="336" t="str">
        <f t="shared" si="106"/>
        <v/>
      </c>
    </row>
    <row r="5938" spans="11:11" x14ac:dyDescent="0.2">
      <c r="K5938" s="336" t="str">
        <f t="shared" si="106"/>
        <v/>
      </c>
    </row>
    <row r="5939" spans="11:11" x14ac:dyDescent="0.2">
      <c r="K5939" s="336" t="str">
        <f t="shared" si="106"/>
        <v/>
      </c>
    </row>
    <row r="5940" spans="11:11" x14ac:dyDescent="0.2">
      <c r="K5940" s="336" t="str">
        <f t="shared" si="106"/>
        <v/>
      </c>
    </row>
    <row r="5941" spans="11:11" x14ac:dyDescent="0.2">
      <c r="K5941" s="336" t="str">
        <f t="shared" si="106"/>
        <v/>
      </c>
    </row>
    <row r="5942" spans="11:11" x14ac:dyDescent="0.2">
      <c r="K5942" s="336" t="str">
        <f t="shared" si="106"/>
        <v/>
      </c>
    </row>
    <row r="5943" spans="11:11" x14ac:dyDescent="0.2">
      <c r="K5943" s="336" t="str">
        <f t="shared" si="106"/>
        <v/>
      </c>
    </row>
    <row r="5944" spans="11:11" x14ac:dyDescent="0.2">
      <c r="K5944" s="336" t="str">
        <f t="shared" si="106"/>
        <v/>
      </c>
    </row>
    <row r="5945" spans="11:11" x14ac:dyDescent="0.2">
      <c r="K5945" s="336" t="str">
        <f t="shared" si="106"/>
        <v/>
      </c>
    </row>
    <row r="5946" spans="11:11" x14ac:dyDescent="0.2">
      <c r="K5946" s="336" t="str">
        <f t="shared" si="106"/>
        <v/>
      </c>
    </row>
    <row r="5947" spans="11:11" x14ac:dyDescent="0.2">
      <c r="K5947" s="336" t="str">
        <f t="shared" si="106"/>
        <v/>
      </c>
    </row>
    <row r="5948" spans="11:11" x14ac:dyDescent="0.2">
      <c r="K5948" s="336" t="str">
        <f t="shared" si="106"/>
        <v/>
      </c>
    </row>
    <row r="5949" spans="11:11" x14ac:dyDescent="0.2">
      <c r="K5949" s="336" t="str">
        <f t="shared" si="106"/>
        <v/>
      </c>
    </row>
    <row r="5950" spans="11:11" x14ac:dyDescent="0.2">
      <c r="K5950" s="336" t="str">
        <f t="shared" si="106"/>
        <v/>
      </c>
    </row>
    <row r="5951" spans="11:11" x14ac:dyDescent="0.2">
      <c r="K5951" s="336" t="str">
        <f t="shared" si="106"/>
        <v/>
      </c>
    </row>
    <row r="5952" spans="11:11" x14ac:dyDescent="0.2">
      <c r="K5952" s="336" t="str">
        <f t="shared" si="106"/>
        <v/>
      </c>
    </row>
    <row r="5953" spans="11:11" x14ac:dyDescent="0.2">
      <c r="K5953" s="336" t="str">
        <f t="shared" si="106"/>
        <v/>
      </c>
    </row>
    <row r="5954" spans="11:11" x14ac:dyDescent="0.2">
      <c r="K5954" s="336" t="str">
        <f t="shared" si="106"/>
        <v/>
      </c>
    </row>
    <row r="5955" spans="11:11" x14ac:dyDescent="0.2">
      <c r="K5955" s="336" t="str">
        <f t="shared" si="106"/>
        <v/>
      </c>
    </row>
    <row r="5956" spans="11:11" x14ac:dyDescent="0.2">
      <c r="K5956" s="336" t="str">
        <f t="shared" ref="K5956:K6019" si="107">IF(J5956="","",(J5956*108))</f>
        <v/>
      </c>
    </row>
    <row r="5957" spans="11:11" x14ac:dyDescent="0.2">
      <c r="K5957" s="336" t="str">
        <f t="shared" si="107"/>
        <v/>
      </c>
    </row>
    <row r="5958" spans="11:11" x14ac:dyDescent="0.2">
      <c r="K5958" s="336" t="str">
        <f t="shared" si="107"/>
        <v/>
      </c>
    </row>
    <row r="5959" spans="11:11" x14ac:dyDescent="0.2">
      <c r="K5959" s="336" t="str">
        <f t="shared" si="107"/>
        <v/>
      </c>
    </row>
    <row r="5960" spans="11:11" x14ac:dyDescent="0.2">
      <c r="K5960" s="336" t="str">
        <f t="shared" si="107"/>
        <v/>
      </c>
    </row>
    <row r="5961" spans="11:11" x14ac:dyDescent="0.2">
      <c r="K5961" s="336" t="str">
        <f t="shared" si="107"/>
        <v/>
      </c>
    </row>
    <row r="5962" spans="11:11" x14ac:dyDescent="0.2">
      <c r="K5962" s="336" t="str">
        <f t="shared" si="107"/>
        <v/>
      </c>
    </row>
    <row r="5963" spans="11:11" x14ac:dyDescent="0.2">
      <c r="K5963" s="336" t="str">
        <f t="shared" si="107"/>
        <v/>
      </c>
    </row>
    <row r="5964" spans="11:11" x14ac:dyDescent="0.2">
      <c r="K5964" s="336" t="str">
        <f t="shared" si="107"/>
        <v/>
      </c>
    </row>
    <row r="5965" spans="11:11" x14ac:dyDescent="0.2">
      <c r="K5965" s="336" t="str">
        <f t="shared" si="107"/>
        <v/>
      </c>
    </row>
    <row r="5966" spans="11:11" x14ac:dyDescent="0.2">
      <c r="K5966" s="336" t="str">
        <f t="shared" si="107"/>
        <v/>
      </c>
    </row>
    <row r="5967" spans="11:11" x14ac:dyDescent="0.2">
      <c r="K5967" s="336" t="str">
        <f t="shared" si="107"/>
        <v/>
      </c>
    </row>
    <row r="5968" spans="11:11" x14ac:dyDescent="0.2">
      <c r="K5968" s="336" t="str">
        <f t="shared" si="107"/>
        <v/>
      </c>
    </row>
    <row r="5969" spans="11:11" x14ac:dyDescent="0.2">
      <c r="K5969" s="336" t="str">
        <f t="shared" si="107"/>
        <v/>
      </c>
    </row>
    <row r="5970" spans="11:11" x14ac:dyDescent="0.2">
      <c r="K5970" s="336" t="str">
        <f t="shared" si="107"/>
        <v/>
      </c>
    </row>
    <row r="5971" spans="11:11" x14ac:dyDescent="0.2">
      <c r="K5971" s="336" t="str">
        <f t="shared" si="107"/>
        <v/>
      </c>
    </row>
    <row r="5972" spans="11:11" x14ac:dyDescent="0.2">
      <c r="K5972" s="336" t="str">
        <f t="shared" si="107"/>
        <v/>
      </c>
    </row>
    <row r="5973" spans="11:11" x14ac:dyDescent="0.2">
      <c r="K5973" s="336" t="str">
        <f t="shared" si="107"/>
        <v/>
      </c>
    </row>
    <row r="5974" spans="11:11" x14ac:dyDescent="0.2">
      <c r="K5974" s="336" t="str">
        <f t="shared" si="107"/>
        <v/>
      </c>
    </row>
    <row r="5975" spans="11:11" x14ac:dyDescent="0.2">
      <c r="K5975" s="336" t="str">
        <f t="shared" si="107"/>
        <v/>
      </c>
    </row>
    <row r="5976" spans="11:11" x14ac:dyDescent="0.2">
      <c r="K5976" s="336" t="str">
        <f t="shared" si="107"/>
        <v/>
      </c>
    </row>
    <row r="5977" spans="11:11" x14ac:dyDescent="0.2">
      <c r="K5977" s="336" t="str">
        <f t="shared" si="107"/>
        <v/>
      </c>
    </row>
    <row r="5978" spans="11:11" x14ac:dyDescent="0.2">
      <c r="K5978" s="336" t="str">
        <f t="shared" si="107"/>
        <v/>
      </c>
    </row>
    <row r="5979" spans="11:11" x14ac:dyDescent="0.2">
      <c r="K5979" s="336" t="str">
        <f t="shared" si="107"/>
        <v/>
      </c>
    </row>
    <row r="5980" spans="11:11" x14ac:dyDescent="0.2">
      <c r="K5980" s="336" t="str">
        <f t="shared" si="107"/>
        <v/>
      </c>
    </row>
    <row r="5981" spans="11:11" x14ac:dyDescent="0.2">
      <c r="K5981" s="336" t="str">
        <f t="shared" si="107"/>
        <v/>
      </c>
    </row>
    <row r="5982" spans="11:11" x14ac:dyDescent="0.2">
      <c r="K5982" s="336" t="str">
        <f t="shared" si="107"/>
        <v/>
      </c>
    </row>
    <row r="5983" spans="11:11" x14ac:dyDescent="0.2">
      <c r="K5983" s="336" t="str">
        <f t="shared" si="107"/>
        <v/>
      </c>
    </row>
    <row r="5984" spans="11:11" x14ac:dyDescent="0.2">
      <c r="K5984" s="336" t="str">
        <f t="shared" si="107"/>
        <v/>
      </c>
    </row>
    <row r="5985" spans="11:11" x14ac:dyDescent="0.2">
      <c r="K5985" s="336" t="str">
        <f t="shared" si="107"/>
        <v/>
      </c>
    </row>
    <row r="5986" spans="11:11" x14ac:dyDescent="0.2">
      <c r="K5986" s="336" t="str">
        <f t="shared" si="107"/>
        <v/>
      </c>
    </row>
    <row r="5987" spans="11:11" x14ac:dyDescent="0.2">
      <c r="K5987" s="336" t="str">
        <f t="shared" si="107"/>
        <v/>
      </c>
    </row>
    <row r="5988" spans="11:11" x14ac:dyDescent="0.2">
      <c r="K5988" s="336" t="str">
        <f t="shared" si="107"/>
        <v/>
      </c>
    </row>
    <row r="5989" spans="11:11" x14ac:dyDescent="0.2">
      <c r="K5989" s="336" t="str">
        <f t="shared" si="107"/>
        <v/>
      </c>
    </row>
    <row r="5990" spans="11:11" x14ac:dyDescent="0.2">
      <c r="K5990" s="336" t="str">
        <f t="shared" si="107"/>
        <v/>
      </c>
    </row>
    <row r="5991" spans="11:11" x14ac:dyDescent="0.2">
      <c r="K5991" s="336" t="str">
        <f t="shared" si="107"/>
        <v/>
      </c>
    </row>
    <row r="5992" spans="11:11" x14ac:dyDescent="0.2">
      <c r="K5992" s="336" t="str">
        <f t="shared" si="107"/>
        <v/>
      </c>
    </row>
    <row r="5993" spans="11:11" x14ac:dyDescent="0.2">
      <c r="K5993" s="336" t="str">
        <f t="shared" si="107"/>
        <v/>
      </c>
    </row>
    <row r="5994" spans="11:11" x14ac:dyDescent="0.2">
      <c r="K5994" s="336" t="str">
        <f t="shared" si="107"/>
        <v/>
      </c>
    </row>
    <row r="5995" spans="11:11" x14ac:dyDescent="0.2">
      <c r="K5995" s="336" t="str">
        <f t="shared" si="107"/>
        <v/>
      </c>
    </row>
    <row r="5996" spans="11:11" x14ac:dyDescent="0.2">
      <c r="K5996" s="336" t="str">
        <f t="shared" si="107"/>
        <v/>
      </c>
    </row>
    <row r="5997" spans="11:11" x14ac:dyDescent="0.2">
      <c r="K5997" s="336" t="str">
        <f t="shared" si="107"/>
        <v/>
      </c>
    </row>
    <row r="5998" spans="11:11" x14ac:dyDescent="0.2">
      <c r="K5998" s="336" t="str">
        <f t="shared" si="107"/>
        <v/>
      </c>
    </row>
    <row r="5999" spans="11:11" x14ac:dyDescent="0.2">
      <c r="K5999" s="336" t="str">
        <f t="shared" si="107"/>
        <v/>
      </c>
    </row>
    <row r="6000" spans="11:11" x14ac:dyDescent="0.2">
      <c r="K6000" s="336" t="str">
        <f t="shared" si="107"/>
        <v/>
      </c>
    </row>
    <row r="6001" spans="11:11" x14ac:dyDescent="0.2">
      <c r="K6001" s="336" t="str">
        <f t="shared" si="107"/>
        <v/>
      </c>
    </row>
    <row r="6002" spans="11:11" x14ac:dyDescent="0.2">
      <c r="K6002" s="336" t="str">
        <f t="shared" si="107"/>
        <v/>
      </c>
    </row>
    <row r="6003" spans="11:11" x14ac:dyDescent="0.2">
      <c r="K6003" s="336" t="str">
        <f t="shared" si="107"/>
        <v/>
      </c>
    </row>
    <row r="6004" spans="11:11" x14ac:dyDescent="0.2">
      <c r="K6004" s="336" t="str">
        <f t="shared" si="107"/>
        <v/>
      </c>
    </row>
    <row r="6005" spans="11:11" x14ac:dyDescent="0.2">
      <c r="K6005" s="336" t="str">
        <f t="shared" si="107"/>
        <v/>
      </c>
    </row>
    <row r="6006" spans="11:11" x14ac:dyDescent="0.2">
      <c r="K6006" s="336" t="str">
        <f t="shared" si="107"/>
        <v/>
      </c>
    </row>
    <row r="6007" spans="11:11" x14ac:dyDescent="0.2">
      <c r="K6007" s="336" t="str">
        <f t="shared" si="107"/>
        <v/>
      </c>
    </row>
    <row r="6008" spans="11:11" x14ac:dyDescent="0.2">
      <c r="K6008" s="336" t="str">
        <f t="shared" si="107"/>
        <v/>
      </c>
    </row>
    <row r="6009" spans="11:11" x14ac:dyDescent="0.2">
      <c r="K6009" s="336" t="str">
        <f t="shared" si="107"/>
        <v/>
      </c>
    </row>
    <row r="6010" spans="11:11" x14ac:dyDescent="0.2">
      <c r="K6010" s="336" t="str">
        <f t="shared" si="107"/>
        <v/>
      </c>
    </row>
    <row r="6011" spans="11:11" x14ac:dyDescent="0.2">
      <c r="K6011" s="336" t="str">
        <f t="shared" si="107"/>
        <v/>
      </c>
    </row>
    <row r="6012" spans="11:11" x14ac:dyDescent="0.2">
      <c r="K6012" s="336" t="str">
        <f t="shared" si="107"/>
        <v/>
      </c>
    </row>
    <row r="6013" spans="11:11" x14ac:dyDescent="0.2">
      <c r="K6013" s="336" t="str">
        <f t="shared" si="107"/>
        <v/>
      </c>
    </row>
    <row r="6014" spans="11:11" x14ac:dyDescent="0.2">
      <c r="K6014" s="336" t="str">
        <f t="shared" si="107"/>
        <v/>
      </c>
    </row>
    <row r="6015" spans="11:11" x14ac:dyDescent="0.2">
      <c r="K6015" s="336" t="str">
        <f t="shared" si="107"/>
        <v/>
      </c>
    </row>
    <row r="6016" spans="11:11" x14ac:dyDescent="0.2">
      <c r="K6016" s="336" t="str">
        <f t="shared" si="107"/>
        <v/>
      </c>
    </row>
    <row r="6017" spans="11:11" x14ac:dyDescent="0.2">
      <c r="K6017" s="336" t="str">
        <f t="shared" si="107"/>
        <v/>
      </c>
    </row>
    <row r="6018" spans="11:11" x14ac:dyDescent="0.2">
      <c r="K6018" s="336" t="str">
        <f t="shared" si="107"/>
        <v/>
      </c>
    </row>
    <row r="6019" spans="11:11" x14ac:dyDescent="0.2">
      <c r="K6019" s="336" t="str">
        <f t="shared" si="107"/>
        <v/>
      </c>
    </row>
    <row r="6020" spans="11:11" x14ac:dyDescent="0.2">
      <c r="K6020" s="336" t="str">
        <f t="shared" ref="K6020:K6083" si="108">IF(J6020="","",(J6020*108))</f>
        <v/>
      </c>
    </row>
    <row r="6021" spans="11:11" x14ac:dyDescent="0.2">
      <c r="K6021" s="336" t="str">
        <f t="shared" si="108"/>
        <v/>
      </c>
    </row>
    <row r="6022" spans="11:11" x14ac:dyDescent="0.2">
      <c r="K6022" s="336" t="str">
        <f t="shared" si="108"/>
        <v/>
      </c>
    </row>
    <row r="6023" spans="11:11" x14ac:dyDescent="0.2">
      <c r="K6023" s="336" t="str">
        <f t="shared" si="108"/>
        <v/>
      </c>
    </row>
    <row r="6024" spans="11:11" x14ac:dyDescent="0.2">
      <c r="K6024" s="336" t="str">
        <f t="shared" si="108"/>
        <v/>
      </c>
    </row>
    <row r="6025" spans="11:11" x14ac:dyDescent="0.2">
      <c r="K6025" s="336" t="str">
        <f t="shared" si="108"/>
        <v/>
      </c>
    </row>
    <row r="6026" spans="11:11" x14ac:dyDescent="0.2">
      <c r="K6026" s="336" t="str">
        <f t="shared" si="108"/>
        <v/>
      </c>
    </row>
    <row r="6027" spans="11:11" x14ac:dyDescent="0.2">
      <c r="K6027" s="336" t="str">
        <f t="shared" si="108"/>
        <v/>
      </c>
    </row>
    <row r="6028" spans="11:11" x14ac:dyDescent="0.2">
      <c r="K6028" s="336" t="str">
        <f t="shared" si="108"/>
        <v/>
      </c>
    </row>
    <row r="6029" spans="11:11" x14ac:dyDescent="0.2">
      <c r="K6029" s="336" t="str">
        <f t="shared" si="108"/>
        <v/>
      </c>
    </row>
    <row r="6030" spans="11:11" x14ac:dyDescent="0.2">
      <c r="K6030" s="336" t="str">
        <f t="shared" si="108"/>
        <v/>
      </c>
    </row>
    <row r="6031" spans="11:11" x14ac:dyDescent="0.2">
      <c r="K6031" s="336" t="str">
        <f t="shared" si="108"/>
        <v/>
      </c>
    </row>
    <row r="6032" spans="11:11" x14ac:dyDescent="0.2">
      <c r="K6032" s="336" t="str">
        <f t="shared" si="108"/>
        <v/>
      </c>
    </row>
    <row r="6033" spans="11:11" x14ac:dyDescent="0.2">
      <c r="K6033" s="336" t="str">
        <f t="shared" si="108"/>
        <v/>
      </c>
    </row>
    <row r="6034" spans="11:11" x14ac:dyDescent="0.2">
      <c r="K6034" s="336" t="str">
        <f t="shared" si="108"/>
        <v/>
      </c>
    </row>
    <row r="6035" spans="11:11" x14ac:dyDescent="0.2">
      <c r="K6035" s="336" t="str">
        <f t="shared" si="108"/>
        <v/>
      </c>
    </row>
    <row r="6036" spans="11:11" x14ac:dyDescent="0.2">
      <c r="K6036" s="336" t="str">
        <f t="shared" si="108"/>
        <v/>
      </c>
    </row>
    <row r="6037" spans="11:11" x14ac:dyDescent="0.2">
      <c r="K6037" s="336" t="str">
        <f t="shared" si="108"/>
        <v/>
      </c>
    </row>
    <row r="6038" spans="11:11" x14ac:dyDescent="0.2">
      <c r="K6038" s="336" t="str">
        <f t="shared" si="108"/>
        <v/>
      </c>
    </row>
    <row r="6039" spans="11:11" x14ac:dyDescent="0.2">
      <c r="K6039" s="336" t="str">
        <f t="shared" si="108"/>
        <v/>
      </c>
    </row>
    <row r="6040" spans="11:11" x14ac:dyDescent="0.2">
      <c r="K6040" s="336" t="str">
        <f t="shared" si="108"/>
        <v/>
      </c>
    </row>
    <row r="6041" spans="11:11" x14ac:dyDescent="0.2">
      <c r="K6041" s="336" t="str">
        <f t="shared" si="108"/>
        <v/>
      </c>
    </row>
    <row r="6042" spans="11:11" x14ac:dyDescent="0.2">
      <c r="K6042" s="336" t="str">
        <f t="shared" si="108"/>
        <v/>
      </c>
    </row>
    <row r="6043" spans="11:11" x14ac:dyDescent="0.2">
      <c r="K6043" s="336" t="str">
        <f t="shared" si="108"/>
        <v/>
      </c>
    </row>
    <row r="6044" spans="11:11" x14ac:dyDescent="0.2">
      <c r="K6044" s="336" t="str">
        <f t="shared" si="108"/>
        <v/>
      </c>
    </row>
    <row r="6045" spans="11:11" x14ac:dyDescent="0.2">
      <c r="K6045" s="336" t="str">
        <f t="shared" si="108"/>
        <v/>
      </c>
    </row>
    <row r="6046" spans="11:11" x14ac:dyDescent="0.2">
      <c r="K6046" s="336" t="str">
        <f t="shared" si="108"/>
        <v/>
      </c>
    </row>
    <row r="6047" spans="11:11" x14ac:dyDescent="0.2">
      <c r="K6047" s="336" t="str">
        <f t="shared" si="108"/>
        <v/>
      </c>
    </row>
    <row r="6048" spans="11:11" x14ac:dyDescent="0.2">
      <c r="K6048" s="336" t="str">
        <f t="shared" si="108"/>
        <v/>
      </c>
    </row>
    <row r="6049" spans="11:11" x14ac:dyDescent="0.2">
      <c r="K6049" s="336" t="str">
        <f t="shared" si="108"/>
        <v/>
      </c>
    </row>
    <row r="6050" spans="11:11" x14ac:dyDescent="0.2">
      <c r="K6050" s="336" t="str">
        <f t="shared" si="108"/>
        <v/>
      </c>
    </row>
    <row r="6051" spans="11:11" x14ac:dyDescent="0.2">
      <c r="K6051" s="336" t="str">
        <f t="shared" si="108"/>
        <v/>
      </c>
    </row>
    <row r="6052" spans="11:11" x14ac:dyDescent="0.2">
      <c r="K6052" s="336" t="str">
        <f t="shared" si="108"/>
        <v/>
      </c>
    </row>
    <row r="6053" spans="11:11" x14ac:dyDescent="0.2">
      <c r="K6053" s="336" t="str">
        <f t="shared" si="108"/>
        <v/>
      </c>
    </row>
    <row r="6054" spans="11:11" x14ac:dyDescent="0.2">
      <c r="K6054" s="336" t="str">
        <f t="shared" si="108"/>
        <v/>
      </c>
    </row>
    <row r="6055" spans="11:11" x14ac:dyDescent="0.2">
      <c r="K6055" s="336" t="str">
        <f t="shared" si="108"/>
        <v/>
      </c>
    </row>
    <row r="6056" spans="11:11" x14ac:dyDescent="0.2">
      <c r="K6056" s="336" t="str">
        <f t="shared" si="108"/>
        <v/>
      </c>
    </row>
    <row r="6057" spans="11:11" x14ac:dyDescent="0.2">
      <c r="K6057" s="336" t="str">
        <f t="shared" si="108"/>
        <v/>
      </c>
    </row>
    <row r="6058" spans="11:11" x14ac:dyDescent="0.2">
      <c r="K6058" s="336" t="str">
        <f t="shared" si="108"/>
        <v/>
      </c>
    </row>
    <row r="6059" spans="11:11" x14ac:dyDescent="0.2">
      <c r="K6059" s="336" t="str">
        <f t="shared" si="108"/>
        <v/>
      </c>
    </row>
    <row r="6060" spans="11:11" x14ac:dyDescent="0.2">
      <c r="K6060" s="336" t="str">
        <f t="shared" si="108"/>
        <v/>
      </c>
    </row>
    <row r="6061" spans="11:11" x14ac:dyDescent="0.2">
      <c r="K6061" s="336" t="str">
        <f t="shared" si="108"/>
        <v/>
      </c>
    </row>
    <row r="6062" spans="11:11" x14ac:dyDescent="0.2">
      <c r="K6062" s="336" t="str">
        <f t="shared" si="108"/>
        <v/>
      </c>
    </row>
    <row r="6063" spans="11:11" x14ac:dyDescent="0.2">
      <c r="K6063" s="336" t="str">
        <f t="shared" si="108"/>
        <v/>
      </c>
    </row>
    <row r="6064" spans="11:11" x14ac:dyDescent="0.2">
      <c r="K6064" s="336" t="str">
        <f t="shared" si="108"/>
        <v/>
      </c>
    </row>
    <row r="6065" spans="11:11" x14ac:dyDescent="0.2">
      <c r="K6065" s="336" t="str">
        <f t="shared" si="108"/>
        <v/>
      </c>
    </row>
    <row r="6066" spans="11:11" x14ac:dyDescent="0.2">
      <c r="K6066" s="336" t="str">
        <f t="shared" si="108"/>
        <v/>
      </c>
    </row>
    <row r="6067" spans="11:11" x14ac:dyDescent="0.2">
      <c r="K6067" s="336" t="str">
        <f t="shared" si="108"/>
        <v/>
      </c>
    </row>
    <row r="6068" spans="11:11" x14ac:dyDescent="0.2">
      <c r="K6068" s="336" t="str">
        <f t="shared" si="108"/>
        <v/>
      </c>
    </row>
    <row r="6069" spans="11:11" x14ac:dyDescent="0.2">
      <c r="K6069" s="336" t="str">
        <f t="shared" si="108"/>
        <v/>
      </c>
    </row>
    <row r="6070" spans="11:11" x14ac:dyDescent="0.2">
      <c r="K6070" s="336" t="str">
        <f t="shared" si="108"/>
        <v/>
      </c>
    </row>
    <row r="6071" spans="11:11" x14ac:dyDescent="0.2">
      <c r="K6071" s="336" t="str">
        <f t="shared" si="108"/>
        <v/>
      </c>
    </row>
    <row r="6072" spans="11:11" x14ac:dyDescent="0.2">
      <c r="K6072" s="336" t="str">
        <f t="shared" si="108"/>
        <v/>
      </c>
    </row>
    <row r="6073" spans="11:11" x14ac:dyDescent="0.2">
      <c r="K6073" s="336" t="str">
        <f t="shared" si="108"/>
        <v/>
      </c>
    </row>
    <row r="6074" spans="11:11" x14ac:dyDescent="0.2">
      <c r="K6074" s="336" t="str">
        <f t="shared" si="108"/>
        <v/>
      </c>
    </row>
    <row r="6075" spans="11:11" x14ac:dyDescent="0.2">
      <c r="K6075" s="336" t="str">
        <f t="shared" si="108"/>
        <v/>
      </c>
    </row>
    <row r="6076" spans="11:11" x14ac:dyDescent="0.2">
      <c r="K6076" s="336" t="str">
        <f t="shared" si="108"/>
        <v/>
      </c>
    </row>
    <row r="6077" spans="11:11" x14ac:dyDescent="0.2">
      <c r="K6077" s="336" t="str">
        <f t="shared" si="108"/>
        <v/>
      </c>
    </row>
    <row r="6078" spans="11:11" x14ac:dyDescent="0.2">
      <c r="K6078" s="336" t="str">
        <f t="shared" si="108"/>
        <v/>
      </c>
    </row>
    <row r="6079" spans="11:11" x14ac:dyDescent="0.2">
      <c r="K6079" s="336" t="str">
        <f t="shared" si="108"/>
        <v/>
      </c>
    </row>
    <row r="6080" spans="11:11" x14ac:dyDescent="0.2">
      <c r="K6080" s="336" t="str">
        <f t="shared" si="108"/>
        <v/>
      </c>
    </row>
    <row r="6081" spans="11:11" x14ac:dyDescent="0.2">
      <c r="K6081" s="336" t="str">
        <f t="shared" si="108"/>
        <v/>
      </c>
    </row>
    <row r="6082" spans="11:11" x14ac:dyDescent="0.2">
      <c r="K6082" s="336" t="str">
        <f t="shared" si="108"/>
        <v/>
      </c>
    </row>
    <row r="6083" spans="11:11" x14ac:dyDescent="0.2">
      <c r="K6083" s="336" t="str">
        <f t="shared" si="108"/>
        <v/>
      </c>
    </row>
    <row r="6084" spans="11:11" x14ac:dyDescent="0.2">
      <c r="K6084" s="336" t="str">
        <f t="shared" ref="K6084:K6147" si="109">IF(J6084="","",(J6084*108))</f>
        <v/>
      </c>
    </row>
    <row r="6085" spans="11:11" x14ac:dyDescent="0.2">
      <c r="K6085" s="336" t="str">
        <f t="shared" si="109"/>
        <v/>
      </c>
    </row>
    <row r="6086" spans="11:11" x14ac:dyDescent="0.2">
      <c r="K6086" s="336" t="str">
        <f t="shared" si="109"/>
        <v/>
      </c>
    </row>
    <row r="6087" spans="11:11" x14ac:dyDescent="0.2">
      <c r="K6087" s="336" t="str">
        <f t="shared" si="109"/>
        <v/>
      </c>
    </row>
    <row r="6088" spans="11:11" x14ac:dyDescent="0.2">
      <c r="K6088" s="336" t="str">
        <f t="shared" si="109"/>
        <v/>
      </c>
    </row>
    <row r="6089" spans="11:11" x14ac:dyDescent="0.2">
      <c r="K6089" s="336" t="str">
        <f t="shared" si="109"/>
        <v/>
      </c>
    </row>
    <row r="6090" spans="11:11" x14ac:dyDescent="0.2">
      <c r="K6090" s="336" t="str">
        <f t="shared" si="109"/>
        <v/>
      </c>
    </row>
    <row r="6091" spans="11:11" x14ac:dyDescent="0.2">
      <c r="K6091" s="336" t="str">
        <f t="shared" si="109"/>
        <v/>
      </c>
    </row>
    <row r="6092" spans="11:11" x14ac:dyDescent="0.2">
      <c r="K6092" s="336" t="str">
        <f t="shared" si="109"/>
        <v/>
      </c>
    </row>
    <row r="6093" spans="11:11" x14ac:dyDescent="0.2">
      <c r="K6093" s="336" t="str">
        <f t="shared" si="109"/>
        <v/>
      </c>
    </row>
    <row r="6094" spans="11:11" x14ac:dyDescent="0.2">
      <c r="K6094" s="336" t="str">
        <f t="shared" si="109"/>
        <v/>
      </c>
    </row>
    <row r="6095" spans="11:11" x14ac:dyDescent="0.2">
      <c r="K6095" s="336" t="str">
        <f t="shared" si="109"/>
        <v/>
      </c>
    </row>
    <row r="6096" spans="11:11" x14ac:dyDescent="0.2">
      <c r="K6096" s="336" t="str">
        <f t="shared" si="109"/>
        <v/>
      </c>
    </row>
    <row r="6097" spans="11:11" x14ac:dyDescent="0.2">
      <c r="K6097" s="336" t="str">
        <f t="shared" si="109"/>
        <v/>
      </c>
    </row>
    <row r="6098" spans="11:11" x14ac:dyDescent="0.2">
      <c r="K6098" s="336" t="str">
        <f t="shared" si="109"/>
        <v/>
      </c>
    </row>
    <row r="6099" spans="11:11" x14ac:dyDescent="0.2">
      <c r="K6099" s="336" t="str">
        <f t="shared" si="109"/>
        <v/>
      </c>
    </row>
    <row r="6100" spans="11:11" x14ac:dyDescent="0.2">
      <c r="K6100" s="336" t="str">
        <f t="shared" si="109"/>
        <v/>
      </c>
    </row>
    <row r="6101" spans="11:11" x14ac:dyDescent="0.2">
      <c r="K6101" s="336" t="str">
        <f t="shared" si="109"/>
        <v/>
      </c>
    </row>
    <row r="6102" spans="11:11" x14ac:dyDescent="0.2">
      <c r="K6102" s="336" t="str">
        <f t="shared" si="109"/>
        <v/>
      </c>
    </row>
    <row r="6103" spans="11:11" x14ac:dyDescent="0.2">
      <c r="K6103" s="336" t="str">
        <f t="shared" si="109"/>
        <v/>
      </c>
    </row>
    <row r="6104" spans="11:11" x14ac:dyDescent="0.2">
      <c r="K6104" s="336" t="str">
        <f t="shared" si="109"/>
        <v/>
      </c>
    </row>
    <row r="6105" spans="11:11" x14ac:dyDescent="0.2">
      <c r="K6105" s="336" t="str">
        <f t="shared" si="109"/>
        <v/>
      </c>
    </row>
    <row r="6106" spans="11:11" x14ac:dyDescent="0.2">
      <c r="K6106" s="336" t="str">
        <f t="shared" si="109"/>
        <v/>
      </c>
    </row>
    <row r="6107" spans="11:11" x14ac:dyDescent="0.2">
      <c r="K6107" s="336" t="str">
        <f t="shared" si="109"/>
        <v/>
      </c>
    </row>
    <row r="6108" spans="11:11" x14ac:dyDescent="0.2">
      <c r="K6108" s="336" t="str">
        <f t="shared" si="109"/>
        <v/>
      </c>
    </row>
    <row r="6109" spans="11:11" x14ac:dyDescent="0.2">
      <c r="K6109" s="336" t="str">
        <f t="shared" si="109"/>
        <v/>
      </c>
    </row>
    <row r="6110" spans="11:11" x14ac:dyDescent="0.2">
      <c r="K6110" s="336" t="str">
        <f t="shared" si="109"/>
        <v/>
      </c>
    </row>
    <row r="6111" spans="11:11" x14ac:dyDescent="0.2">
      <c r="K6111" s="336" t="str">
        <f t="shared" si="109"/>
        <v/>
      </c>
    </row>
    <row r="6112" spans="11:11" x14ac:dyDescent="0.2">
      <c r="K6112" s="336" t="str">
        <f t="shared" si="109"/>
        <v/>
      </c>
    </row>
    <row r="6113" spans="11:11" x14ac:dyDescent="0.2">
      <c r="K6113" s="336" t="str">
        <f t="shared" si="109"/>
        <v/>
      </c>
    </row>
    <row r="6114" spans="11:11" x14ac:dyDescent="0.2">
      <c r="K6114" s="336" t="str">
        <f t="shared" si="109"/>
        <v/>
      </c>
    </row>
    <row r="6115" spans="11:11" x14ac:dyDescent="0.2">
      <c r="K6115" s="336" t="str">
        <f t="shared" si="109"/>
        <v/>
      </c>
    </row>
    <row r="6116" spans="11:11" x14ac:dyDescent="0.2">
      <c r="K6116" s="336" t="str">
        <f t="shared" si="109"/>
        <v/>
      </c>
    </row>
    <row r="6117" spans="11:11" x14ac:dyDescent="0.2">
      <c r="K6117" s="336" t="str">
        <f t="shared" si="109"/>
        <v/>
      </c>
    </row>
    <row r="6118" spans="11:11" x14ac:dyDescent="0.2">
      <c r="K6118" s="336" t="str">
        <f t="shared" si="109"/>
        <v/>
      </c>
    </row>
    <row r="6119" spans="11:11" x14ac:dyDescent="0.2">
      <c r="K6119" s="336" t="str">
        <f t="shared" si="109"/>
        <v/>
      </c>
    </row>
    <row r="6120" spans="11:11" x14ac:dyDescent="0.2">
      <c r="K6120" s="336" t="str">
        <f t="shared" si="109"/>
        <v/>
      </c>
    </row>
    <row r="6121" spans="11:11" x14ac:dyDescent="0.2">
      <c r="K6121" s="336" t="str">
        <f t="shared" si="109"/>
        <v/>
      </c>
    </row>
    <row r="6122" spans="11:11" x14ac:dyDescent="0.2">
      <c r="K6122" s="336" t="str">
        <f t="shared" si="109"/>
        <v/>
      </c>
    </row>
    <row r="6123" spans="11:11" x14ac:dyDescent="0.2">
      <c r="K6123" s="336" t="str">
        <f t="shared" si="109"/>
        <v/>
      </c>
    </row>
    <row r="6124" spans="11:11" x14ac:dyDescent="0.2">
      <c r="K6124" s="336" t="str">
        <f t="shared" si="109"/>
        <v/>
      </c>
    </row>
    <row r="6125" spans="11:11" x14ac:dyDescent="0.2">
      <c r="K6125" s="336" t="str">
        <f t="shared" si="109"/>
        <v/>
      </c>
    </row>
    <row r="6126" spans="11:11" x14ac:dyDescent="0.2">
      <c r="K6126" s="336" t="str">
        <f t="shared" si="109"/>
        <v/>
      </c>
    </row>
    <row r="6127" spans="11:11" x14ac:dyDescent="0.2">
      <c r="K6127" s="336" t="str">
        <f t="shared" si="109"/>
        <v/>
      </c>
    </row>
    <row r="6128" spans="11:11" x14ac:dyDescent="0.2">
      <c r="K6128" s="336" t="str">
        <f t="shared" si="109"/>
        <v/>
      </c>
    </row>
    <row r="6129" spans="11:11" x14ac:dyDescent="0.2">
      <c r="K6129" s="336" t="str">
        <f t="shared" si="109"/>
        <v/>
      </c>
    </row>
    <row r="6130" spans="11:11" x14ac:dyDescent="0.2">
      <c r="K6130" s="336" t="str">
        <f t="shared" si="109"/>
        <v/>
      </c>
    </row>
    <row r="6131" spans="11:11" x14ac:dyDescent="0.2">
      <c r="K6131" s="336" t="str">
        <f t="shared" si="109"/>
        <v/>
      </c>
    </row>
    <row r="6132" spans="11:11" x14ac:dyDescent="0.2">
      <c r="K6132" s="336" t="str">
        <f t="shared" si="109"/>
        <v/>
      </c>
    </row>
    <row r="6133" spans="11:11" x14ac:dyDescent="0.2">
      <c r="K6133" s="336" t="str">
        <f t="shared" si="109"/>
        <v/>
      </c>
    </row>
    <row r="6134" spans="11:11" x14ac:dyDescent="0.2">
      <c r="K6134" s="336" t="str">
        <f t="shared" si="109"/>
        <v/>
      </c>
    </row>
    <row r="6135" spans="11:11" x14ac:dyDescent="0.2">
      <c r="K6135" s="336" t="str">
        <f t="shared" si="109"/>
        <v/>
      </c>
    </row>
    <row r="6136" spans="11:11" x14ac:dyDescent="0.2">
      <c r="K6136" s="336" t="str">
        <f t="shared" si="109"/>
        <v/>
      </c>
    </row>
    <row r="6137" spans="11:11" x14ac:dyDescent="0.2">
      <c r="K6137" s="336" t="str">
        <f t="shared" si="109"/>
        <v/>
      </c>
    </row>
    <row r="6138" spans="11:11" x14ac:dyDescent="0.2">
      <c r="K6138" s="336" t="str">
        <f t="shared" si="109"/>
        <v/>
      </c>
    </row>
    <row r="6139" spans="11:11" x14ac:dyDescent="0.2">
      <c r="K6139" s="336" t="str">
        <f t="shared" si="109"/>
        <v/>
      </c>
    </row>
    <row r="6140" spans="11:11" x14ac:dyDescent="0.2">
      <c r="K6140" s="336" t="str">
        <f t="shared" si="109"/>
        <v/>
      </c>
    </row>
    <row r="6141" spans="11:11" x14ac:dyDescent="0.2">
      <c r="K6141" s="336" t="str">
        <f t="shared" si="109"/>
        <v/>
      </c>
    </row>
    <row r="6142" spans="11:11" x14ac:dyDescent="0.2">
      <c r="K6142" s="336" t="str">
        <f t="shared" si="109"/>
        <v/>
      </c>
    </row>
    <row r="6143" spans="11:11" x14ac:dyDescent="0.2">
      <c r="K6143" s="336" t="str">
        <f t="shared" si="109"/>
        <v/>
      </c>
    </row>
    <row r="6144" spans="11:11" x14ac:dyDescent="0.2">
      <c r="K6144" s="336" t="str">
        <f t="shared" si="109"/>
        <v/>
      </c>
    </row>
    <row r="6145" spans="11:11" x14ac:dyDescent="0.2">
      <c r="K6145" s="336" t="str">
        <f t="shared" si="109"/>
        <v/>
      </c>
    </row>
    <row r="6146" spans="11:11" x14ac:dyDescent="0.2">
      <c r="K6146" s="336" t="str">
        <f t="shared" si="109"/>
        <v/>
      </c>
    </row>
    <row r="6147" spans="11:11" x14ac:dyDescent="0.2">
      <c r="K6147" s="336" t="str">
        <f t="shared" si="109"/>
        <v/>
      </c>
    </row>
    <row r="6148" spans="11:11" x14ac:dyDescent="0.2">
      <c r="K6148" s="336" t="str">
        <f t="shared" ref="K6148:K6211" si="110">IF(J6148="","",(J6148*108))</f>
        <v/>
      </c>
    </row>
    <row r="6149" spans="11:11" x14ac:dyDescent="0.2">
      <c r="K6149" s="336" t="str">
        <f t="shared" si="110"/>
        <v/>
      </c>
    </row>
    <row r="6150" spans="11:11" x14ac:dyDescent="0.2">
      <c r="K6150" s="336" t="str">
        <f t="shared" si="110"/>
        <v/>
      </c>
    </row>
    <row r="6151" spans="11:11" x14ac:dyDescent="0.2">
      <c r="K6151" s="336" t="str">
        <f t="shared" si="110"/>
        <v/>
      </c>
    </row>
    <row r="6152" spans="11:11" x14ac:dyDescent="0.2">
      <c r="K6152" s="336" t="str">
        <f t="shared" si="110"/>
        <v/>
      </c>
    </row>
    <row r="6153" spans="11:11" x14ac:dyDescent="0.2">
      <c r="K6153" s="336" t="str">
        <f t="shared" si="110"/>
        <v/>
      </c>
    </row>
    <row r="6154" spans="11:11" x14ac:dyDescent="0.2">
      <c r="K6154" s="336" t="str">
        <f t="shared" si="110"/>
        <v/>
      </c>
    </row>
    <row r="6155" spans="11:11" x14ac:dyDescent="0.2">
      <c r="K6155" s="336" t="str">
        <f t="shared" si="110"/>
        <v/>
      </c>
    </row>
    <row r="6156" spans="11:11" x14ac:dyDescent="0.2">
      <c r="K6156" s="336" t="str">
        <f t="shared" si="110"/>
        <v/>
      </c>
    </row>
    <row r="6157" spans="11:11" x14ac:dyDescent="0.2">
      <c r="K6157" s="336" t="str">
        <f t="shared" si="110"/>
        <v/>
      </c>
    </row>
    <row r="6158" spans="11:11" x14ac:dyDescent="0.2">
      <c r="K6158" s="336" t="str">
        <f t="shared" si="110"/>
        <v/>
      </c>
    </row>
    <row r="6159" spans="11:11" x14ac:dyDescent="0.2">
      <c r="K6159" s="336" t="str">
        <f t="shared" si="110"/>
        <v/>
      </c>
    </row>
    <row r="6160" spans="11:11" x14ac:dyDescent="0.2">
      <c r="K6160" s="336" t="str">
        <f t="shared" si="110"/>
        <v/>
      </c>
    </row>
    <row r="6161" spans="11:11" x14ac:dyDescent="0.2">
      <c r="K6161" s="336" t="str">
        <f t="shared" si="110"/>
        <v/>
      </c>
    </row>
    <row r="6162" spans="11:11" x14ac:dyDescent="0.2">
      <c r="K6162" s="336" t="str">
        <f t="shared" si="110"/>
        <v/>
      </c>
    </row>
    <row r="6163" spans="11:11" x14ac:dyDescent="0.2">
      <c r="K6163" s="336" t="str">
        <f t="shared" si="110"/>
        <v/>
      </c>
    </row>
    <row r="6164" spans="11:11" x14ac:dyDescent="0.2">
      <c r="K6164" s="336" t="str">
        <f t="shared" si="110"/>
        <v/>
      </c>
    </row>
    <row r="6165" spans="11:11" x14ac:dyDescent="0.2">
      <c r="K6165" s="336" t="str">
        <f t="shared" si="110"/>
        <v/>
      </c>
    </row>
    <row r="6166" spans="11:11" x14ac:dyDescent="0.2">
      <c r="K6166" s="336" t="str">
        <f t="shared" si="110"/>
        <v/>
      </c>
    </row>
    <row r="6167" spans="11:11" x14ac:dyDescent="0.2">
      <c r="K6167" s="336" t="str">
        <f t="shared" si="110"/>
        <v/>
      </c>
    </row>
    <row r="6168" spans="11:11" x14ac:dyDescent="0.2">
      <c r="K6168" s="336" t="str">
        <f t="shared" si="110"/>
        <v/>
      </c>
    </row>
    <row r="6169" spans="11:11" x14ac:dyDescent="0.2">
      <c r="K6169" s="336" t="str">
        <f t="shared" si="110"/>
        <v/>
      </c>
    </row>
    <row r="6170" spans="11:11" x14ac:dyDescent="0.2">
      <c r="K6170" s="336" t="str">
        <f t="shared" si="110"/>
        <v/>
      </c>
    </row>
    <row r="6171" spans="11:11" x14ac:dyDescent="0.2">
      <c r="K6171" s="336" t="str">
        <f t="shared" si="110"/>
        <v/>
      </c>
    </row>
    <row r="6172" spans="11:11" x14ac:dyDescent="0.2">
      <c r="K6172" s="336" t="str">
        <f t="shared" si="110"/>
        <v/>
      </c>
    </row>
    <row r="6173" spans="11:11" x14ac:dyDescent="0.2">
      <c r="K6173" s="336" t="str">
        <f t="shared" si="110"/>
        <v/>
      </c>
    </row>
    <row r="6174" spans="11:11" x14ac:dyDescent="0.2">
      <c r="K6174" s="336" t="str">
        <f t="shared" si="110"/>
        <v/>
      </c>
    </row>
    <row r="6175" spans="11:11" x14ac:dyDescent="0.2">
      <c r="K6175" s="336" t="str">
        <f t="shared" si="110"/>
        <v/>
      </c>
    </row>
    <row r="6176" spans="11:11" x14ac:dyDescent="0.2">
      <c r="K6176" s="336" t="str">
        <f t="shared" si="110"/>
        <v/>
      </c>
    </row>
    <row r="6177" spans="11:11" x14ac:dyDescent="0.2">
      <c r="K6177" s="336" t="str">
        <f t="shared" si="110"/>
        <v/>
      </c>
    </row>
    <row r="6178" spans="11:11" x14ac:dyDescent="0.2">
      <c r="K6178" s="336" t="str">
        <f t="shared" si="110"/>
        <v/>
      </c>
    </row>
    <row r="6179" spans="11:11" x14ac:dyDescent="0.2">
      <c r="K6179" s="336" t="str">
        <f t="shared" si="110"/>
        <v/>
      </c>
    </row>
    <row r="6180" spans="11:11" x14ac:dyDescent="0.2">
      <c r="K6180" s="336" t="str">
        <f t="shared" si="110"/>
        <v/>
      </c>
    </row>
    <row r="6181" spans="11:11" x14ac:dyDescent="0.2">
      <c r="K6181" s="336" t="str">
        <f t="shared" si="110"/>
        <v/>
      </c>
    </row>
    <row r="6182" spans="11:11" x14ac:dyDescent="0.2">
      <c r="K6182" s="336" t="str">
        <f t="shared" si="110"/>
        <v/>
      </c>
    </row>
    <row r="6183" spans="11:11" x14ac:dyDescent="0.2">
      <c r="K6183" s="336" t="str">
        <f t="shared" si="110"/>
        <v/>
      </c>
    </row>
    <row r="6184" spans="11:11" x14ac:dyDescent="0.2">
      <c r="K6184" s="336" t="str">
        <f t="shared" si="110"/>
        <v/>
      </c>
    </row>
    <row r="6185" spans="11:11" x14ac:dyDescent="0.2">
      <c r="K6185" s="336" t="str">
        <f t="shared" si="110"/>
        <v/>
      </c>
    </row>
    <row r="6186" spans="11:11" x14ac:dyDescent="0.2">
      <c r="K6186" s="336" t="str">
        <f t="shared" si="110"/>
        <v/>
      </c>
    </row>
    <row r="6187" spans="11:11" x14ac:dyDescent="0.2">
      <c r="K6187" s="336" t="str">
        <f t="shared" si="110"/>
        <v/>
      </c>
    </row>
    <row r="6188" spans="11:11" x14ac:dyDescent="0.2">
      <c r="K6188" s="336" t="str">
        <f t="shared" si="110"/>
        <v/>
      </c>
    </row>
    <row r="6189" spans="11:11" x14ac:dyDescent="0.2">
      <c r="K6189" s="336" t="str">
        <f t="shared" si="110"/>
        <v/>
      </c>
    </row>
    <row r="6190" spans="11:11" x14ac:dyDescent="0.2">
      <c r="K6190" s="336" t="str">
        <f t="shared" si="110"/>
        <v/>
      </c>
    </row>
    <row r="6191" spans="11:11" x14ac:dyDescent="0.2">
      <c r="K6191" s="336" t="str">
        <f t="shared" si="110"/>
        <v/>
      </c>
    </row>
    <row r="6192" spans="11:11" x14ac:dyDescent="0.2">
      <c r="K6192" s="336" t="str">
        <f t="shared" si="110"/>
        <v/>
      </c>
    </row>
    <row r="6193" spans="11:11" x14ac:dyDescent="0.2">
      <c r="K6193" s="336" t="str">
        <f t="shared" si="110"/>
        <v/>
      </c>
    </row>
    <row r="6194" spans="11:11" x14ac:dyDescent="0.2">
      <c r="K6194" s="336" t="str">
        <f t="shared" si="110"/>
        <v/>
      </c>
    </row>
    <row r="6195" spans="11:11" x14ac:dyDescent="0.2">
      <c r="K6195" s="336" t="str">
        <f t="shared" si="110"/>
        <v/>
      </c>
    </row>
    <row r="6196" spans="11:11" x14ac:dyDescent="0.2">
      <c r="K6196" s="336" t="str">
        <f t="shared" si="110"/>
        <v/>
      </c>
    </row>
    <row r="6197" spans="11:11" x14ac:dyDescent="0.2">
      <c r="K6197" s="336" t="str">
        <f t="shared" si="110"/>
        <v/>
      </c>
    </row>
    <row r="6198" spans="11:11" x14ac:dyDescent="0.2">
      <c r="K6198" s="336" t="str">
        <f t="shared" si="110"/>
        <v/>
      </c>
    </row>
    <row r="6199" spans="11:11" x14ac:dyDescent="0.2">
      <c r="K6199" s="336" t="str">
        <f t="shared" si="110"/>
        <v/>
      </c>
    </row>
    <row r="6200" spans="11:11" x14ac:dyDescent="0.2">
      <c r="K6200" s="336" t="str">
        <f t="shared" si="110"/>
        <v/>
      </c>
    </row>
    <row r="6201" spans="11:11" x14ac:dyDescent="0.2">
      <c r="K6201" s="336" t="str">
        <f t="shared" si="110"/>
        <v/>
      </c>
    </row>
    <row r="6202" spans="11:11" x14ac:dyDescent="0.2">
      <c r="K6202" s="336" t="str">
        <f t="shared" si="110"/>
        <v/>
      </c>
    </row>
    <row r="6203" spans="11:11" x14ac:dyDescent="0.2">
      <c r="K6203" s="336" t="str">
        <f t="shared" si="110"/>
        <v/>
      </c>
    </row>
    <row r="6204" spans="11:11" x14ac:dyDescent="0.2">
      <c r="K6204" s="336" t="str">
        <f t="shared" si="110"/>
        <v/>
      </c>
    </row>
    <row r="6205" spans="11:11" x14ac:dyDescent="0.2">
      <c r="K6205" s="336" t="str">
        <f t="shared" si="110"/>
        <v/>
      </c>
    </row>
    <row r="6206" spans="11:11" x14ac:dyDescent="0.2">
      <c r="K6206" s="336" t="str">
        <f t="shared" si="110"/>
        <v/>
      </c>
    </row>
    <row r="6207" spans="11:11" x14ac:dyDescent="0.2">
      <c r="K6207" s="336" t="str">
        <f t="shared" si="110"/>
        <v/>
      </c>
    </row>
    <row r="6208" spans="11:11" x14ac:dyDescent="0.2">
      <c r="K6208" s="336" t="str">
        <f t="shared" si="110"/>
        <v/>
      </c>
    </row>
    <row r="6209" spans="11:11" x14ac:dyDescent="0.2">
      <c r="K6209" s="336" t="str">
        <f t="shared" si="110"/>
        <v/>
      </c>
    </row>
    <row r="6210" spans="11:11" x14ac:dyDescent="0.2">
      <c r="K6210" s="336" t="str">
        <f t="shared" si="110"/>
        <v/>
      </c>
    </row>
    <row r="6211" spans="11:11" x14ac:dyDescent="0.2">
      <c r="K6211" s="336" t="str">
        <f t="shared" si="110"/>
        <v/>
      </c>
    </row>
    <row r="6212" spans="11:11" x14ac:dyDescent="0.2">
      <c r="K6212" s="336" t="str">
        <f t="shared" ref="K6212:K6275" si="111">IF(J6212="","",(J6212*108))</f>
        <v/>
      </c>
    </row>
    <row r="6213" spans="11:11" x14ac:dyDescent="0.2">
      <c r="K6213" s="336" t="str">
        <f t="shared" si="111"/>
        <v/>
      </c>
    </row>
    <row r="6214" spans="11:11" x14ac:dyDescent="0.2">
      <c r="K6214" s="336" t="str">
        <f t="shared" si="111"/>
        <v/>
      </c>
    </row>
    <row r="6215" spans="11:11" x14ac:dyDescent="0.2">
      <c r="K6215" s="336" t="str">
        <f t="shared" si="111"/>
        <v/>
      </c>
    </row>
    <row r="6216" spans="11:11" x14ac:dyDescent="0.2">
      <c r="K6216" s="336" t="str">
        <f t="shared" si="111"/>
        <v/>
      </c>
    </row>
    <row r="6217" spans="11:11" x14ac:dyDescent="0.2">
      <c r="K6217" s="336" t="str">
        <f t="shared" si="111"/>
        <v/>
      </c>
    </row>
    <row r="6218" spans="11:11" x14ac:dyDescent="0.2">
      <c r="K6218" s="336" t="str">
        <f t="shared" si="111"/>
        <v/>
      </c>
    </row>
    <row r="6219" spans="11:11" x14ac:dyDescent="0.2">
      <c r="K6219" s="336" t="str">
        <f t="shared" si="111"/>
        <v/>
      </c>
    </row>
    <row r="6220" spans="11:11" x14ac:dyDescent="0.2">
      <c r="K6220" s="336" t="str">
        <f t="shared" si="111"/>
        <v/>
      </c>
    </row>
    <row r="6221" spans="11:11" x14ac:dyDescent="0.2">
      <c r="K6221" s="336" t="str">
        <f t="shared" si="111"/>
        <v/>
      </c>
    </row>
    <row r="6222" spans="11:11" x14ac:dyDescent="0.2">
      <c r="K6222" s="336" t="str">
        <f t="shared" si="111"/>
        <v/>
      </c>
    </row>
    <row r="6223" spans="11:11" x14ac:dyDescent="0.2">
      <c r="K6223" s="336" t="str">
        <f t="shared" si="111"/>
        <v/>
      </c>
    </row>
    <row r="6224" spans="11:11" x14ac:dyDescent="0.2">
      <c r="K6224" s="336" t="str">
        <f t="shared" si="111"/>
        <v/>
      </c>
    </row>
    <row r="6225" spans="11:11" x14ac:dyDescent="0.2">
      <c r="K6225" s="336" t="str">
        <f t="shared" si="111"/>
        <v/>
      </c>
    </row>
    <row r="6226" spans="11:11" x14ac:dyDescent="0.2">
      <c r="K6226" s="336" t="str">
        <f t="shared" si="111"/>
        <v/>
      </c>
    </row>
    <row r="6227" spans="11:11" x14ac:dyDescent="0.2">
      <c r="K6227" s="336" t="str">
        <f t="shared" si="111"/>
        <v/>
      </c>
    </row>
    <row r="6228" spans="11:11" x14ac:dyDescent="0.2">
      <c r="K6228" s="336" t="str">
        <f t="shared" si="111"/>
        <v/>
      </c>
    </row>
    <row r="6229" spans="11:11" x14ac:dyDescent="0.2">
      <c r="K6229" s="336" t="str">
        <f t="shared" si="111"/>
        <v/>
      </c>
    </row>
    <row r="6230" spans="11:11" x14ac:dyDescent="0.2">
      <c r="K6230" s="336" t="str">
        <f t="shared" si="111"/>
        <v/>
      </c>
    </row>
    <row r="6231" spans="11:11" x14ac:dyDescent="0.2">
      <c r="K6231" s="336" t="str">
        <f t="shared" si="111"/>
        <v/>
      </c>
    </row>
    <row r="6232" spans="11:11" x14ac:dyDescent="0.2">
      <c r="K6232" s="336" t="str">
        <f t="shared" si="111"/>
        <v/>
      </c>
    </row>
    <row r="6233" spans="11:11" x14ac:dyDescent="0.2">
      <c r="K6233" s="336" t="str">
        <f t="shared" si="111"/>
        <v/>
      </c>
    </row>
    <row r="6234" spans="11:11" x14ac:dyDescent="0.2">
      <c r="K6234" s="336" t="str">
        <f t="shared" si="111"/>
        <v/>
      </c>
    </row>
    <row r="6235" spans="11:11" x14ac:dyDescent="0.2">
      <c r="K6235" s="336" t="str">
        <f t="shared" si="111"/>
        <v/>
      </c>
    </row>
    <row r="6236" spans="11:11" x14ac:dyDescent="0.2">
      <c r="K6236" s="336" t="str">
        <f t="shared" si="111"/>
        <v/>
      </c>
    </row>
    <row r="6237" spans="11:11" x14ac:dyDescent="0.2">
      <c r="K6237" s="336" t="str">
        <f t="shared" si="111"/>
        <v/>
      </c>
    </row>
    <row r="6238" spans="11:11" x14ac:dyDescent="0.2">
      <c r="K6238" s="336" t="str">
        <f t="shared" si="111"/>
        <v/>
      </c>
    </row>
    <row r="6239" spans="11:11" x14ac:dyDescent="0.2">
      <c r="K6239" s="336" t="str">
        <f t="shared" si="111"/>
        <v/>
      </c>
    </row>
    <row r="6240" spans="11:11" x14ac:dyDescent="0.2">
      <c r="K6240" s="336" t="str">
        <f t="shared" si="111"/>
        <v/>
      </c>
    </row>
    <row r="6241" spans="11:11" x14ac:dyDescent="0.2">
      <c r="K6241" s="336" t="str">
        <f t="shared" si="111"/>
        <v/>
      </c>
    </row>
    <row r="6242" spans="11:11" x14ac:dyDescent="0.2">
      <c r="K6242" s="336" t="str">
        <f t="shared" si="111"/>
        <v/>
      </c>
    </row>
    <row r="6243" spans="11:11" x14ac:dyDescent="0.2">
      <c r="K6243" s="336" t="str">
        <f t="shared" si="111"/>
        <v/>
      </c>
    </row>
    <row r="6244" spans="11:11" x14ac:dyDescent="0.2">
      <c r="K6244" s="336" t="str">
        <f t="shared" si="111"/>
        <v/>
      </c>
    </row>
    <row r="6245" spans="11:11" x14ac:dyDescent="0.2">
      <c r="K6245" s="336" t="str">
        <f t="shared" si="111"/>
        <v/>
      </c>
    </row>
    <row r="6246" spans="11:11" x14ac:dyDescent="0.2">
      <c r="K6246" s="336" t="str">
        <f t="shared" si="111"/>
        <v/>
      </c>
    </row>
    <row r="6247" spans="11:11" x14ac:dyDescent="0.2">
      <c r="K6247" s="336" t="str">
        <f t="shared" si="111"/>
        <v/>
      </c>
    </row>
    <row r="6248" spans="11:11" x14ac:dyDescent="0.2">
      <c r="K6248" s="336" t="str">
        <f t="shared" si="111"/>
        <v/>
      </c>
    </row>
    <row r="6249" spans="11:11" x14ac:dyDescent="0.2">
      <c r="K6249" s="336" t="str">
        <f t="shared" si="111"/>
        <v/>
      </c>
    </row>
    <row r="6250" spans="11:11" x14ac:dyDescent="0.2">
      <c r="K6250" s="336" t="str">
        <f t="shared" si="111"/>
        <v/>
      </c>
    </row>
    <row r="6251" spans="11:11" x14ac:dyDescent="0.2">
      <c r="K6251" s="336" t="str">
        <f t="shared" si="111"/>
        <v/>
      </c>
    </row>
    <row r="6252" spans="11:11" x14ac:dyDescent="0.2">
      <c r="K6252" s="336" t="str">
        <f t="shared" si="111"/>
        <v/>
      </c>
    </row>
    <row r="6253" spans="11:11" x14ac:dyDescent="0.2">
      <c r="K6253" s="336" t="str">
        <f t="shared" si="111"/>
        <v/>
      </c>
    </row>
    <row r="6254" spans="11:11" x14ac:dyDescent="0.2">
      <c r="K6254" s="336" t="str">
        <f t="shared" si="111"/>
        <v/>
      </c>
    </row>
    <row r="6255" spans="11:11" x14ac:dyDescent="0.2">
      <c r="K6255" s="336" t="str">
        <f t="shared" si="111"/>
        <v/>
      </c>
    </row>
    <row r="6256" spans="11:11" x14ac:dyDescent="0.2">
      <c r="K6256" s="336" t="str">
        <f t="shared" si="111"/>
        <v/>
      </c>
    </row>
    <row r="6257" spans="11:11" x14ac:dyDescent="0.2">
      <c r="K6257" s="336" t="str">
        <f t="shared" si="111"/>
        <v/>
      </c>
    </row>
    <row r="6258" spans="11:11" x14ac:dyDescent="0.2">
      <c r="K6258" s="336" t="str">
        <f t="shared" si="111"/>
        <v/>
      </c>
    </row>
    <row r="6259" spans="11:11" x14ac:dyDescent="0.2">
      <c r="K6259" s="336" t="str">
        <f t="shared" si="111"/>
        <v/>
      </c>
    </row>
    <row r="6260" spans="11:11" x14ac:dyDescent="0.2">
      <c r="K6260" s="336" t="str">
        <f t="shared" si="111"/>
        <v/>
      </c>
    </row>
    <row r="6261" spans="11:11" x14ac:dyDescent="0.2">
      <c r="K6261" s="336" t="str">
        <f t="shared" si="111"/>
        <v/>
      </c>
    </row>
    <row r="6262" spans="11:11" x14ac:dyDescent="0.2">
      <c r="K6262" s="336" t="str">
        <f t="shared" si="111"/>
        <v/>
      </c>
    </row>
    <row r="6263" spans="11:11" x14ac:dyDescent="0.2">
      <c r="K6263" s="336" t="str">
        <f t="shared" si="111"/>
        <v/>
      </c>
    </row>
    <row r="6264" spans="11:11" x14ac:dyDescent="0.2">
      <c r="K6264" s="336" t="str">
        <f t="shared" si="111"/>
        <v/>
      </c>
    </row>
    <row r="6265" spans="11:11" x14ac:dyDescent="0.2">
      <c r="K6265" s="336" t="str">
        <f t="shared" si="111"/>
        <v/>
      </c>
    </row>
    <row r="6266" spans="11:11" x14ac:dyDescent="0.2">
      <c r="K6266" s="336" t="str">
        <f t="shared" si="111"/>
        <v/>
      </c>
    </row>
    <row r="6267" spans="11:11" x14ac:dyDescent="0.2">
      <c r="K6267" s="336" t="str">
        <f t="shared" si="111"/>
        <v/>
      </c>
    </row>
    <row r="6268" spans="11:11" x14ac:dyDescent="0.2">
      <c r="K6268" s="336" t="str">
        <f t="shared" si="111"/>
        <v/>
      </c>
    </row>
    <row r="6269" spans="11:11" x14ac:dyDescent="0.2">
      <c r="K6269" s="336" t="str">
        <f t="shared" si="111"/>
        <v/>
      </c>
    </row>
    <row r="6270" spans="11:11" x14ac:dyDescent="0.2">
      <c r="K6270" s="336" t="str">
        <f t="shared" si="111"/>
        <v/>
      </c>
    </row>
    <row r="6271" spans="11:11" x14ac:dyDescent="0.2">
      <c r="K6271" s="336" t="str">
        <f t="shared" si="111"/>
        <v/>
      </c>
    </row>
    <row r="6272" spans="11:11" x14ac:dyDescent="0.2">
      <c r="K6272" s="336" t="str">
        <f t="shared" si="111"/>
        <v/>
      </c>
    </row>
    <row r="6273" spans="11:11" x14ac:dyDescent="0.2">
      <c r="K6273" s="336" t="str">
        <f t="shared" si="111"/>
        <v/>
      </c>
    </row>
    <row r="6274" spans="11:11" x14ac:dyDescent="0.2">
      <c r="K6274" s="336" t="str">
        <f t="shared" si="111"/>
        <v/>
      </c>
    </row>
    <row r="6275" spans="11:11" x14ac:dyDescent="0.2">
      <c r="K6275" s="336" t="str">
        <f t="shared" si="111"/>
        <v/>
      </c>
    </row>
    <row r="6276" spans="11:11" x14ac:dyDescent="0.2">
      <c r="K6276" s="336" t="str">
        <f t="shared" ref="K6276:K6339" si="112">IF(J6276="","",(J6276*108))</f>
        <v/>
      </c>
    </row>
    <row r="6277" spans="11:11" x14ac:dyDescent="0.2">
      <c r="K6277" s="336" t="str">
        <f t="shared" si="112"/>
        <v/>
      </c>
    </row>
    <row r="6278" spans="11:11" x14ac:dyDescent="0.2">
      <c r="K6278" s="336" t="str">
        <f t="shared" si="112"/>
        <v/>
      </c>
    </row>
    <row r="6279" spans="11:11" x14ac:dyDescent="0.2">
      <c r="K6279" s="336" t="str">
        <f t="shared" si="112"/>
        <v/>
      </c>
    </row>
    <row r="6280" spans="11:11" x14ac:dyDescent="0.2">
      <c r="K6280" s="336" t="str">
        <f t="shared" si="112"/>
        <v/>
      </c>
    </row>
    <row r="6281" spans="11:11" x14ac:dyDescent="0.2">
      <c r="K6281" s="336" t="str">
        <f t="shared" si="112"/>
        <v/>
      </c>
    </row>
    <row r="6282" spans="11:11" x14ac:dyDescent="0.2">
      <c r="K6282" s="336" t="str">
        <f t="shared" si="112"/>
        <v/>
      </c>
    </row>
    <row r="6283" spans="11:11" x14ac:dyDescent="0.2">
      <c r="K6283" s="336" t="str">
        <f t="shared" si="112"/>
        <v/>
      </c>
    </row>
    <row r="6284" spans="11:11" x14ac:dyDescent="0.2">
      <c r="K6284" s="336" t="str">
        <f t="shared" si="112"/>
        <v/>
      </c>
    </row>
    <row r="6285" spans="11:11" x14ac:dyDescent="0.2">
      <c r="K6285" s="336" t="str">
        <f t="shared" si="112"/>
        <v/>
      </c>
    </row>
    <row r="6286" spans="11:11" x14ac:dyDescent="0.2">
      <c r="K6286" s="336" t="str">
        <f t="shared" si="112"/>
        <v/>
      </c>
    </row>
    <row r="6287" spans="11:11" x14ac:dyDescent="0.2">
      <c r="K6287" s="336" t="str">
        <f t="shared" si="112"/>
        <v/>
      </c>
    </row>
    <row r="6288" spans="11:11" x14ac:dyDescent="0.2">
      <c r="K6288" s="336" t="str">
        <f t="shared" si="112"/>
        <v/>
      </c>
    </row>
    <row r="6289" spans="11:11" x14ac:dyDescent="0.2">
      <c r="K6289" s="336" t="str">
        <f t="shared" si="112"/>
        <v/>
      </c>
    </row>
    <row r="6290" spans="11:11" x14ac:dyDescent="0.2">
      <c r="K6290" s="336" t="str">
        <f t="shared" si="112"/>
        <v/>
      </c>
    </row>
    <row r="6291" spans="11:11" x14ac:dyDescent="0.2">
      <c r="K6291" s="336" t="str">
        <f t="shared" si="112"/>
        <v/>
      </c>
    </row>
    <row r="6292" spans="11:11" x14ac:dyDescent="0.2">
      <c r="K6292" s="336" t="str">
        <f t="shared" si="112"/>
        <v/>
      </c>
    </row>
    <row r="6293" spans="11:11" x14ac:dyDescent="0.2">
      <c r="K6293" s="336" t="str">
        <f t="shared" si="112"/>
        <v/>
      </c>
    </row>
    <row r="6294" spans="11:11" x14ac:dyDescent="0.2">
      <c r="K6294" s="336" t="str">
        <f t="shared" si="112"/>
        <v/>
      </c>
    </row>
    <row r="6295" spans="11:11" x14ac:dyDescent="0.2">
      <c r="K6295" s="336" t="str">
        <f t="shared" si="112"/>
        <v/>
      </c>
    </row>
    <row r="6296" spans="11:11" x14ac:dyDescent="0.2">
      <c r="K6296" s="336" t="str">
        <f t="shared" si="112"/>
        <v/>
      </c>
    </row>
    <row r="6297" spans="11:11" x14ac:dyDescent="0.2">
      <c r="K6297" s="336" t="str">
        <f t="shared" si="112"/>
        <v/>
      </c>
    </row>
    <row r="6298" spans="11:11" x14ac:dyDescent="0.2">
      <c r="K6298" s="336" t="str">
        <f t="shared" si="112"/>
        <v/>
      </c>
    </row>
    <row r="6299" spans="11:11" x14ac:dyDescent="0.2">
      <c r="K6299" s="336" t="str">
        <f t="shared" si="112"/>
        <v/>
      </c>
    </row>
    <row r="6300" spans="11:11" x14ac:dyDescent="0.2">
      <c r="K6300" s="336" t="str">
        <f t="shared" si="112"/>
        <v/>
      </c>
    </row>
    <row r="6301" spans="11:11" x14ac:dyDescent="0.2">
      <c r="K6301" s="336" t="str">
        <f t="shared" si="112"/>
        <v/>
      </c>
    </row>
    <row r="6302" spans="11:11" x14ac:dyDescent="0.2">
      <c r="K6302" s="336" t="str">
        <f t="shared" si="112"/>
        <v/>
      </c>
    </row>
    <row r="6303" spans="11:11" x14ac:dyDescent="0.2">
      <c r="K6303" s="336" t="str">
        <f t="shared" si="112"/>
        <v/>
      </c>
    </row>
    <row r="6304" spans="11:11" x14ac:dyDescent="0.2">
      <c r="K6304" s="336" t="str">
        <f t="shared" si="112"/>
        <v/>
      </c>
    </row>
    <row r="6305" spans="11:11" x14ac:dyDescent="0.2">
      <c r="K6305" s="336" t="str">
        <f t="shared" si="112"/>
        <v/>
      </c>
    </row>
    <row r="6306" spans="11:11" x14ac:dyDescent="0.2">
      <c r="K6306" s="336" t="str">
        <f t="shared" si="112"/>
        <v/>
      </c>
    </row>
    <row r="6307" spans="11:11" x14ac:dyDescent="0.2">
      <c r="K6307" s="336" t="str">
        <f t="shared" si="112"/>
        <v/>
      </c>
    </row>
    <row r="6308" spans="11:11" x14ac:dyDescent="0.2">
      <c r="K6308" s="336" t="str">
        <f t="shared" si="112"/>
        <v/>
      </c>
    </row>
    <row r="6309" spans="11:11" x14ac:dyDescent="0.2">
      <c r="K6309" s="336" t="str">
        <f t="shared" si="112"/>
        <v/>
      </c>
    </row>
    <row r="6310" spans="11:11" x14ac:dyDescent="0.2">
      <c r="K6310" s="336" t="str">
        <f t="shared" si="112"/>
        <v/>
      </c>
    </row>
    <row r="6311" spans="11:11" x14ac:dyDescent="0.2">
      <c r="K6311" s="336" t="str">
        <f t="shared" si="112"/>
        <v/>
      </c>
    </row>
    <row r="6312" spans="11:11" x14ac:dyDescent="0.2">
      <c r="K6312" s="336" t="str">
        <f t="shared" si="112"/>
        <v/>
      </c>
    </row>
    <row r="6313" spans="11:11" x14ac:dyDescent="0.2">
      <c r="K6313" s="336" t="str">
        <f t="shared" si="112"/>
        <v/>
      </c>
    </row>
    <row r="6314" spans="11:11" x14ac:dyDescent="0.2">
      <c r="K6314" s="336" t="str">
        <f t="shared" si="112"/>
        <v/>
      </c>
    </row>
    <row r="6315" spans="11:11" x14ac:dyDescent="0.2">
      <c r="K6315" s="336" t="str">
        <f t="shared" si="112"/>
        <v/>
      </c>
    </row>
    <row r="6316" spans="11:11" x14ac:dyDescent="0.2">
      <c r="K6316" s="336" t="str">
        <f t="shared" si="112"/>
        <v/>
      </c>
    </row>
    <row r="6317" spans="11:11" x14ac:dyDescent="0.2">
      <c r="K6317" s="336" t="str">
        <f t="shared" si="112"/>
        <v/>
      </c>
    </row>
    <row r="6318" spans="11:11" x14ac:dyDescent="0.2">
      <c r="K6318" s="336" t="str">
        <f t="shared" si="112"/>
        <v/>
      </c>
    </row>
    <row r="6319" spans="11:11" x14ac:dyDescent="0.2">
      <c r="K6319" s="336" t="str">
        <f t="shared" si="112"/>
        <v/>
      </c>
    </row>
    <row r="6320" spans="11:11" x14ac:dyDescent="0.2">
      <c r="K6320" s="336" t="str">
        <f t="shared" si="112"/>
        <v/>
      </c>
    </row>
    <row r="6321" spans="11:11" x14ac:dyDescent="0.2">
      <c r="K6321" s="336" t="str">
        <f t="shared" si="112"/>
        <v/>
      </c>
    </row>
    <row r="6322" spans="11:11" x14ac:dyDescent="0.2">
      <c r="K6322" s="336" t="str">
        <f t="shared" si="112"/>
        <v/>
      </c>
    </row>
    <row r="6323" spans="11:11" x14ac:dyDescent="0.2">
      <c r="K6323" s="336" t="str">
        <f t="shared" si="112"/>
        <v/>
      </c>
    </row>
    <row r="6324" spans="11:11" x14ac:dyDescent="0.2">
      <c r="K6324" s="336" t="str">
        <f t="shared" si="112"/>
        <v/>
      </c>
    </row>
    <row r="6325" spans="11:11" x14ac:dyDescent="0.2">
      <c r="K6325" s="336" t="str">
        <f t="shared" si="112"/>
        <v/>
      </c>
    </row>
    <row r="6326" spans="11:11" x14ac:dyDescent="0.2">
      <c r="K6326" s="336" t="str">
        <f t="shared" si="112"/>
        <v/>
      </c>
    </row>
    <row r="6327" spans="11:11" x14ac:dyDescent="0.2">
      <c r="K6327" s="336" t="str">
        <f t="shared" si="112"/>
        <v/>
      </c>
    </row>
    <row r="6328" spans="11:11" x14ac:dyDescent="0.2">
      <c r="K6328" s="336" t="str">
        <f t="shared" si="112"/>
        <v/>
      </c>
    </row>
    <row r="6329" spans="11:11" x14ac:dyDescent="0.2">
      <c r="K6329" s="336" t="str">
        <f t="shared" si="112"/>
        <v/>
      </c>
    </row>
    <row r="6330" spans="11:11" x14ac:dyDescent="0.2">
      <c r="K6330" s="336" t="str">
        <f t="shared" si="112"/>
        <v/>
      </c>
    </row>
    <row r="6331" spans="11:11" x14ac:dyDescent="0.2">
      <c r="K6331" s="336" t="str">
        <f t="shared" si="112"/>
        <v/>
      </c>
    </row>
    <row r="6332" spans="11:11" x14ac:dyDescent="0.2">
      <c r="K6332" s="336" t="str">
        <f t="shared" si="112"/>
        <v/>
      </c>
    </row>
    <row r="6333" spans="11:11" x14ac:dyDescent="0.2">
      <c r="K6333" s="336" t="str">
        <f t="shared" si="112"/>
        <v/>
      </c>
    </row>
    <row r="6334" spans="11:11" x14ac:dyDescent="0.2">
      <c r="K6334" s="336" t="str">
        <f t="shared" si="112"/>
        <v/>
      </c>
    </row>
    <row r="6335" spans="11:11" x14ac:dyDescent="0.2">
      <c r="K6335" s="336" t="str">
        <f t="shared" si="112"/>
        <v/>
      </c>
    </row>
    <row r="6336" spans="11:11" x14ac:dyDescent="0.2">
      <c r="K6336" s="336" t="str">
        <f t="shared" si="112"/>
        <v/>
      </c>
    </row>
    <row r="6337" spans="11:11" x14ac:dyDescent="0.2">
      <c r="K6337" s="336" t="str">
        <f t="shared" si="112"/>
        <v/>
      </c>
    </row>
    <row r="6338" spans="11:11" x14ac:dyDescent="0.2">
      <c r="K6338" s="336" t="str">
        <f t="shared" si="112"/>
        <v/>
      </c>
    </row>
    <row r="6339" spans="11:11" x14ac:dyDescent="0.2">
      <c r="K6339" s="336" t="str">
        <f t="shared" si="112"/>
        <v/>
      </c>
    </row>
    <row r="6340" spans="11:11" x14ac:dyDescent="0.2">
      <c r="K6340" s="336" t="str">
        <f t="shared" ref="K6340:K6403" si="113">IF(J6340="","",(J6340*108))</f>
        <v/>
      </c>
    </row>
    <row r="6341" spans="11:11" x14ac:dyDescent="0.2">
      <c r="K6341" s="336" t="str">
        <f t="shared" si="113"/>
        <v/>
      </c>
    </row>
    <row r="6342" spans="11:11" x14ac:dyDescent="0.2">
      <c r="K6342" s="336" t="str">
        <f t="shared" si="113"/>
        <v/>
      </c>
    </row>
    <row r="6343" spans="11:11" x14ac:dyDescent="0.2">
      <c r="K6343" s="336" t="str">
        <f t="shared" si="113"/>
        <v/>
      </c>
    </row>
    <row r="6344" spans="11:11" x14ac:dyDescent="0.2">
      <c r="K6344" s="336" t="str">
        <f t="shared" si="113"/>
        <v/>
      </c>
    </row>
    <row r="6345" spans="11:11" x14ac:dyDescent="0.2">
      <c r="K6345" s="336" t="str">
        <f t="shared" si="113"/>
        <v/>
      </c>
    </row>
    <row r="6346" spans="11:11" x14ac:dyDescent="0.2">
      <c r="K6346" s="336" t="str">
        <f t="shared" si="113"/>
        <v/>
      </c>
    </row>
    <row r="6347" spans="11:11" x14ac:dyDescent="0.2">
      <c r="K6347" s="336" t="str">
        <f t="shared" si="113"/>
        <v/>
      </c>
    </row>
    <row r="6348" spans="11:11" x14ac:dyDescent="0.2">
      <c r="K6348" s="336" t="str">
        <f t="shared" si="113"/>
        <v/>
      </c>
    </row>
    <row r="6349" spans="11:11" x14ac:dyDescent="0.2">
      <c r="K6349" s="336" t="str">
        <f t="shared" si="113"/>
        <v/>
      </c>
    </row>
    <row r="6350" spans="11:11" x14ac:dyDescent="0.2">
      <c r="K6350" s="336" t="str">
        <f t="shared" si="113"/>
        <v/>
      </c>
    </row>
    <row r="6351" spans="11:11" x14ac:dyDescent="0.2">
      <c r="K6351" s="336" t="str">
        <f t="shared" si="113"/>
        <v/>
      </c>
    </row>
    <row r="6352" spans="11:11" x14ac:dyDescent="0.2">
      <c r="K6352" s="336" t="str">
        <f t="shared" si="113"/>
        <v/>
      </c>
    </row>
    <row r="6353" spans="11:11" x14ac:dyDescent="0.2">
      <c r="K6353" s="336" t="str">
        <f t="shared" si="113"/>
        <v/>
      </c>
    </row>
    <row r="6354" spans="11:11" x14ac:dyDescent="0.2">
      <c r="K6354" s="336" t="str">
        <f t="shared" si="113"/>
        <v/>
      </c>
    </row>
    <row r="6355" spans="11:11" x14ac:dyDescent="0.2">
      <c r="K6355" s="336" t="str">
        <f t="shared" si="113"/>
        <v/>
      </c>
    </row>
    <row r="6356" spans="11:11" x14ac:dyDescent="0.2">
      <c r="K6356" s="336" t="str">
        <f t="shared" si="113"/>
        <v/>
      </c>
    </row>
    <row r="6357" spans="11:11" x14ac:dyDescent="0.2">
      <c r="K6357" s="336" t="str">
        <f t="shared" si="113"/>
        <v/>
      </c>
    </row>
    <row r="6358" spans="11:11" x14ac:dyDescent="0.2">
      <c r="K6358" s="336" t="str">
        <f t="shared" si="113"/>
        <v/>
      </c>
    </row>
    <row r="6359" spans="11:11" x14ac:dyDescent="0.2">
      <c r="K6359" s="336" t="str">
        <f t="shared" si="113"/>
        <v/>
      </c>
    </row>
    <row r="6360" spans="11:11" x14ac:dyDescent="0.2">
      <c r="K6360" s="336" t="str">
        <f t="shared" si="113"/>
        <v/>
      </c>
    </row>
    <row r="6361" spans="11:11" x14ac:dyDescent="0.2">
      <c r="K6361" s="336" t="str">
        <f t="shared" si="113"/>
        <v/>
      </c>
    </row>
    <row r="6362" spans="11:11" x14ac:dyDescent="0.2">
      <c r="K6362" s="336" t="str">
        <f t="shared" si="113"/>
        <v/>
      </c>
    </row>
    <row r="6363" spans="11:11" x14ac:dyDescent="0.2">
      <c r="K6363" s="336" t="str">
        <f t="shared" si="113"/>
        <v/>
      </c>
    </row>
    <row r="6364" spans="11:11" x14ac:dyDescent="0.2">
      <c r="K6364" s="336" t="str">
        <f t="shared" si="113"/>
        <v/>
      </c>
    </row>
    <row r="6365" spans="11:11" x14ac:dyDescent="0.2">
      <c r="K6365" s="336" t="str">
        <f t="shared" si="113"/>
        <v/>
      </c>
    </row>
    <row r="6366" spans="11:11" x14ac:dyDescent="0.2">
      <c r="K6366" s="336" t="str">
        <f t="shared" si="113"/>
        <v/>
      </c>
    </row>
    <row r="6367" spans="11:11" x14ac:dyDescent="0.2">
      <c r="K6367" s="336" t="str">
        <f t="shared" si="113"/>
        <v/>
      </c>
    </row>
    <row r="6368" spans="11:11" x14ac:dyDescent="0.2">
      <c r="K6368" s="336" t="str">
        <f t="shared" si="113"/>
        <v/>
      </c>
    </row>
    <row r="6369" spans="11:11" x14ac:dyDescent="0.2">
      <c r="K6369" s="336" t="str">
        <f t="shared" si="113"/>
        <v/>
      </c>
    </row>
    <row r="6370" spans="11:11" x14ac:dyDescent="0.2">
      <c r="K6370" s="336" t="str">
        <f t="shared" si="113"/>
        <v/>
      </c>
    </row>
    <row r="6371" spans="11:11" x14ac:dyDescent="0.2">
      <c r="K6371" s="336" t="str">
        <f t="shared" si="113"/>
        <v/>
      </c>
    </row>
    <row r="6372" spans="11:11" x14ac:dyDescent="0.2">
      <c r="K6372" s="336" t="str">
        <f t="shared" si="113"/>
        <v/>
      </c>
    </row>
    <row r="6373" spans="11:11" x14ac:dyDescent="0.2">
      <c r="K6373" s="336" t="str">
        <f t="shared" si="113"/>
        <v/>
      </c>
    </row>
    <row r="6374" spans="11:11" x14ac:dyDescent="0.2">
      <c r="K6374" s="336" t="str">
        <f t="shared" si="113"/>
        <v/>
      </c>
    </row>
    <row r="6375" spans="11:11" x14ac:dyDescent="0.2">
      <c r="K6375" s="336" t="str">
        <f t="shared" si="113"/>
        <v/>
      </c>
    </row>
    <row r="6376" spans="11:11" x14ac:dyDescent="0.2">
      <c r="K6376" s="336" t="str">
        <f t="shared" si="113"/>
        <v/>
      </c>
    </row>
    <row r="6377" spans="11:11" x14ac:dyDescent="0.2">
      <c r="K6377" s="336" t="str">
        <f t="shared" si="113"/>
        <v/>
      </c>
    </row>
    <row r="6378" spans="11:11" x14ac:dyDescent="0.2">
      <c r="K6378" s="336" t="str">
        <f t="shared" si="113"/>
        <v/>
      </c>
    </row>
    <row r="6379" spans="11:11" x14ac:dyDescent="0.2">
      <c r="K6379" s="336" t="str">
        <f t="shared" si="113"/>
        <v/>
      </c>
    </row>
    <row r="6380" spans="11:11" x14ac:dyDescent="0.2">
      <c r="K6380" s="336" t="str">
        <f t="shared" si="113"/>
        <v/>
      </c>
    </row>
    <row r="6381" spans="11:11" x14ac:dyDescent="0.2">
      <c r="K6381" s="336" t="str">
        <f t="shared" si="113"/>
        <v/>
      </c>
    </row>
    <row r="6382" spans="11:11" x14ac:dyDescent="0.2">
      <c r="K6382" s="336" t="str">
        <f t="shared" si="113"/>
        <v/>
      </c>
    </row>
    <row r="6383" spans="11:11" x14ac:dyDescent="0.2">
      <c r="K6383" s="336" t="str">
        <f t="shared" si="113"/>
        <v/>
      </c>
    </row>
    <row r="6384" spans="11:11" x14ac:dyDescent="0.2">
      <c r="K6384" s="336" t="str">
        <f t="shared" si="113"/>
        <v/>
      </c>
    </row>
    <row r="6385" spans="11:11" x14ac:dyDescent="0.2">
      <c r="K6385" s="336" t="str">
        <f t="shared" si="113"/>
        <v/>
      </c>
    </row>
    <row r="6386" spans="11:11" x14ac:dyDescent="0.2">
      <c r="K6386" s="336" t="str">
        <f t="shared" si="113"/>
        <v/>
      </c>
    </row>
    <row r="6387" spans="11:11" x14ac:dyDescent="0.2">
      <c r="K6387" s="336" t="str">
        <f t="shared" si="113"/>
        <v/>
      </c>
    </row>
    <row r="6388" spans="11:11" x14ac:dyDescent="0.2">
      <c r="K6388" s="336" t="str">
        <f t="shared" si="113"/>
        <v/>
      </c>
    </row>
    <row r="6389" spans="11:11" x14ac:dyDescent="0.2">
      <c r="K6389" s="336" t="str">
        <f t="shared" si="113"/>
        <v/>
      </c>
    </row>
    <row r="6390" spans="11:11" x14ac:dyDescent="0.2">
      <c r="K6390" s="336" t="str">
        <f t="shared" si="113"/>
        <v/>
      </c>
    </row>
    <row r="6391" spans="11:11" x14ac:dyDescent="0.2">
      <c r="K6391" s="336" t="str">
        <f t="shared" si="113"/>
        <v/>
      </c>
    </row>
    <row r="6392" spans="11:11" x14ac:dyDescent="0.2">
      <c r="K6392" s="336" t="str">
        <f t="shared" si="113"/>
        <v/>
      </c>
    </row>
    <row r="6393" spans="11:11" x14ac:dyDescent="0.2">
      <c r="K6393" s="336" t="str">
        <f t="shared" si="113"/>
        <v/>
      </c>
    </row>
    <row r="6394" spans="11:11" x14ac:dyDescent="0.2">
      <c r="K6394" s="336" t="str">
        <f t="shared" si="113"/>
        <v/>
      </c>
    </row>
    <row r="6395" spans="11:11" x14ac:dyDescent="0.2">
      <c r="K6395" s="336" t="str">
        <f t="shared" si="113"/>
        <v/>
      </c>
    </row>
    <row r="6396" spans="11:11" x14ac:dyDescent="0.2">
      <c r="K6396" s="336" t="str">
        <f t="shared" si="113"/>
        <v/>
      </c>
    </row>
    <row r="6397" spans="11:11" x14ac:dyDescent="0.2">
      <c r="K6397" s="336" t="str">
        <f t="shared" si="113"/>
        <v/>
      </c>
    </row>
    <row r="6398" spans="11:11" x14ac:dyDescent="0.2">
      <c r="K6398" s="336" t="str">
        <f t="shared" si="113"/>
        <v/>
      </c>
    </row>
    <row r="6399" spans="11:11" x14ac:dyDescent="0.2">
      <c r="K6399" s="336" t="str">
        <f t="shared" si="113"/>
        <v/>
      </c>
    </row>
    <row r="6400" spans="11:11" x14ac:dyDescent="0.2">
      <c r="K6400" s="336" t="str">
        <f t="shared" si="113"/>
        <v/>
      </c>
    </row>
    <row r="6401" spans="11:11" x14ac:dyDescent="0.2">
      <c r="K6401" s="336" t="str">
        <f t="shared" si="113"/>
        <v/>
      </c>
    </row>
    <row r="6402" spans="11:11" x14ac:dyDescent="0.2">
      <c r="K6402" s="336" t="str">
        <f t="shared" si="113"/>
        <v/>
      </c>
    </row>
    <row r="6403" spans="11:11" x14ac:dyDescent="0.2">
      <c r="K6403" s="336" t="str">
        <f t="shared" si="113"/>
        <v/>
      </c>
    </row>
    <row r="6404" spans="11:11" x14ac:dyDescent="0.2">
      <c r="K6404" s="336" t="str">
        <f t="shared" ref="K6404:K6467" si="114">IF(J6404="","",(J6404*108))</f>
        <v/>
      </c>
    </row>
    <row r="6405" spans="11:11" x14ac:dyDescent="0.2">
      <c r="K6405" s="336" t="str">
        <f t="shared" si="114"/>
        <v/>
      </c>
    </row>
    <row r="6406" spans="11:11" x14ac:dyDescent="0.2">
      <c r="K6406" s="336" t="str">
        <f t="shared" si="114"/>
        <v/>
      </c>
    </row>
    <row r="6407" spans="11:11" x14ac:dyDescent="0.2">
      <c r="K6407" s="336" t="str">
        <f t="shared" si="114"/>
        <v/>
      </c>
    </row>
    <row r="6408" spans="11:11" x14ac:dyDescent="0.2">
      <c r="K6408" s="336" t="str">
        <f t="shared" si="114"/>
        <v/>
      </c>
    </row>
    <row r="6409" spans="11:11" x14ac:dyDescent="0.2">
      <c r="K6409" s="336" t="str">
        <f t="shared" si="114"/>
        <v/>
      </c>
    </row>
    <row r="6410" spans="11:11" x14ac:dyDescent="0.2">
      <c r="K6410" s="336" t="str">
        <f t="shared" si="114"/>
        <v/>
      </c>
    </row>
    <row r="6411" spans="11:11" x14ac:dyDescent="0.2">
      <c r="K6411" s="336" t="str">
        <f t="shared" si="114"/>
        <v/>
      </c>
    </row>
    <row r="6412" spans="11:11" x14ac:dyDescent="0.2">
      <c r="K6412" s="336" t="str">
        <f t="shared" si="114"/>
        <v/>
      </c>
    </row>
    <row r="6413" spans="11:11" x14ac:dyDescent="0.2">
      <c r="K6413" s="336" t="str">
        <f t="shared" si="114"/>
        <v/>
      </c>
    </row>
    <row r="6414" spans="11:11" x14ac:dyDescent="0.2">
      <c r="K6414" s="336" t="str">
        <f t="shared" si="114"/>
        <v/>
      </c>
    </row>
    <row r="6415" spans="11:11" x14ac:dyDescent="0.2">
      <c r="K6415" s="336" t="str">
        <f t="shared" si="114"/>
        <v/>
      </c>
    </row>
    <row r="6416" spans="11:11" x14ac:dyDescent="0.2">
      <c r="K6416" s="336" t="str">
        <f t="shared" si="114"/>
        <v/>
      </c>
    </row>
    <row r="6417" spans="11:11" x14ac:dyDescent="0.2">
      <c r="K6417" s="336" t="str">
        <f t="shared" si="114"/>
        <v/>
      </c>
    </row>
    <row r="6418" spans="11:11" x14ac:dyDescent="0.2">
      <c r="K6418" s="336" t="str">
        <f t="shared" si="114"/>
        <v/>
      </c>
    </row>
    <row r="6419" spans="11:11" x14ac:dyDescent="0.2">
      <c r="K6419" s="336" t="str">
        <f t="shared" si="114"/>
        <v/>
      </c>
    </row>
    <row r="6420" spans="11:11" x14ac:dyDescent="0.2">
      <c r="K6420" s="336" t="str">
        <f t="shared" si="114"/>
        <v/>
      </c>
    </row>
    <row r="6421" spans="11:11" x14ac:dyDescent="0.2">
      <c r="K6421" s="336" t="str">
        <f t="shared" si="114"/>
        <v/>
      </c>
    </row>
    <row r="6422" spans="11:11" x14ac:dyDescent="0.2">
      <c r="K6422" s="336" t="str">
        <f t="shared" si="114"/>
        <v/>
      </c>
    </row>
    <row r="6423" spans="11:11" x14ac:dyDescent="0.2">
      <c r="K6423" s="336" t="str">
        <f t="shared" si="114"/>
        <v/>
      </c>
    </row>
    <row r="6424" spans="11:11" x14ac:dyDescent="0.2">
      <c r="K6424" s="336" t="str">
        <f t="shared" si="114"/>
        <v/>
      </c>
    </row>
    <row r="6425" spans="11:11" x14ac:dyDescent="0.2">
      <c r="K6425" s="336" t="str">
        <f t="shared" si="114"/>
        <v/>
      </c>
    </row>
    <row r="6426" spans="11:11" x14ac:dyDescent="0.2">
      <c r="K6426" s="336" t="str">
        <f t="shared" si="114"/>
        <v/>
      </c>
    </row>
    <row r="6427" spans="11:11" x14ac:dyDescent="0.2">
      <c r="K6427" s="336" t="str">
        <f t="shared" si="114"/>
        <v/>
      </c>
    </row>
    <row r="6428" spans="11:11" x14ac:dyDescent="0.2">
      <c r="K6428" s="336" t="str">
        <f t="shared" si="114"/>
        <v/>
      </c>
    </row>
    <row r="6429" spans="11:11" x14ac:dyDescent="0.2">
      <c r="K6429" s="336" t="str">
        <f t="shared" si="114"/>
        <v/>
      </c>
    </row>
    <row r="6430" spans="11:11" x14ac:dyDescent="0.2">
      <c r="K6430" s="336" t="str">
        <f t="shared" si="114"/>
        <v/>
      </c>
    </row>
    <row r="6431" spans="11:11" x14ac:dyDescent="0.2">
      <c r="K6431" s="336" t="str">
        <f t="shared" si="114"/>
        <v/>
      </c>
    </row>
    <row r="6432" spans="11:11" x14ac:dyDescent="0.2">
      <c r="K6432" s="336" t="str">
        <f t="shared" si="114"/>
        <v/>
      </c>
    </row>
    <row r="6433" spans="11:11" x14ac:dyDescent="0.2">
      <c r="K6433" s="336" t="str">
        <f t="shared" si="114"/>
        <v/>
      </c>
    </row>
    <row r="6434" spans="11:11" x14ac:dyDescent="0.2">
      <c r="K6434" s="336" t="str">
        <f t="shared" si="114"/>
        <v/>
      </c>
    </row>
    <row r="6435" spans="11:11" x14ac:dyDescent="0.2">
      <c r="K6435" s="336" t="str">
        <f t="shared" si="114"/>
        <v/>
      </c>
    </row>
    <row r="6436" spans="11:11" x14ac:dyDescent="0.2">
      <c r="K6436" s="336" t="str">
        <f t="shared" si="114"/>
        <v/>
      </c>
    </row>
    <row r="6437" spans="11:11" x14ac:dyDescent="0.2">
      <c r="K6437" s="336" t="str">
        <f t="shared" si="114"/>
        <v/>
      </c>
    </row>
    <row r="6438" spans="11:11" x14ac:dyDescent="0.2">
      <c r="K6438" s="336" t="str">
        <f t="shared" si="114"/>
        <v/>
      </c>
    </row>
    <row r="6439" spans="11:11" x14ac:dyDescent="0.2">
      <c r="K6439" s="336" t="str">
        <f t="shared" si="114"/>
        <v/>
      </c>
    </row>
    <row r="6440" spans="11:11" x14ac:dyDescent="0.2">
      <c r="K6440" s="336" t="str">
        <f t="shared" si="114"/>
        <v/>
      </c>
    </row>
    <row r="6441" spans="11:11" x14ac:dyDescent="0.2">
      <c r="K6441" s="336" t="str">
        <f t="shared" si="114"/>
        <v/>
      </c>
    </row>
    <row r="6442" spans="11:11" x14ac:dyDescent="0.2">
      <c r="K6442" s="336" t="str">
        <f t="shared" si="114"/>
        <v/>
      </c>
    </row>
    <row r="6443" spans="11:11" x14ac:dyDescent="0.2">
      <c r="K6443" s="336" t="str">
        <f t="shared" si="114"/>
        <v/>
      </c>
    </row>
    <row r="6444" spans="11:11" x14ac:dyDescent="0.2">
      <c r="K6444" s="336" t="str">
        <f t="shared" si="114"/>
        <v/>
      </c>
    </row>
    <row r="6445" spans="11:11" x14ac:dyDescent="0.2">
      <c r="K6445" s="336" t="str">
        <f t="shared" si="114"/>
        <v/>
      </c>
    </row>
    <row r="6446" spans="11:11" x14ac:dyDescent="0.2">
      <c r="K6446" s="336" t="str">
        <f t="shared" si="114"/>
        <v/>
      </c>
    </row>
    <row r="6447" spans="11:11" x14ac:dyDescent="0.2">
      <c r="K6447" s="336" t="str">
        <f t="shared" si="114"/>
        <v/>
      </c>
    </row>
    <row r="6448" spans="11:11" x14ac:dyDescent="0.2">
      <c r="K6448" s="336" t="str">
        <f t="shared" si="114"/>
        <v/>
      </c>
    </row>
    <row r="6449" spans="11:11" x14ac:dyDescent="0.2">
      <c r="K6449" s="336" t="str">
        <f t="shared" si="114"/>
        <v/>
      </c>
    </row>
    <row r="6450" spans="11:11" x14ac:dyDescent="0.2">
      <c r="K6450" s="336" t="str">
        <f t="shared" si="114"/>
        <v/>
      </c>
    </row>
    <row r="6451" spans="11:11" x14ac:dyDescent="0.2">
      <c r="K6451" s="336" t="str">
        <f t="shared" si="114"/>
        <v/>
      </c>
    </row>
    <row r="6452" spans="11:11" x14ac:dyDescent="0.2">
      <c r="K6452" s="336" t="str">
        <f t="shared" si="114"/>
        <v/>
      </c>
    </row>
    <row r="6453" spans="11:11" x14ac:dyDescent="0.2">
      <c r="K6453" s="336" t="str">
        <f t="shared" si="114"/>
        <v/>
      </c>
    </row>
    <row r="6454" spans="11:11" x14ac:dyDescent="0.2">
      <c r="K6454" s="336" t="str">
        <f t="shared" si="114"/>
        <v/>
      </c>
    </row>
    <row r="6455" spans="11:11" x14ac:dyDescent="0.2">
      <c r="K6455" s="336" t="str">
        <f t="shared" si="114"/>
        <v/>
      </c>
    </row>
    <row r="6456" spans="11:11" x14ac:dyDescent="0.2">
      <c r="K6456" s="336" t="str">
        <f t="shared" si="114"/>
        <v/>
      </c>
    </row>
    <row r="6457" spans="11:11" x14ac:dyDescent="0.2">
      <c r="K6457" s="336" t="str">
        <f t="shared" si="114"/>
        <v/>
      </c>
    </row>
    <row r="6458" spans="11:11" x14ac:dyDescent="0.2">
      <c r="K6458" s="336" t="str">
        <f t="shared" si="114"/>
        <v/>
      </c>
    </row>
    <row r="6459" spans="11:11" x14ac:dyDescent="0.2">
      <c r="K6459" s="336" t="str">
        <f t="shared" si="114"/>
        <v/>
      </c>
    </row>
    <row r="6460" spans="11:11" x14ac:dyDescent="0.2">
      <c r="K6460" s="336" t="str">
        <f t="shared" si="114"/>
        <v/>
      </c>
    </row>
    <row r="6461" spans="11:11" x14ac:dyDescent="0.2">
      <c r="K6461" s="336" t="str">
        <f t="shared" si="114"/>
        <v/>
      </c>
    </row>
    <row r="6462" spans="11:11" x14ac:dyDescent="0.2">
      <c r="K6462" s="336" t="str">
        <f t="shared" si="114"/>
        <v/>
      </c>
    </row>
    <row r="6463" spans="11:11" x14ac:dyDescent="0.2">
      <c r="K6463" s="336" t="str">
        <f t="shared" si="114"/>
        <v/>
      </c>
    </row>
    <row r="6464" spans="11:11" x14ac:dyDescent="0.2">
      <c r="K6464" s="336" t="str">
        <f t="shared" si="114"/>
        <v/>
      </c>
    </row>
    <row r="6465" spans="11:11" x14ac:dyDescent="0.2">
      <c r="K6465" s="336" t="str">
        <f t="shared" si="114"/>
        <v/>
      </c>
    </row>
    <row r="6466" spans="11:11" x14ac:dyDescent="0.2">
      <c r="K6466" s="336" t="str">
        <f t="shared" si="114"/>
        <v/>
      </c>
    </row>
    <row r="6467" spans="11:11" x14ac:dyDescent="0.2">
      <c r="K6467" s="336" t="str">
        <f t="shared" si="114"/>
        <v/>
      </c>
    </row>
    <row r="6468" spans="11:11" x14ac:dyDescent="0.2">
      <c r="K6468" s="336" t="str">
        <f t="shared" ref="K6468:K6531" si="115">IF(J6468="","",(J6468*108))</f>
        <v/>
      </c>
    </row>
    <row r="6469" spans="11:11" x14ac:dyDescent="0.2">
      <c r="K6469" s="336" t="str">
        <f t="shared" si="115"/>
        <v/>
      </c>
    </row>
    <row r="6470" spans="11:11" x14ac:dyDescent="0.2">
      <c r="K6470" s="336" t="str">
        <f t="shared" si="115"/>
        <v/>
      </c>
    </row>
    <row r="6471" spans="11:11" x14ac:dyDescent="0.2">
      <c r="K6471" s="336" t="str">
        <f t="shared" si="115"/>
        <v/>
      </c>
    </row>
    <row r="6472" spans="11:11" x14ac:dyDescent="0.2">
      <c r="K6472" s="336" t="str">
        <f t="shared" si="115"/>
        <v/>
      </c>
    </row>
    <row r="6473" spans="11:11" x14ac:dyDescent="0.2">
      <c r="K6473" s="336" t="str">
        <f t="shared" si="115"/>
        <v/>
      </c>
    </row>
    <row r="6474" spans="11:11" x14ac:dyDescent="0.2">
      <c r="K6474" s="336" t="str">
        <f t="shared" si="115"/>
        <v/>
      </c>
    </row>
    <row r="6475" spans="11:11" x14ac:dyDescent="0.2">
      <c r="K6475" s="336" t="str">
        <f t="shared" si="115"/>
        <v/>
      </c>
    </row>
    <row r="6476" spans="11:11" x14ac:dyDescent="0.2">
      <c r="K6476" s="336" t="str">
        <f t="shared" si="115"/>
        <v/>
      </c>
    </row>
    <row r="6477" spans="11:11" x14ac:dyDescent="0.2">
      <c r="K6477" s="336" t="str">
        <f t="shared" si="115"/>
        <v/>
      </c>
    </row>
    <row r="6478" spans="11:11" x14ac:dyDescent="0.2">
      <c r="K6478" s="336" t="str">
        <f t="shared" si="115"/>
        <v/>
      </c>
    </row>
    <row r="6479" spans="11:11" x14ac:dyDescent="0.2">
      <c r="K6479" s="336" t="str">
        <f t="shared" si="115"/>
        <v/>
      </c>
    </row>
    <row r="6480" spans="11:11" x14ac:dyDescent="0.2">
      <c r="K6480" s="336" t="str">
        <f t="shared" si="115"/>
        <v/>
      </c>
    </row>
    <row r="6481" spans="11:11" x14ac:dyDescent="0.2">
      <c r="K6481" s="336" t="str">
        <f t="shared" si="115"/>
        <v/>
      </c>
    </row>
    <row r="6482" spans="11:11" x14ac:dyDescent="0.2">
      <c r="K6482" s="336" t="str">
        <f t="shared" si="115"/>
        <v/>
      </c>
    </row>
    <row r="6483" spans="11:11" x14ac:dyDescent="0.2">
      <c r="K6483" s="336" t="str">
        <f t="shared" si="115"/>
        <v/>
      </c>
    </row>
    <row r="6484" spans="11:11" x14ac:dyDescent="0.2">
      <c r="K6484" s="336" t="str">
        <f t="shared" si="115"/>
        <v/>
      </c>
    </row>
    <row r="6485" spans="11:11" x14ac:dyDescent="0.2">
      <c r="K6485" s="336" t="str">
        <f t="shared" si="115"/>
        <v/>
      </c>
    </row>
    <row r="6486" spans="11:11" x14ac:dyDescent="0.2">
      <c r="K6486" s="336" t="str">
        <f t="shared" si="115"/>
        <v/>
      </c>
    </row>
    <row r="6487" spans="11:11" x14ac:dyDescent="0.2">
      <c r="K6487" s="336" t="str">
        <f t="shared" si="115"/>
        <v/>
      </c>
    </row>
    <row r="6488" spans="11:11" x14ac:dyDescent="0.2">
      <c r="K6488" s="336" t="str">
        <f t="shared" si="115"/>
        <v/>
      </c>
    </row>
    <row r="6489" spans="11:11" x14ac:dyDescent="0.2">
      <c r="K6489" s="336" t="str">
        <f t="shared" si="115"/>
        <v/>
      </c>
    </row>
    <row r="6490" spans="11:11" x14ac:dyDescent="0.2">
      <c r="K6490" s="336" t="str">
        <f t="shared" si="115"/>
        <v/>
      </c>
    </row>
    <row r="6491" spans="11:11" x14ac:dyDescent="0.2">
      <c r="K6491" s="336" t="str">
        <f t="shared" si="115"/>
        <v/>
      </c>
    </row>
    <row r="6492" spans="11:11" x14ac:dyDescent="0.2">
      <c r="K6492" s="336" t="str">
        <f t="shared" si="115"/>
        <v/>
      </c>
    </row>
    <row r="6493" spans="11:11" x14ac:dyDescent="0.2">
      <c r="K6493" s="336" t="str">
        <f t="shared" si="115"/>
        <v/>
      </c>
    </row>
    <row r="6494" spans="11:11" x14ac:dyDescent="0.2">
      <c r="K6494" s="336" t="str">
        <f t="shared" si="115"/>
        <v/>
      </c>
    </row>
    <row r="6495" spans="11:11" x14ac:dyDescent="0.2">
      <c r="K6495" s="336" t="str">
        <f t="shared" si="115"/>
        <v/>
      </c>
    </row>
    <row r="6496" spans="11:11" x14ac:dyDescent="0.2">
      <c r="K6496" s="336" t="str">
        <f t="shared" si="115"/>
        <v/>
      </c>
    </row>
    <row r="6497" spans="11:11" x14ac:dyDescent="0.2">
      <c r="K6497" s="336" t="str">
        <f t="shared" si="115"/>
        <v/>
      </c>
    </row>
    <row r="6498" spans="11:11" x14ac:dyDescent="0.2">
      <c r="K6498" s="336" t="str">
        <f t="shared" si="115"/>
        <v/>
      </c>
    </row>
    <row r="6499" spans="11:11" x14ac:dyDescent="0.2">
      <c r="K6499" s="336" t="str">
        <f t="shared" si="115"/>
        <v/>
      </c>
    </row>
    <row r="6500" spans="11:11" x14ac:dyDescent="0.2">
      <c r="K6500" s="336" t="str">
        <f t="shared" si="115"/>
        <v/>
      </c>
    </row>
    <row r="6501" spans="11:11" x14ac:dyDescent="0.2">
      <c r="K6501" s="336" t="str">
        <f t="shared" si="115"/>
        <v/>
      </c>
    </row>
    <row r="6502" spans="11:11" x14ac:dyDescent="0.2">
      <c r="K6502" s="336" t="str">
        <f t="shared" si="115"/>
        <v/>
      </c>
    </row>
    <row r="6503" spans="11:11" x14ac:dyDescent="0.2">
      <c r="K6503" s="336" t="str">
        <f t="shared" si="115"/>
        <v/>
      </c>
    </row>
    <row r="6504" spans="11:11" x14ac:dyDescent="0.2">
      <c r="K6504" s="336" t="str">
        <f t="shared" si="115"/>
        <v/>
      </c>
    </row>
    <row r="6505" spans="11:11" x14ac:dyDescent="0.2">
      <c r="K6505" s="336" t="str">
        <f t="shared" si="115"/>
        <v/>
      </c>
    </row>
    <row r="6506" spans="11:11" x14ac:dyDescent="0.2">
      <c r="K6506" s="336" t="str">
        <f t="shared" si="115"/>
        <v/>
      </c>
    </row>
    <row r="6507" spans="11:11" x14ac:dyDescent="0.2">
      <c r="K6507" s="336" t="str">
        <f t="shared" si="115"/>
        <v/>
      </c>
    </row>
    <row r="6508" spans="11:11" x14ac:dyDescent="0.2">
      <c r="K6508" s="336" t="str">
        <f t="shared" si="115"/>
        <v/>
      </c>
    </row>
    <row r="6509" spans="11:11" x14ac:dyDescent="0.2">
      <c r="K6509" s="336" t="str">
        <f t="shared" si="115"/>
        <v/>
      </c>
    </row>
    <row r="6510" spans="11:11" x14ac:dyDescent="0.2">
      <c r="K6510" s="336" t="str">
        <f t="shared" si="115"/>
        <v/>
      </c>
    </row>
    <row r="6511" spans="11:11" x14ac:dyDescent="0.2">
      <c r="K6511" s="336" t="str">
        <f t="shared" si="115"/>
        <v/>
      </c>
    </row>
    <row r="6512" spans="11:11" x14ac:dyDescent="0.2">
      <c r="K6512" s="336" t="str">
        <f t="shared" si="115"/>
        <v/>
      </c>
    </row>
    <row r="6513" spans="11:11" x14ac:dyDescent="0.2">
      <c r="K6513" s="336" t="str">
        <f t="shared" si="115"/>
        <v/>
      </c>
    </row>
    <row r="6514" spans="11:11" x14ac:dyDescent="0.2">
      <c r="K6514" s="336" t="str">
        <f t="shared" si="115"/>
        <v/>
      </c>
    </row>
    <row r="6515" spans="11:11" x14ac:dyDescent="0.2">
      <c r="K6515" s="336" t="str">
        <f t="shared" si="115"/>
        <v/>
      </c>
    </row>
    <row r="6516" spans="11:11" x14ac:dyDescent="0.2">
      <c r="K6516" s="336" t="str">
        <f t="shared" si="115"/>
        <v/>
      </c>
    </row>
    <row r="6517" spans="11:11" x14ac:dyDescent="0.2">
      <c r="K6517" s="336" t="str">
        <f t="shared" si="115"/>
        <v/>
      </c>
    </row>
    <row r="6518" spans="11:11" x14ac:dyDescent="0.2">
      <c r="K6518" s="336" t="str">
        <f t="shared" si="115"/>
        <v/>
      </c>
    </row>
    <row r="6519" spans="11:11" x14ac:dyDescent="0.2">
      <c r="K6519" s="336" t="str">
        <f t="shared" si="115"/>
        <v/>
      </c>
    </row>
    <row r="6520" spans="11:11" x14ac:dyDescent="0.2">
      <c r="K6520" s="336" t="str">
        <f t="shared" si="115"/>
        <v/>
      </c>
    </row>
    <row r="6521" spans="11:11" x14ac:dyDescent="0.2">
      <c r="K6521" s="336" t="str">
        <f t="shared" si="115"/>
        <v/>
      </c>
    </row>
    <row r="6522" spans="11:11" x14ac:dyDescent="0.2">
      <c r="K6522" s="336" t="str">
        <f t="shared" si="115"/>
        <v/>
      </c>
    </row>
    <row r="6523" spans="11:11" x14ac:dyDescent="0.2">
      <c r="K6523" s="336" t="str">
        <f t="shared" si="115"/>
        <v/>
      </c>
    </row>
    <row r="6524" spans="11:11" x14ac:dyDescent="0.2">
      <c r="K6524" s="336" t="str">
        <f t="shared" si="115"/>
        <v/>
      </c>
    </row>
    <row r="6525" spans="11:11" x14ac:dyDescent="0.2">
      <c r="K6525" s="336" t="str">
        <f t="shared" si="115"/>
        <v/>
      </c>
    </row>
    <row r="6526" spans="11:11" x14ac:dyDescent="0.2">
      <c r="K6526" s="336" t="str">
        <f t="shared" si="115"/>
        <v/>
      </c>
    </row>
    <row r="6527" spans="11:11" x14ac:dyDescent="0.2">
      <c r="K6527" s="336" t="str">
        <f t="shared" si="115"/>
        <v/>
      </c>
    </row>
    <row r="6528" spans="11:11" x14ac:dyDescent="0.2">
      <c r="K6528" s="336" t="str">
        <f t="shared" si="115"/>
        <v/>
      </c>
    </row>
    <row r="6529" spans="11:11" x14ac:dyDescent="0.2">
      <c r="K6529" s="336" t="str">
        <f t="shared" si="115"/>
        <v/>
      </c>
    </row>
    <row r="6530" spans="11:11" x14ac:dyDescent="0.2">
      <c r="K6530" s="336" t="str">
        <f t="shared" si="115"/>
        <v/>
      </c>
    </row>
    <row r="6531" spans="11:11" x14ac:dyDescent="0.2">
      <c r="K6531" s="336" t="str">
        <f t="shared" si="115"/>
        <v/>
      </c>
    </row>
    <row r="6532" spans="11:11" x14ac:dyDescent="0.2">
      <c r="K6532" s="336" t="str">
        <f t="shared" ref="K6532:K6595" si="116">IF(J6532="","",(J6532*108))</f>
        <v/>
      </c>
    </row>
    <row r="6533" spans="11:11" x14ac:dyDescent="0.2">
      <c r="K6533" s="336" t="str">
        <f t="shared" si="116"/>
        <v/>
      </c>
    </row>
    <row r="6534" spans="11:11" x14ac:dyDescent="0.2">
      <c r="K6534" s="336" t="str">
        <f t="shared" si="116"/>
        <v/>
      </c>
    </row>
    <row r="6535" spans="11:11" x14ac:dyDescent="0.2">
      <c r="K6535" s="336" t="str">
        <f t="shared" si="116"/>
        <v/>
      </c>
    </row>
    <row r="6536" spans="11:11" x14ac:dyDescent="0.2">
      <c r="K6536" s="336" t="str">
        <f t="shared" si="116"/>
        <v/>
      </c>
    </row>
    <row r="6537" spans="11:11" x14ac:dyDescent="0.2">
      <c r="K6537" s="336" t="str">
        <f t="shared" si="116"/>
        <v/>
      </c>
    </row>
    <row r="6538" spans="11:11" x14ac:dyDescent="0.2">
      <c r="K6538" s="336" t="str">
        <f t="shared" si="116"/>
        <v/>
      </c>
    </row>
    <row r="6539" spans="11:11" x14ac:dyDescent="0.2">
      <c r="K6539" s="336" t="str">
        <f t="shared" si="116"/>
        <v/>
      </c>
    </row>
    <row r="6540" spans="11:11" x14ac:dyDescent="0.2">
      <c r="K6540" s="336" t="str">
        <f t="shared" si="116"/>
        <v/>
      </c>
    </row>
    <row r="6541" spans="11:11" x14ac:dyDescent="0.2">
      <c r="K6541" s="336" t="str">
        <f t="shared" si="116"/>
        <v/>
      </c>
    </row>
    <row r="6542" spans="11:11" x14ac:dyDescent="0.2">
      <c r="K6542" s="336" t="str">
        <f t="shared" si="116"/>
        <v/>
      </c>
    </row>
    <row r="6543" spans="11:11" x14ac:dyDescent="0.2">
      <c r="K6543" s="336" t="str">
        <f t="shared" si="116"/>
        <v/>
      </c>
    </row>
    <row r="6544" spans="11:11" x14ac:dyDescent="0.2">
      <c r="K6544" s="336" t="str">
        <f t="shared" si="116"/>
        <v/>
      </c>
    </row>
    <row r="6545" spans="11:11" x14ac:dyDescent="0.2">
      <c r="K6545" s="336" t="str">
        <f t="shared" si="116"/>
        <v/>
      </c>
    </row>
    <row r="6546" spans="11:11" x14ac:dyDescent="0.2">
      <c r="K6546" s="336" t="str">
        <f t="shared" si="116"/>
        <v/>
      </c>
    </row>
    <row r="6547" spans="11:11" x14ac:dyDescent="0.2">
      <c r="K6547" s="336" t="str">
        <f t="shared" si="116"/>
        <v/>
      </c>
    </row>
    <row r="6548" spans="11:11" x14ac:dyDescent="0.2">
      <c r="K6548" s="336" t="str">
        <f t="shared" si="116"/>
        <v/>
      </c>
    </row>
    <row r="6549" spans="11:11" x14ac:dyDescent="0.2">
      <c r="K6549" s="336" t="str">
        <f t="shared" si="116"/>
        <v/>
      </c>
    </row>
    <row r="6550" spans="11:11" x14ac:dyDescent="0.2">
      <c r="K6550" s="336" t="str">
        <f t="shared" si="116"/>
        <v/>
      </c>
    </row>
    <row r="6551" spans="11:11" x14ac:dyDescent="0.2">
      <c r="K6551" s="336" t="str">
        <f t="shared" si="116"/>
        <v/>
      </c>
    </row>
    <row r="6552" spans="11:11" x14ac:dyDescent="0.2">
      <c r="K6552" s="336" t="str">
        <f t="shared" si="116"/>
        <v/>
      </c>
    </row>
    <row r="6553" spans="11:11" x14ac:dyDescent="0.2">
      <c r="K6553" s="336" t="str">
        <f t="shared" si="116"/>
        <v/>
      </c>
    </row>
    <row r="6554" spans="11:11" x14ac:dyDescent="0.2">
      <c r="K6554" s="336" t="str">
        <f t="shared" si="116"/>
        <v/>
      </c>
    </row>
    <row r="6555" spans="11:11" x14ac:dyDescent="0.2">
      <c r="K6555" s="336" t="str">
        <f t="shared" si="116"/>
        <v/>
      </c>
    </row>
    <row r="6556" spans="11:11" x14ac:dyDescent="0.2">
      <c r="K6556" s="336" t="str">
        <f t="shared" si="116"/>
        <v/>
      </c>
    </row>
    <row r="6557" spans="11:11" x14ac:dyDescent="0.2">
      <c r="K6557" s="336" t="str">
        <f t="shared" si="116"/>
        <v/>
      </c>
    </row>
    <row r="6558" spans="11:11" x14ac:dyDescent="0.2">
      <c r="K6558" s="336" t="str">
        <f t="shared" si="116"/>
        <v/>
      </c>
    </row>
    <row r="6559" spans="11:11" x14ac:dyDescent="0.2">
      <c r="K6559" s="336" t="str">
        <f t="shared" si="116"/>
        <v/>
      </c>
    </row>
    <row r="6560" spans="11:11" x14ac:dyDescent="0.2">
      <c r="K6560" s="336" t="str">
        <f t="shared" si="116"/>
        <v/>
      </c>
    </row>
    <row r="6561" spans="11:11" x14ac:dyDescent="0.2">
      <c r="K6561" s="336" t="str">
        <f t="shared" si="116"/>
        <v/>
      </c>
    </row>
    <row r="6562" spans="11:11" x14ac:dyDescent="0.2">
      <c r="K6562" s="336" t="str">
        <f t="shared" si="116"/>
        <v/>
      </c>
    </row>
    <row r="6563" spans="11:11" x14ac:dyDescent="0.2">
      <c r="K6563" s="336" t="str">
        <f t="shared" si="116"/>
        <v/>
      </c>
    </row>
    <row r="6564" spans="11:11" x14ac:dyDescent="0.2">
      <c r="K6564" s="336" t="str">
        <f t="shared" si="116"/>
        <v/>
      </c>
    </row>
    <row r="6565" spans="11:11" x14ac:dyDescent="0.2">
      <c r="K6565" s="336" t="str">
        <f t="shared" si="116"/>
        <v/>
      </c>
    </row>
    <row r="6566" spans="11:11" x14ac:dyDescent="0.2">
      <c r="K6566" s="336" t="str">
        <f t="shared" si="116"/>
        <v/>
      </c>
    </row>
    <row r="6567" spans="11:11" x14ac:dyDescent="0.2">
      <c r="K6567" s="336" t="str">
        <f t="shared" si="116"/>
        <v/>
      </c>
    </row>
    <row r="6568" spans="11:11" x14ac:dyDescent="0.2">
      <c r="K6568" s="336" t="str">
        <f t="shared" si="116"/>
        <v/>
      </c>
    </row>
    <row r="6569" spans="11:11" x14ac:dyDescent="0.2">
      <c r="K6569" s="336" t="str">
        <f t="shared" si="116"/>
        <v/>
      </c>
    </row>
    <row r="6570" spans="11:11" x14ac:dyDescent="0.2">
      <c r="K6570" s="336" t="str">
        <f t="shared" si="116"/>
        <v/>
      </c>
    </row>
    <row r="6571" spans="11:11" x14ac:dyDescent="0.2">
      <c r="K6571" s="336" t="str">
        <f t="shared" si="116"/>
        <v/>
      </c>
    </row>
    <row r="6572" spans="11:11" x14ac:dyDescent="0.2">
      <c r="K6572" s="336" t="str">
        <f t="shared" si="116"/>
        <v/>
      </c>
    </row>
    <row r="6573" spans="11:11" x14ac:dyDescent="0.2">
      <c r="K6573" s="336" t="str">
        <f t="shared" si="116"/>
        <v/>
      </c>
    </row>
    <row r="6574" spans="11:11" x14ac:dyDescent="0.2">
      <c r="K6574" s="336" t="str">
        <f t="shared" si="116"/>
        <v/>
      </c>
    </row>
    <row r="6575" spans="11:11" x14ac:dyDescent="0.2">
      <c r="K6575" s="336" t="str">
        <f t="shared" si="116"/>
        <v/>
      </c>
    </row>
    <row r="6576" spans="11:11" x14ac:dyDescent="0.2">
      <c r="K6576" s="336" t="str">
        <f t="shared" si="116"/>
        <v/>
      </c>
    </row>
    <row r="6577" spans="11:11" x14ac:dyDescent="0.2">
      <c r="K6577" s="336" t="str">
        <f t="shared" si="116"/>
        <v/>
      </c>
    </row>
    <row r="6578" spans="11:11" x14ac:dyDescent="0.2">
      <c r="K6578" s="336" t="str">
        <f t="shared" si="116"/>
        <v/>
      </c>
    </row>
    <row r="6579" spans="11:11" x14ac:dyDescent="0.2">
      <c r="K6579" s="336" t="str">
        <f t="shared" si="116"/>
        <v/>
      </c>
    </row>
    <row r="6580" spans="11:11" x14ac:dyDescent="0.2">
      <c r="K6580" s="336" t="str">
        <f t="shared" si="116"/>
        <v/>
      </c>
    </row>
    <row r="6581" spans="11:11" x14ac:dyDescent="0.2">
      <c r="K6581" s="336" t="str">
        <f t="shared" si="116"/>
        <v/>
      </c>
    </row>
    <row r="6582" spans="11:11" x14ac:dyDescent="0.2">
      <c r="K6582" s="336" t="str">
        <f t="shared" si="116"/>
        <v/>
      </c>
    </row>
    <row r="6583" spans="11:11" x14ac:dyDescent="0.2">
      <c r="K6583" s="336" t="str">
        <f t="shared" si="116"/>
        <v/>
      </c>
    </row>
    <row r="6584" spans="11:11" x14ac:dyDescent="0.2">
      <c r="K6584" s="336" t="str">
        <f t="shared" si="116"/>
        <v/>
      </c>
    </row>
    <row r="6585" spans="11:11" x14ac:dyDescent="0.2">
      <c r="K6585" s="336" t="str">
        <f t="shared" si="116"/>
        <v/>
      </c>
    </row>
    <row r="6586" spans="11:11" x14ac:dyDescent="0.2">
      <c r="K6586" s="336" t="str">
        <f t="shared" si="116"/>
        <v/>
      </c>
    </row>
    <row r="6587" spans="11:11" x14ac:dyDescent="0.2">
      <c r="K6587" s="336" t="str">
        <f t="shared" si="116"/>
        <v/>
      </c>
    </row>
    <row r="6588" spans="11:11" x14ac:dyDescent="0.2">
      <c r="K6588" s="336" t="str">
        <f t="shared" si="116"/>
        <v/>
      </c>
    </row>
    <row r="6589" spans="11:11" x14ac:dyDescent="0.2">
      <c r="K6589" s="336" t="str">
        <f t="shared" si="116"/>
        <v/>
      </c>
    </row>
    <row r="6590" spans="11:11" x14ac:dyDescent="0.2">
      <c r="K6590" s="336" t="str">
        <f t="shared" si="116"/>
        <v/>
      </c>
    </row>
    <row r="6591" spans="11:11" x14ac:dyDescent="0.2">
      <c r="K6591" s="336" t="str">
        <f t="shared" si="116"/>
        <v/>
      </c>
    </row>
    <row r="6592" spans="11:11" x14ac:dyDescent="0.2">
      <c r="K6592" s="336" t="str">
        <f t="shared" si="116"/>
        <v/>
      </c>
    </row>
    <row r="6593" spans="11:11" x14ac:dyDescent="0.2">
      <c r="K6593" s="336" t="str">
        <f t="shared" si="116"/>
        <v/>
      </c>
    </row>
    <row r="6594" spans="11:11" x14ac:dyDescent="0.2">
      <c r="K6594" s="336" t="str">
        <f t="shared" si="116"/>
        <v/>
      </c>
    </row>
    <row r="6595" spans="11:11" x14ac:dyDescent="0.2">
      <c r="K6595" s="336" t="str">
        <f t="shared" si="116"/>
        <v/>
      </c>
    </row>
    <row r="6596" spans="11:11" x14ac:dyDescent="0.2">
      <c r="K6596" s="336" t="str">
        <f t="shared" ref="K6596:K6659" si="117">IF(J6596="","",(J6596*108))</f>
        <v/>
      </c>
    </row>
    <row r="6597" spans="11:11" x14ac:dyDescent="0.2">
      <c r="K6597" s="336" t="str">
        <f t="shared" si="117"/>
        <v/>
      </c>
    </row>
    <row r="6598" spans="11:11" x14ac:dyDescent="0.2">
      <c r="K6598" s="336" t="str">
        <f t="shared" si="117"/>
        <v/>
      </c>
    </row>
    <row r="6599" spans="11:11" x14ac:dyDescent="0.2">
      <c r="K6599" s="336" t="str">
        <f t="shared" si="117"/>
        <v/>
      </c>
    </row>
    <row r="6600" spans="11:11" x14ac:dyDescent="0.2">
      <c r="K6600" s="336" t="str">
        <f t="shared" si="117"/>
        <v/>
      </c>
    </row>
    <row r="6601" spans="11:11" x14ac:dyDescent="0.2">
      <c r="K6601" s="336" t="str">
        <f t="shared" si="117"/>
        <v/>
      </c>
    </row>
    <row r="6602" spans="11:11" x14ac:dyDescent="0.2">
      <c r="K6602" s="336" t="str">
        <f t="shared" si="117"/>
        <v/>
      </c>
    </row>
    <row r="6603" spans="11:11" x14ac:dyDescent="0.2">
      <c r="K6603" s="336" t="str">
        <f t="shared" si="117"/>
        <v/>
      </c>
    </row>
    <row r="6604" spans="11:11" x14ac:dyDescent="0.2">
      <c r="K6604" s="336" t="str">
        <f t="shared" si="117"/>
        <v/>
      </c>
    </row>
    <row r="6605" spans="11:11" x14ac:dyDescent="0.2">
      <c r="K6605" s="336" t="str">
        <f t="shared" si="117"/>
        <v/>
      </c>
    </row>
    <row r="6606" spans="11:11" x14ac:dyDescent="0.2">
      <c r="K6606" s="336" t="str">
        <f t="shared" si="117"/>
        <v/>
      </c>
    </row>
    <row r="6607" spans="11:11" x14ac:dyDescent="0.2">
      <c r="K6607" s="336" t="str">
        <f t="shared" si="117"/>
        <v/>
      </c>
    </row>
    <row r="6608" spans="11:11" x14ac:dyDescent="0.2">
      <c r="K6608" s="336" t="str">
        <f t="shared" si="117"/>
        <v/>
      </c>
    </row>
    <row r="6609" spans="11:11" x14ac:dyDescent="0.2">
      <c r="K6609" s="336" t="str">
        <f t="shared" si="117"/>
        <v/>
      </c>
    </row>
    <row r="6610" spans="11:11" x14ac:dyDescent="0.2">
      <c r="K6610" s="336" t="str">
        <f t="shared" si="117"/>
        <v/>
      </c>
    </row>
    <row r="6611" spans="11:11" x14ac:dyDescent="0.2">
      <c r="K6611" s="336" t="str">
        <f t="shared" si="117"/>
        <v/>
      </c>
    </row>
    <row r="6612" spans="11:11" x14ac:dyDescent="0.2">
      <c r="K6612" s="336" t="str">
        <f t="shared" si="117"/>
        <v/>
      </c>
    </row>
    <row r="6613" spans="11:11" x14ac:dyDescent="0.2">
      <c r="K6613" s="336" t="str">
        <f t="shared" si="117"/>
        <v/>
      </c>
    </row>
    <row r="6614" spans="11:11" x14ac:dyDescent="0.2">
      <c r="K6614" s="336" t="str">
        <f t="shared" si="117"/>
        <v/>
      </c>
    </row>
    <row r="6615" spans="11:11" x14ac:dyDescent="0.2">
      <c r="K6615" s="336" t="str">
        <f t="shared" si="117"/>
        <v/>
      </c>
    </row>
    <row r="6616" spans="11:11" x14ac:dyDescent="0.2">
      <c r="K6616" s="336" t="str">
        <f t="shared" si="117"/>
        <v/>
      </c>
    </row>
    <row r="6617" spans="11:11" x14ac:dyDescent="0.2">
      <c r="K6617" s="336" t="str">
        <f t="shared" si="117"/>
        <v/>
      </c>
    </row>
    <row r="6618" spans="11:11" x14ac:dyDescent="0.2">
      <c r="K6618" s="336" t="str">
        <f t="shared" si="117"/>
        <v/>
      </c>
    </row>
    <row r="6619" spans="11:11" x14ac:dyDescent="0.2">
      <c r="K6619" s="336" t="str">
        <f t="shared" si="117"/>
        <v/>
      </c>
    </row>
    <row r="6620" spans="11:11" x14ac:dyDescent="0.2">
      <c r="K6620" s="336" t="str">
        <f t="shared" si="117"/>
        <v/>
      </c>
    </row>
    <row r="6621" spans="11:11" x14ac:dyDescent="0.2">
      <c r="K6621" s="336" t="str">
        <f t="shared" si="117"/>
        <v/>
      </c>
    </row>
    <row r="6622" spans="11:11" x14ac:dyDescent="0.2">
      <c r="K6622" s="336" t="str">
        <f t="shared" si="117"/>
        <v/>
      </c>
    </row>
    <row r="6623" spans="11:11" x14ac:dyDescent="0.2">
      <c r="K6623" s="336" t="str">
        <f t="shared" si="117"/>
        <v/>
      </c>
    </row>
    <row r="6624" spans="11:11" x14ac:dyDescent="0.2">
      <c r="K6624" s="336" t="str">
        <f t="shared" si="117"/>
        <v/>
      </c>
    </row>
    <row r="6625" spans="11:11" x14ac:dyDescent="0.2">
      <c r="K6625" s="336" t="str">
        <f t="shared" si="117"/>
        <v/>
      </c>
    </row>
    <row r="6626" spans="11:11" x14ac:dyDescent="0.2">
      <c r="K6626" s="336" t="str">
        <f t="shared" si="117"/>
        <v/>
      </c>
    </row>
    <row r="6627" spans="11:11" x14ac:dyDescent="0.2">
      <c r="K6627" s="336" t="str">
        <f t="shared" si="117"/>
        <v/>
      </c>
    </row>
    <row r="6628" spans="11:11" x14ac:dyDescent="0.2">
      <c r="K6628" s="336" t="str">
        <f t="shared" si="117"/>
        <v/>
      </c>
    </row>
    <row r="6629" spans="11:11" x14ac:dyDescent="0.2">
      <c r="K6629" s="336" t="str">
        <f t="shared" si="117"/>
        <v/>
      </c>
    </row>
    <row r="6630" spans="11:11" x14ac:dyDescent="0.2">
      <c r="K6630" s="336" t="str">
        <f t="shared" si="117"/>
        <v/>
      </c>
    </row>
    <row r="6631" spans="11:11" x14ac:dyDescent="0.2">
      <c r="K6631" s="336" t="str">
        <f t="shared" si="117"/>
        <v/>
      </c>
    </row>
    <row r="6632" spans="11:11" x14ac:dyDescent="0.2">
      <c r="K6632" s="336" t="str">
        <f t="shared" si="117"/>
        <v/>
      </c>
    </row>
    <row r="6633" spans="11:11" x14ac:dyDescent="0.2">
      <c r="K6633" s="336" t="str">
        <f t="shared" si="117"/>
        <v/>
      </c>
    </row>
    <row r="6634" spans="11:11" x14ac:dyDescent="0.2">
      <c r="K6634" s="336" t="str">
        <f t="shared" si="117"/>
        <v/>
      </c>
    </row>
    <row r="6635" spans="11:11" x14ac:dyDescent="0.2">
      <c r="K6635" s="336" t="str">
        <f t="shared" si="117"/>
        <v/>
      </c>
    </row>
    <row r="6636" spans="11:11" x14ac:dyDescent="0.2">
      <c r="K6636" s="336" t="str">
        <f t="shared" si="117"/>
        <v/>
      </c>
    </row>
    <row r="6637" spans="11:11" x14ac:dyDescent="0.2">
      <c r="K6637" s="336" t="str">
        <f t="shared" si="117"/>
        <v/>
      </c>
    </row>
    <row r="6638" spans="11:11" x14ac:dyDescent="0.2">
      <c r="K6638" s="336" t="str">
        <f t="shared" si="117"/>
        <v/>
      </c>
    </row>
    <row r="6639" spans="11:11" x14ac:dyDescent="0.2">
      <c r="K6639" s="336" t="str">
        <f t="shared" si="117"/>
        <v/>
      </c>
    </row>
    <row r="6640" spans="11:11" x14ac:dyDescent="0.2">
      <c r="K6640" s="336" t="str">
        <f t="shared" si="117"/>
        <v/>
      </c>
    </row>
    <row r="6641" spans="11:11" x14ac:dyDescent="0.2">
      <c r="K6641" s="336" t="str">
        <f t="shared" si="117"/>
        <v/>
      </c>
    </row>
    <row r="6642" spans="11:11" x14ac:dyDescent="0.2">
      <c r="K6642" s="336" t="str">
        <f t="shared" si="117"/>
        <v/>
      </c>
    </row>
    <row r="6643" spans="11:11" x14ac:dyDescent="0.2">
      <c r="K6643" s="336" t="str">
        <f t="shared" si="117"/>
        <v/>
      </c>
    </row>
    <row r="6644" spans="11:11" x14ac:dyDescent="0.2">
      <c r="K6644" s="336" t="str">
        <f t="shared" si="117"/>
        <v/>
      </c>
    </row>
    <row r="6645" spans="11:11" x14ac:dyDescent="0.2">
      <c r="K6645" s="336" t="str">
        <f t="shared" si="117"/>
        <v/>
      </c>
    </row>
    <row r="6646" spans="11:11" x14ac:dyDescent="0.2">
      <c r="K6646" s="336" t="str">
        <f t="shared" si="117"/>
        <v/>
      </c>
    </row>
    <row r="6647" spans="11:11" x14ac:dyDescent="0.2">
      <c r="K6647" s="336" t="str">
        <f t="shared" si="117"/>
        <v/>
      </c>
    </row>
    <row r="6648" spans="11:11" x14ac:dyDescent="0.2">
      <c r="K6648" s="336" t="str">
        <f t="shared" si="117"/>
        <v/>
      </c>
    </row>
    <row r="6649" spans="11:11" x14ac:dyDescent="0.2">
      <c r="K6649" s="336" t="str">
        <f t="shared" si="117"/>
        <v/>
      </c>
    </row>
    <row r="6650" spans="11:11" x14ac:dyDescent="0.2">
      <c r="K6650" s="336" t="str">
        <f t="shared" si="117"/>
        <v/>
      </c>
    </row>
    <row r="6651" spans="11:11" x14ac:dyDescent="0.2">
      <c r="K6651" s="336" t="str">
        <f t="shared" si="117"/>
        <v/>
      </c>
    </row>
    <row r="6652" spans="11:11" x14ac:dyDescent="0.2">
      <c r="K6652" s="336" t="str">
        <f t="shared" si="117"/>
        <v/>
      </c>
    </row>
    <row r="6653" spans="11:11" x14ac:dyDescent="0.2">
      <c r="K6653" s="336" t="str">
        <f t="shared" si="117"/>
        <v/>
      </c>
    </row>
    <row r="6654" spans="11:11" x14ac:dyDescent="0.2">
      <c r="K6654" s="336" t="str">
        <f t="shared" si="117"/>
        <v/>
      </c>
    </row>
    <row r="6655" spans="11:11" x14ac:dyDescent="0.2">
      <c r="K6655" s="336" t="str">
        <f t="shared" si="117"/>
        <v/>
      </c>
    </row>
    <row r="6656" spans="11:11" x14ac:dyDescent="0.2">
      <c r="K6656" s="336" t="str">
        <f t="shared" si="117"/>
        <v/>
      </c>
    </row>
    <row r="6657" spans="11:11" x14ac:dyDescent="0.2">
      <c r="K6657" s="336" t="str">
        <f t="shared" si="117"/>
        <v/>
      </c>
    </row>
    <row r="6658" spans="11:11" x14ac:dyDescent="0.2">
      <c r="K6658" s="336" t="str">
        <f t="shared" si="117"/>
        <v/>
      </c>
    </row>
    <row r="6659" spans="11:11" x14ac:dyDescent="0.2">
      <c r="K6659" s="336" t="str">
        <f t="shared" si="117"/>
        <v/>
      </c>
    </row>
    <row r="6660" spans="11:11" x14ac:dyDescent="0.2">
      <c r="K6660" s="336" t="str">
        <f t="shared" ref="K6660:K6723" si="118">IF(J6660="","",(J6660*108))</f>
        <v/>
      </c>
    </row>
    <row r="6661" spans="11:11" x14ac:dyDescent="0.2">
      <c r="K6661" s="336" t="str">
        <f t="shared" si="118"/>
        <v/>
      </c>
    </row>
    <row r="6662" spans="11:11" x14ac:dyDescent="0.2">
      <c r="K6662" s="336" t="str">
        <f t="shared" si="118"/>
        <v/>
      </c>
    </row>
    <row r="6663" spans="11:11" x14ac:dyDescent="0.2">
      <c r="K6663" s="336" t="str">
        <f t="shared" si="118"/>
        <v/>
      </c>
    </row>
    <row r="6664" spans="11:11" x14ac:dyDescent="0.2">
      <c r="K6664" s="336" t="str">
        <f t="shared" si="118"/>
        <v/>
      </c>
    </row>
    <row r="6665" spans="11:11" x14ac:dyDescent="0.2">
      <c r="K6665" s="336" t="str">
        <f t="shared" si="118"/>
        <v/>
      </c>
    </row>
    <row r="6666" spans="11:11" x14ac:dyDescent="0.2">
      <c r="K6666" s="336" t="str">
        <f t="shared" si="118"/>
        <v/>
      </c>
    </row>
    <row r="6667" spans="11:11" x14ac:dyDescent="0.2">
      <c r="K6667" s="336" t="str">
        <f t="shared" si="118"/>
        <v/>
      </c>
    </row>
    <row r="6668" spans="11:11" x14ac:dyDescent="0.2">
      <c r="K6668" s="336" t="str">
        <f t="shared" si="118"/>
        <v/>
      </c>
    </row>
    <row r="6669" spans="11:11" x14ac:dyDescent="0.2">
      <c r="K6669" s="336" t="str">
        <f t="shared" si="118"/>
        <v/>
      </c>
    </row>
    <row r="6670" spans="11:11" x14ac:dyDescent="0.2">
      <c r="K6670" s="336" t="str">
        <f t="shared" si="118"/>
        <v/>
      </c>
    </row>
    <row r="6671" spans="11:11" x14ac:dyDescent="0.2">
      <c r="K6671" s="336" t="str">
        <f t="shared" si="118"/>
        <v/>
      </c>
    </row>
    <row r="6672" spans="11:11" x14ac:dyDescent="0.2">
      <c r="K6672" s="336" t="str">
        <f t="shared" si="118"/>
        <v/>
      </c>
    </row>
    <row r="6673" spans="11:11" x14ac:dyDescent="0.2">
      <c r="K6673" s="336" t="str">
        <f t="shared" si="118"/>
        <v/>
      </c>
    </row>
    <row r="6674" spans="11:11" x14ac:dyDescent="0.2">
      <c r="K6674" s="336" t="str">
        <f t="shared" si="118"/>
        <v/>
      </c>
    </row>
    <row r="6675" spans="11:11" x14ac:dyDescent="0.2">
      <c r="K6675" s="336" t="str">
        <f t="shared" si="118"/>
        <v/>
      </c>
    </row>
    <row r="6676" spans="11:11" x14ac:dyDescent="0.2">
      <c r="K6676" s="336" t="str">
        <f t="shared" si="118"/>
        <v/>
      </c>
    </row>
    <row r="6677" spans="11:11" x14ac:dyDescent="0.2">
      <c r="K6677" s="336" t="str">
        <f t="shared" si="118"/>
        <v/>
      </c>
    </row>
    <row r="6678" spans="11:11" x14ac:dyDescent="0.2">
      <c r="K6678" s="336" t="str">
        <f t="shared" si="118"/>
        <v/>
      </c>
    </row>
    <row r="6679" spans="11:11" x14ac:dyDescent="0.2">
      <c r="K6679" s="336" t="str">
        <f t="shared" si="118"/>
        <v/>
      </c>
    </row>
    <row r="6680" spans="11:11" x14ac:dyDescent="0.2">
      <c r="K6680" s="336" t="str">
        <f t="shared" si="118"/>
        <v/>
      </c>
    </row>
    <row r="6681" spans="11:11" x14ac:dyDescent="0.2">
      <c r="K6681" s="336" t="str">
        <f t="shared" si="118"/>
        <v/>
      </c>
    </row>
    <row r="6682" spans="11:11" x14ac:dyDescent="0.2">
      <c r="K6682" s="336" t="str">
        <f t="shared" si="118"/>
        <v/>
      </c>
    </row>
    <row r="6683" spans="11:11" x14ac:dyDescent="0.2">
      <c r="K6683" s="336" t="str">
        <f t="shared" si="118"/>
        <v/>
      </c>
    </row>
    <row r="6684" spans="11:11" x14ac:dyDescent="0.2">
      <c r="K6684" s="336" t="str">
        <f t="shared" si="118"/>
        <v/>
      </c>
    </row>
    <row r="6685" spans="11:11" x14ac:dyDescent="0.2">
      <c r="K6685" s="336" t="str">
        <f t="shared" si="118"/>
        <v/>
      </c>
    </row>
    <row r="6686" spans="11:11" x14ac:dyDescent="0.2">
      <c r="K6686" s="336" t="str">
        <f t="shared" si="118"/>
        <v/>
      </c>
    </row>
    <row r="6687" spans="11:11" x14ac:dyDescent="0.2">
      <c r="K6687" s="336" t="str">
        <f t="shared" si="118"/>
        <v/>
      </c>
    </row>
    <row r="6688" spans="11:11" x14ac:dyDescent="0.2">
      <c r="K6688" s="336" t="str">
        <f t="shared" si="118"/>
        <v/>
      </c>
    </row>
    <row r="6689" spans="11:11" x14ac:dyDescent="0.2">
      <c r="K6689" s="336" t="str">
        <f t="shared" si="118"/>
        <v/>
      </c>
    </row>
    <row r="6690" spans="11:11" x14ac:dyDescent="0.2">
      <c r="K6690" s="336" t="str">
        <f t="shared" si="118"/>
        <v/>
      </c>
    </row>
    <row r="6691" spans="11:11" x14ac:dyDescent="0.2">
      <c r="K6691" s="336" t="str">
        <f t="shared" si="118"/>
        <v/>
      </c>
    </row>
    <row r="6692" spans="11:11" x14ac:dyDescent="0.2">
      <c r="K6692" s="336" t="str">
        <f t="shared" si="118"/>
        <v/>
      </c>
    </row>
    <row r="6693" spans="11:11" x14ac:dyDescent="0.2">
      <c r="K6693" s="336" t="str">
        <f t="shared" si="118"/>
        <v/>
      </c>
    </row>
    <row r="6694" spans="11:11" x14ac:dyDescent="0.2">
      <c r="K6694" s="336" t="str">
        <f t="shared" si="118"/>
        <v/>
      </c>
    </row>
    <row r="6695" spans="11:11" x14ac:dyDescent="0.2">
      <c r="K6695" s="336" t="str">
        <f t="shared" si="118"/>
        <v/>
      </c>
    </row>
    <row r="6696" spans="11:11" x14ac:dyDescent="0.2">
      <c r="K6696" s="336" t="str">
        <f t="shared" si="118"/>
        <v/>
      </c>
    </row>
    <row r="6697" spans="11:11" x14ac:dyDescent="0.2">
      <c r="K6697" s="336" t="str">
        <f t="shared" si="118"/>
        <v/>
      </c>
    </row>
    <row r="6698" spans="11:11" x14ac:dyDescent="0.2">
      <c r="K6698" s="336" t="str">
        <f t="shared" si="118"/>
        <v/>
      </c>
    </row>
    <row r="6699" spans="11:11" x14ac:dyDescent="0.2">
      <c r="K6699" s="336" t="str">
        <f t="shared" si="118"/>
        <v/>
      </c>
    </row>
    <row r="6700" spans="11:11" x14ac:dyDescent="0.2">
      <c r="K6700" s="336" t="str">
        <f t="shared" si="118"/>
        <v/>
      </c>
    </row>
    <row r="6701" spans="11:11" x14ac:dyDescent="0.2">
      <c r="K6701" s="336" t="str">
        <f t="shared" si="118"/>
        <v/>
      </c>
    </row>
    <row r="6702" spans="11:11" x14ac:dyDescent="0.2">
      <c r="K6702" s="336" t="str">
        <f t="shared" si="118"/>
        <v/>
      </c>
    </row>
    <row r="6703" spans="11:11" x14ac:dyDescent="0.2">
      <c r="K6703" s="336" t="str">
        <f t="shared" si="118"/>
        <v/>
      </c>
    </row>
    <row r="6704" spans="11:11" x14ac:dyDescent="0.2">
      <c r="K6704" s="336" t="str">
        <f t="shared" si="118"/>
        <v/>
      </c>
    </row>
    <row r="6705" spans="11:11" x14ac:dyDescent="0.2">
      <c r="K6705" s="336" t="str">
        <f t="shared" si="118"/>
        <v/>
      </c>
    </row>
    <row r="6706" spans="11:11" x14ac:dyDescent="0.2">
      <c r="K6706" s="336" t="str">
        <f t="shared" si="118"/>
        <v/>
      </c>
    </row>
    <row r="6707" spans="11:11" x14ac:dyDescent="0.2">
      <c r="K6707" s="336" t="str">
        <f t="shared" si="118"/>
        <v/>
      </c>
    </row>
    <row r="6708" spans="11:11" x14ac:dyDescent="0.2">
      <c r="K6708" s="336" t="str">
        <f t="shared" si="118"/>
        <v/>
      </c>
    </row>
    <row r="6709" spans="11:11" x14ac:dyDescent="0.2">
      <c r="K6709" s="336" t="str">
        <f t="shared" si="118"/>
        <v/>
      </c>
    </row>
    <row r="6710" spans="11:11" x14ac:dyDescent="0.2">
      <c r="K6710" s="336" t="str">
        <f t="shared" si="118"/>
        <v/>
      </c>
    </row>
    <row r="6711" spans="11:11" x14ac:dyDescent="0.2">
      <c r="K6711" s="336" t="str">
        <f t="shared" si="118"/>
        <v/>
      </c>
    </row>
    <row r="6712" spans="11:11" x14ac:dyDescent="0.2">
      <c r="K6712" s="336" t="str">
        <f t="shared" si="118"/>
        <v/>
      </c>
    </row>
    <row r="6713" spans="11:11" x14ac:dyDescent="0.2">
      <c r="K6713" s="336" t="str">
        <f t="shared" si="118"/>
        <v/>
      </c>
    </row>
    <row r="6714" spans="11:11" x14ac:dyDescent="0.2">
      <c r="K6714" s="336" t="str">
        <f t="shared" si="118"/>
        <v/>
      </c>
    </row>
    <row r="6715" spans="11:11" x14ac:dyDescent="0.2">
      <c r="K6715" s="336" t="str">
        <f t="shared" si="118"/>
        <v/>
      </c>
    </row>
    <row r="6716" spans="11:11" x14ac:dyDescent="0.2">
      <c r="K6716" s="336" t="str">
        <f t="shared" si="118"/>
        <v/>
      </c>
    </row>
    <row r="6717" spans="11:11" x14ac:dyDescent="0.2">
      <c r="K6717" s="336" t="str">
        <f t="shared" si="118"/>
        <v/>
      </c>
    </row>
    <row r="6718" spans="11:11" x14ac:dyDescent="0.2">
      <c r="K6718" s="336" t="str">
        <f t="shared" si="118"/>
        <v/>
      </c>
    </row>
    <row r="6719" spans="11:11" x14ac:dyDescent="0.2">
      <c r="K6719" s="336" t="str">
        <f t="shared" si="118"/>
        <v/>
      </c>
    </row>
    <row r="6720" spans="11:11" x14ac:dyDescent="0.2">
      <c r="K6720" s="336" t="str">
        <f t="shared" si="118"/>
        <v/>
      </c>
    </row>
    <row r="6721" spans="11:11" x14ac:dyDescent="0.2">
      <c r="K6721" s="336" t="str">
        <f t="shared" si="118"/>
        <v/>
      </c>
    </row>
    <row r="6722" spans="11:11" x14ac:dyDescent="0.2">
      <c r="K6722" s="336" t="str">
        <f t="shared" si="118"/>
        <v/>
      </c>
    </row>
    <row r="6723" spans="11:11" x14ac:dyDescent="0.2">
      <c r="K6723" s="336" t="str">
        <f t="shared" si="118"/>
        <v/>
      </c>
    </row>
    <row r="6724" spans="11:11" x14ac:dyDescent="0.2">
      <c r="K6724" s="336" t="str">
        <f t="shared" ref="K6724:K6787" si="119">IF(J6724="","",(J6724*108))</f>
        <v/>
      </c>
    </row>
    <row r="6725" spans="11:11" x14ac:dyDescent="0.2">
      <c r="K6725" s="336" t="str">
        <f t="shared" si="119"/>
        <v/>
      </c>
    </row>
    <row r="6726" spans="11:11" x14ac:dyDescent="0.2">
      <c r="K6726" s="336" t="str">
        <f t="shared" si="119"/>
        <v/>
      </c>
    </row>
    <row r="6727" spans="11:11" x14ac:dyDescent="0.2">
      <c r="K6727" s="336" t="str">
        <f t="shared" si="119"/>
        <v/>
      </c>
    </row>
    <row r="6728" spans="11:11" x14ac:dyDescent="0.2">
      <c r="K6728" s="336" t="str">
        <f t="shared" si="119"/>
        <v/>
      </c>
    </row>
    <row r="6729" spans="11:11" x14ac:dyDescent="0.2">
      <c r="K6729" s="336" t="str">
        <f t="shared" si="119"/>
        <v/>
      </c>
    </row>
    <row r="6730" spans="11:11" x14ac:dyDescent="0.2">
      <c r="K6730" s="336" t="str">
        <f t="shared" si="119"/>
        <v/>
      </c>
    </row>
    <row r="6731" spans="11:11" x14ac:dyDescent="0.2">
      <c r="K6731" s="336" t="str">
        <f t="shared" si="119"/>
        <v/>
      </c>
    </row>
    <row r="6732" spans="11:11" x14ac:dyDescent="0.2">
      <c r="K6732" s="336" t="str">
        <f t="shared" si="119"/>
        <v/>
      </c>
    </row>
    <row r="6733" spans="11:11" x14ac:dyDescent="0.2">
      <c r="K6733" s="336" t="str">
        <f t="shared" si="119"/>
        <v/>
      </c>
    </row>
    <row r="6734" spans="11:11" x14ac:dyDescent="0.2">
      <c r="K6734" s="336" t="str">
        <f t="shared" si="119"/>
        <v/>
      </c>
    </row>
    <row r="6735" spans="11:11" x14ac:dyDescent="0.2">
      <c r="K6735" s="336" t="str">
        <f t="shared" si="119"/>
        <v/>
      </c>
    </row>
    <row r="6736" spans="11:11" x14ac:dyDescent="0.2">
      <c r="K6736" s="336" t="str">
        <f t="shared" si="119"/>
        <v/>
      </c>
    </row>
    <row r="6737" spans="11:11" x14ac:dyDescent="0.2">
      <c r="K6737" s="336" t="str">
        <f t="shared" si="119"/>
        <v/>
      </c>
    </row>
    <row r="6738" spans="11:11" x14ac:dyDescent="0.2">
      <c r="K6738" s="336" t="str">
        <f t="shared" si="119"/>
        <v/>
      </c>
    </row>
    <row r="6739" spans="11:11" x14ac:dyDescent="0.2">
      <c r="K6739" s="336" t="str">
        <f t="shared" si="119"/>
        <v/>
      </c>
    </row>
    <row r="6740" spans="11:11" x14ac:dyDescent="0.2">
      <c r="K6740" s="336" t="str">
        <f t="shared" si="119"/>
        <v/>
      </c>
    </row>
    <row r="6741" spans="11:11" x14ac:dyDescent="0.2">
      <c r="K6741" s="336" t="str">
        <f t="shared" si="119"/>
        <v/>
      </c>
    </row>
    <row r="6742" spans="11:11" x14ac:dyDescent="0.2">
      <c r="K6742" s="336" t="str">
        <f t="shared" si="119"/>
        <v/>
      </c>
    </row>
    <row r="6743" spans="11:11" x14ac:dyDescent="0.2">
      <c r="K6743" s="336" t="str">
        <f t="shared" si="119"/>
        <v/>
      </c>
    </row>
    <row r="6744" spans="11:11" x14ac:dyDescent="0.2">
      <c r="K6744" s="336" t="str">
        <f t="shared" si="119"/>
        <v/>
      </c>
    </row>
    <row r="6745" spans="11:11" x14ac:dyDescent="0.2">
      <c r="K6745" s="336" t="str">
        <f t="shared" si="119"/>
        <v/>
      </c>
    </row>
    <row r="6746" spans="11:11" x14ac:dyDescent="0.2">
      <c r="K6746" s="336" t="str">
        <f t="shared" si="119"/>
        <v/>
      </c>
    </row>
    <row r="6747" spans="11:11" x14ac:dyDescent="0.2">
      <c r="K6747" s="336" t="str">
        <f t="shared" si="119"/>
        <v/>
      </c>
    </row>
    <row r="6748" spans="11:11" x14ac:dyDescent="0.2">
      <c r="K6748" s="336" t="str">
        <f t="shared" si="119"/>
        <v/>
      </c>
    </row>
    <row r="6749" spans="11:11" x14ac:dyDescent="0.2">
      <c r="K6749" s="336" t="str">
        <f t="shared" si="119"/>
        <v/>
      </c>
    </row>
    <row r="6750" spans="11:11" x14ac:dyDescent="0.2">
      <c r="K6750" s="336" t="str">
        <f t="shared" si="119"/>
        <v/>
      </c>
    </row>
    <row r="6751" spans="11:11" x14ac:dyDescent="0.2">
      <c r="K6751" s="336" t="str">
        <f t="shared" si="119"/>
        <v/>
      </c>
    </row>
    <row r="6752" spans="11:11" x14ac:dyDescent="0.2">
      <c r="K6752" s="336" t="str">
        <f t="shared" si="119"/>
        <v/>
      </c>
    </row>
    <row r="6753" spans="11:11" x14ac:dyDescent="0.2">
      <c r="K6753" s="336" t="str">
        <f t="shared" si="119"/>
        <v/>
      </c>
    </row>
    <row r="6754" spans="11:11" x14ac:dyDescent="0.2">
      <c r="K6754" s="336" t="str">
        <f t="shared" si="119"/>
        <v/>
      </c>
    </row>
    <row r="6755" spans="11:11" x14ac:dyDescent="0.2">
      <c r="K6755" s="336" t="str">
        <f t="shared" si="119"/>
        <v/>
      </c>
    </row>
    <row r="6756" spans="11:11" x14ac:dyDescent="0.2">
      <c r="K6756" s="336" t="str">
        <f t="shared" si="119"/>
        <v/>
      </c>
    </row>
    <row r="6757" spans="11:11" x14ac:dyDescent="0.2">
      <c r="K6757" s="336" t="str">
        <f t="shared" si="119"/>
        <v/>
      </c>
    </row>
    <row r="6758" spans="11:11" x14ac:dyDescent="0.2">
      <c r="K6758" s="336" t="str">
        <f t="shared" si="119"/>
        <v/>
      </c>
    </row>
    <row r="6759" spans="11:11" x14ac:dyDescent="0.2">
      <c r="K6759" s="336" t="str">
        <f t="shared" si="119"/>
        <v/>
      </c>
    </row>
    <row r="6760" spans="11:11" x14ac:dyDescent="0.2">
      <c r="K6760" s="336" t="str">
        <f t="shared" si="119"/>
        <v/>
      </c>
    </row>
    <row r="6761" spans="11:11" x14ac:dyDescent="0.2">
      <c r="K6761" s="336" t="str">
        <f t="shared" si="119"/>
        <v/>
      </c>
    </row>
    <row r="6762" spans="11:11" x14ac:dyDescent="0.2">
      <c r="K6762" s="336" t="str">
        <f t="shared" si="119"/>
        <v/>
      </c>
    </row>
    <row r="6763" spans="11:11" x14ac:dyDescent="0.2">
      <c r="K6763" s="336" t="str">
        <f t="shared" si="119"/>
        <v/>
      </c>
    </row>
    <row r="6764" spans="11:11" x14ac:dyDescent="0.2">
      <c r="K6764" s="336" t="str">
        <f t="shared" si="119"/>
        <v/>
      </c>
    </row>
    <row r="6765" spans="11:11" x14ac:dyDescent="0.2">
      <c r="K6765" s="336" t="str">
        <f t="shared" si="119"/>
        <v/>
      </c>
    </row>
    <row r="6766" spans="11:11" x14ac:dyDescent="0.2">
      <c r="K6766" s="336" t="str">
        <f t="shared" si="119"/>
        <v/>
      </c>
    </row>
    <row r="6767" spans="11:11" x14ac:dyDescent="0.2">
      <c r="K6767" s="336" t="str">
        <f t="shared" si="119"/>
        <v/>
      </c>
    </row>
    <row r="6768" spans="11:11" x14ac:dyDescent="0.2">
      <c r="K6768" s="336" t="str">
        <f t="shared" si="119"/>
        <v/>
      </c>
    </row>
    <row r="6769" spans="11:11" x14ac:dyDescent="0.2">
      <c r="K6769" s="336" t="str">
        <f t="shared" si="119"/>
        <v/>
      </c>
    </row>
    <row r="6770" spans="11:11" x14ac:dyDescent="0.2">
      <c r="K6770" s="336" t="str">
        <f t="shared" si="119"/>
        <v/>
      </c>
    </row>
    <row r="6771" spans="11:11" x14ac:dyDescent="0.2">
      <c r="K6771" s="336" t="str">
        <f t="shared" si="119"/>
        <v/>
      </c>
    </row>
    <row r="6772" spans="11:11" x14ac:dyDescent="0.2">
      <c r="K6772" s="336" t="str">
        <f t="shared" si="119"/>
        <v/>
      </c>
    </row>
    <row r="6773" spans="11:11" x14ac:dyDescent="0.2">
      <c r="K6773" s="336" t="str">
        <f t="shared" si="119"/>
        <v/>
      </c>
    </row>
    <row r="6774" spans="11:11" x14ac:dyDescent="0.2">
      <c r="K6774" s="336" t="str">
        <f t="shared" si="119"/>
        <v/>
      </c>
    </row>
    <row r="6775" spans="11:11" x14ac:dyDescent="0.2">
      <c r="K6775" s="336" t="str">
        <f t="shared" si="119"/>
        <v/>
      </c>
    </row>
    <row r="6776" spans="11:11" x14ac:dyDescent="0.2">
      <c r="K6776" s="336" t="str">
        <f t="shared" si="119"/>
        <v/>
      </c>
    </row>
    <row r="6777" spans="11:11" x14ac:dyDescent="0.2">
      <c r="K6777" s="336" t="str">
        <f t="shared" si="119"/>
        <v/>
      </c>
    </row>
    <row r="6778" spans="11:11" x14ac:dyDescent="0.2">
      <c r="K6778" s="336" t="str">
        <f t="shared" si="119"/>
        <v/>
      </c>
    </row>
    <row r="6779" spans="11:11" x14ac:dyDescent="0.2">
      <c r="K6779" s="336" t="str">
        <f t="shared" si="119"/>
        <v/>
      </c>
    </row>
    <row r="6780" spans="11:11" x14ac:dyDescent="0.2">
      <c r="K6780" s="336" t="str">
        <f t="shared" si="119"/>
        <v/>
      </c>
    </row>
    <row r="6781" spans="11:11" x14ac:dyDescent="0.2">
      <c r="K6781" s="336" t="str">
        <f t="shared" si="119"/>
        <v/>
      </c>
    </row>
    <row r="6782" spans="11:11" x14ac:dyDescent="0.2">
      <c r="K6782" s="336" t="str">
        <f t="shared" si="119"/>
        <v/>
      </c>
    </row>
    <row r="6783" spans="11:11" x14ac:dyDescent="0.2">
      <c r="K6783" s="336" t="str">
        <f t="shared" si="119"/>
        <v/>
      </c>
    </row>
    <row r="6784" spans="11:11" x14ac:dyDescent="0.2">
      <c r="K6784" s="336" t="str">
        <f t="shared" si="119"/>
        <v/>
      </c>
    </row>
    <row r="6785" spans="11:11" x14ac:dyDescent="0.2">
      <c r="K6785" s="336" t="str">
        <f t="shared" si="119"/>
        <v/>
      </c>
    </row>
    <row r="6786" spans="11:11" x14ac:dyDescent="0.2">
      <c r="K6786" s="336" t="str">
        <f t="shared" si="119"/>
        <v/>
      </c>
    </row>
    <row r="6787" spans="11:11" x14ac:dyDescent="0.2">
      <c r="K6787" s="336" t="str">
        <f t="shared" si="119"/>
        <v/>
      </c>
    </row>
    <row r="6788" spans="11:11" x14ac:dyDescent="0.2">
      <c r="K6788" s="336" t="str">
        <f t="shared" ref="K6788:K6851" si="120">IF(J6788="","",(J6788*108))</f>
        <v/>
      </c>
    </row>
    <row r="6789" spans="11:11" x14ac:dyDescent="0.2">
      <c r="K6789" s="336" t="str">
        <f t="shared" si="120"/>
        <v/>
      </c>
    </row>
    <row r="6790" spans="11:11" x14ac:dyDescent="0.2">
      <c r="K6790" s="336" t="str">
        <f t="shared" si="120"/>
        <v/>
      </c>
    </row>
    <row r="6791" spans="11:11" x14ac:dyDescent="0.2">
      <c r="K6791" s="336" t="str">
        <f t="shared" si="120"/>
        <v/>
      </c>
    </row>
    <row r="6792" spans="11:11" x14ac:dyDescent="0.2">
      <c r="K6792" s="336" t="str">
        <f t="shared" si="120"/>
        <v/>
      </c>
    </row>
    <row r="6793" spans="11:11" x14ac:dyDescent="0.2">
      <c r="K6793" s="336" t="str">
        <f t="shared" si="120"/>
        <v/>
      </c>
    </row>
    <row r="6794" spans="11:11" x14ac:dyDescent="0.2">
      <c r="K6794" s="336" t="str">
        <f t="shared" si="120"/>
        <v/>
      </c>
    </row>
    <row r="6795" spans="11:11" x14ac:dyDescent="0.2">
      <c r="K6795" s="336" t="str">
        <f t="shared" si="120"/>
        <v/>
      </c>
    </row>
    <row r="6796" spans="11:11" x14ac:dyDescent="0.2">
      <c r="K6796" s="336" t="str">
        <f t="shared" si="120"/>
        <v/>
      </c>
    </row>
    <row r="6797" spans="11:11" x14ac:dyDescent="0.2">
      <c r="K6797" s="336" t="str">
        <f t="shared" si="120"/>
        <v/>
      </c>
    </row>
    <row r="6798" spans="11:11" x14ac:dyDescent="0.2">
      <c r="K6798" s="336" t="str">
        <f t="shared" si="120"/>
        <v/>
      </c>
    </row>
    <row r="6799" spans="11:11" x14ac:dyDescent="0.2">
      <c r="K6799" s="336" t="str">
        <f t="shared" si="120"/>
        <v/>
      </c>
    </row>
    <row r="6800" spans="11:11" x14ac:dyDescent="0.2">
      <c r="K6800" s="336" t="str">
        <f t="shared" si="120"/>
        <v/>
      </c>
    </row>
    <row r="6801" spans="11:11" x14ac:dyDescent="0.2">
      <c r="K6801" s="336" t="str">
        <f t="shared" si="120"/>
        <v/>
      </c>
    </row>
    <row r="6802" spans="11:11" x14ac:dyDescent="0.2">
      <c r="K6802" s="336" t="str">
        <f t="shared" si="120"/>
        <v/>
      </c>
    </row>
    <row r="6803" spans="11:11" x14ac:dyDescent="0.2">
      <c r="K6803" s="336" t="str">
        <f t="shared" si="120"/>
        <v/>
      </c>
    </row>
    <row r="6804" spans="11:11" x14ac:dyDescent="0.2">
      <c r="K6804" s="336" t="str">
        <f t="shared" si="120"/>
        <v/>
      </c>
    </row>
    <row r="6805" spans="11:11" x14ac:dyDescent="0.2">
      <c r="K6805" s="336" t="str">
        <f t="shared" si="120"/>
        <v/>
      </c>
    </row>
    <row r="6806" spans="11:11" x14ac:dyDescent="0.2">
      <c r="K6806" s="336" t="str">
        <f t="shared" si="120"/>
        <v/>
      </c>
    </row>
    <row r="6807" spans="11:11" x14ac:dyDescent="0.2">
      <c r="K6807" s="336" t="str">
        <f t="shared" si="120"/>
        <v/>
      </c>
    </row>
    <row r="6808" spans="11:11" x14ac:dyDescent="0.2">
      <c r="K6808" s="336" t="str">
        <f t="shared" si="120"/>
        <v/>
      </c>
    </row>
    <row r="6809" spans="11:11" x14ac:dyDescent="0.2">
      <c r="K6809" s="336" t="str">
        <f t="shared" si="120"/>
        <v/>
      </c>
    </row>
    <row r="6810" spans="11:11" x14ac:dyDescent="0.2">
      <c r="K6810" s="336" t="str">
        <f t="shared" si="120"/>
        <v/>
      </c>
    </row>
    <row r="6811" spans="11:11" x14ac:dyDescent="0.2">
      <c r="K6811" s="336" t="str">
        <f t="shared" si="120"/>
        <v/>
      </c>
    </row>
    <row r="6812" spans="11:11" x14ac:dyDescent="0.2">
      <c r="K6812" s="336" t="str">
        <f t="shared" si="120"/>
        <v/>
      </c>
    </row>
    <row r="6813" spans="11:11" x14ac:dyDescent="0.2">
      <c r="K6813" s="336" t="str">
        <f t="shared" si="120"/>
        <v/>
      </c>
    </row>
    <row r="6814" spans="11:11" x14ac:dyDescent="0.2">
      <c r="K6814" s="336" t="str">
        <f t="shared" si="120"/>
        <v/>
      </c>
    </row>
    <row r="6815" spans="11:11" x14ac:dyDescent="0.2">
      <c r="K6815" s="336" t="str">
        <f t="shared" si="120"/>
        <v/>
      </c>
    </row>
    <row r="6816" spans="11:11" x14ac:dyDescent="0.2">
      <c r="K6816" s="336" t="str">
        <f t="shared" si="120"/>
        <v/>
      </c>
    </row>
    <row r="6817" spans="11:11" x14ac:dyDescent="0.2">
      <c r="K6817" s="336" t="str">
        <f t="shared" si="120"/>
        <v/>
      </c>
    </row>
    <row r="6818" spans="11:11" x14ac:dyDescent="0.2">
      <c r="K6818" s="336" t="str">
        <f t="shared" si="120"/>
        <v/>
      </c>
    </row>
    <row r="6819" spans="11:11" x14ac:dyDescent="0.2">
      <c r="K6819" s="336" t="str">
        <f t="shared" si="120"/>
        <v/>
      </c>
    </row>
    <row r="6820" spans="11:11" x14ac:dyDescent="0.2">
      <c r="K6820" s="336" t="str">
        <f t="shared" si="120"/>
        <v/>
      </c>
    </row>
    <row r="6821" spans="11:11" x14ac:dyDescent="0.2">
      <c r="K6821" s="336" t="str">
        <f t="shared" si="120"/>
        <v/>
      </c>
    </row>
    <row r="6822" spans="11:11" x14ac:dyDescent="0.2">
      <c r="K6822" s="336" t="str">
        <f t="shared" si="120"/>
        <v/>
      </c>
    </row>
    <row r="6823" spans="11:11" x14ac:dyDescent="0.2">
      <c r="K6823" s="336" t="str">
        <f t="shared" si="120"/>
        <v/>
      </c>
    </row>
    <row r="6824" spans="11:11" x14ac:dyDescent="0.2">
      <c r="K6824" s="336" t="str">
        <f t="shared" si="120"/>
        <v/>
      </c>
    </row>
    <row r="6825" spans="11:11" x14ac:dyDescent="0.2">
      <c r="K6825" s="336" t="str">
        <f t="shared" si="120"/>
        <v/>
      </c>
    </row>
    <row r="6826" spans="11:11" x14ac:dyDescent="0.2">
      <c r="K6826" s="336" t="str">
        <f t="shared" si="120"/>
        <v/>
      </c>
    </row>
    <row r="6827" spans="11:11" x14ac:dyDescent="0.2">
      <c r="K6827" s="336" t="str">
        <f t="shared" si="120"/>
        <v/>
      </c>
    </row>
    <row r="6828" spans="11:11" x14ac:dyDescent="0.2">
      <c r="K6828" s="336" t="str">
        <f t="shared" si="120"/>
        <v/>
      </c>
    </row>
    <row r="6829" spans="11:11" x14ac:dyDescent="0.2">
      <c r="K6829" s="336" t="str">
        <f t="shared" si="120"/>
        <v/>
      </c>
    </row>
    <row r="6830" spans="11:11" x14ac:dyDescent="0.2">
      <c r="K6830" s="336" t="str">
        <f t="shared" si="120"/>
        <v/>
      </c>
    </row>
    <row r="6831" spans="11:11" x14ac:dyDescent="0.2">
      <c r="K6831" s="336" t="str">
        <f t="shared" si="120"/>
        <v/>
      </c>
    </row>
    <row r="6832" spans="11:11" x14ac:dyDescent="0.2">
      <c r="K6832" s="336" t="str">
        <f t="shared" si="120"/>
        <v/>
      </c>
    </row>
    <row r="6833" spans="11:11" x14ac:dyDescent="0.2">
      <c r="K6833" s="336" t="str">
        <f t="shared" si="120"/>
        <v/>
      </c>
    </row>
    <row r="6834" spans="11:11" x14ac:dyDescent="0.2">
      <c r="K6834" s="336" t="str">
        <f t="shared" si="120"/>
        <v/>
      </c>
    </row>
    <row r="6835" spans="11:11" x14ac:dyDescent="0.2">
      <c r="K6835" s="336" t="str">
        <f t="shared" si="120"/>
        <v/>
      </c>
    </row>
    <row r="6836" spans="11:11" x14ac:dyDescent="0.2">
      <c r="K6836" s="336" t="str">
        <f t="shared" si="120"/>
        <v/>
      </c>
    </row>
    <row r="6837" spans="11:11" x14ac:dyDescent="0.2">
      <c r="K6837" s="336" t="str">
        <f t="shared" si="120"/>
        <v/>
      </c>
    </row>
    <row r="6838" spans="11:11" x14ac:dyDescent="0.2">
      <c r="K6838" s="336" t="str">
        <f t="shared" si="120"/>
        <v/>
      </c>
    </row>
    <row r="6839" spans="11:11" x14ac:dyDescent="0.2">
      <c r="K6839" s="336" t="str">
        <f t="shared" si="120"/>
        <v/>
      </c>
    </row>
    <row r="6840" spans="11:11" x14ac:dyDescent="0.2">
      <c r="K6840" s="336" t="str">
        <f t="shared" si="120"/>
        <v/>
      </c>
    </row>
    <row r="6841" spans="11:11" x14ac:dyDescent="0.2">
      <c r="K6841" s="336" t="str">
        <f t="shared" si="120"/>
        <v/>
      </c>
    </row>
    <row r="6842" spans="11:11" x14ac:dyDescent="0.2">
      <c r="K6842" s="336" t="str">
        <f t="shared" si="120"/>
        <v/>
      </c>
    </row>
    <row r="6843" spans="11:11" x14ac:dyDescent="0.2">
      <c r="K6843" s="336" t="str">
        <f t="shared" si="120"/>
        <v/>
      </c>
    </row>
    <row r="6844" spans="11:11" x14ac:dyDescent="0.2">
      <c r="K6844" s="336" t="str">
        <f t="shared" si="120"/>
        <v/>
      </c>
    </row>
    <row r="6845" spans="11:11" x14ac:dyDescent="0.2">
      <c r="K6845" s="336" t="str">
        <f t="shared" si="120"/>
        <v/>
      </c>
    </row>
    <row r="6846" spans="11:11" x14ac:dyDescent="0.2">
      <c r="K6846" s="336" t="str">
        <f t="shared" si="120"/>
        <v/>
      </c>
    </row>
    <row r="6847" spans="11:11" x14ac:dyDescent="0.2">
      <c r="K6847" s="336" t="str">
        <f t="shared" si="120"/>
        <v/>
      </c>
    </row>
    <row r="6848" spans="11:11" x14ac:dyDescent="0.2">
      <c r="K6848" s="336" t="str">
        <f t="shared" si="120"/>
        <v/>
      </c>
    </row>
    <row r="6849" spans="11:11" x14ac:dyDescent="0.2">
      <c r="K6849" s="336" t="str">
        <f t="shared" si="120"/>
        <v/>
      </c>
    </row>
    <row r="6850" spans="11:11" x14ac:dyDescent="0.2">
      <c r="K6850" s="336" t="str">
        <f t="shared" si="120"/>
        <v/>
      </c>
    </row>
    <row r="6851" spans="11:11" x14ac:dyDescent="0.2">
      <c r="K6851" s="336" t="str">
        <f t="shared" si="120"/>
        <v/>
      </c>
    </row>
    <row r="6852" spans="11:11" x14ac:dyDescent="0.2">
      <c r="K6852" s="336" t="str">
        <f t="shared" ref="K6852:K6915" si="121">IF(J6852="","",(J6852*108))</f>
        <v/>
      </c>
    </row>
    <row r="6853" spans="11:11" x14ac:dyDescent="0.2">
      <c r="K6853" s="336" t="str">
        <f t="shared" si="121"/>
        <v/>
      </c>
    </row>
    <row r="6854" spans="11:11" x14ac:dyDescent="0.2">
      <c r="K6854" s="336" t="str">
        <f t="shared" si="121"/>
        <v/>
      </c>
    </row>
    <row r="6855" spans="11:11" x14ac:dyDescent="0.2">
      <c r="K6855" s="336" t="str">
        <f t="shared" si="121"/>
        <v/>
      </c>
    </row>
    <row r="6856" spans="11:11" x14ac:dyDescent="0.2">
      <c r="K6856" s="336" t="str">
        <f t="shared" si="121"/>
        <v/>
      </c>
    </row>
    <row r="6857" spans="11:11" x14ac:dyDescent="0.2">
      <c r="K6857" s="336" t="str">
        <f t="shared" si="121"/>
        <v/>
      </c>
    </row>
    <row r="6858" spans="11:11" x14ac:dyDescent="0.2">
      <c r="K6858" s="336" t="str">
        <f t="shared" si="121"/>
        <v/>
      </c>
    </row>
    <row r="6859" spans="11:11" x14ac:dyDescent="0.2">
      <c r="K6859" s="336" t="str">
        <f t="shared" si="121"/>
        <v/>
      </c>
    </row>
    <row r="6860" spans="11:11" x14ac:dyDescent="0.2">
      <c r="K6860" s="336" t="str">
        <f t="shared" si="121"/>
        <v/>
      </c>
    </row>
    <row r="6861" spans="11:11" x14ac:dyDescent="0.2">
      <c r="K6861" s="336" t="str">
        <f t="shared" si="121"/>
        <v/>
      </c>
    </row>
    <row r="6862" spans="11:11" x14ac:dyDescent="0.2">
      <c r="K6862" s="336" t="str">
        <f t="shared" si="121"/>
        <v/>
      </c>
    </row>
    <row r="6863" spans="11:11" x14ac:dyDescent="0.2">
      <c r="K6863" s="336" t="str">
        <f t="shared" si="121"/>
        <v/>
      </c>
    </row>
    <row r="6864" spans="11:11" x14ac:dyDescent="0.2">
      <c r="K6864" s="336" t="str">
        <f t="shared" si="121"/>
        <v/>
      </c>
    </row>
    <row r="6865" spans="11:11" x14ac:dyDescent="0.2">
      <c r="K6865" s="336" t="str">
        <f t="shared" si="121"/>
        <v/>
      </c>
    </row>
    <row r="6866" spans="11:11" x14ac:dyDescent="0.2">
      <c r="K6866" s="336" t="str">
        <f t="shared" si="121"/>
        <v/>
      </c>
    </row>
    <row r="6867" spans="11:11" x14ac:dyDescent="0.2">
      <c r="K6867" s="336" t="str">
        <f t="shared" si="121"/>
        <v/>
      </c>
    </row>
    <row r="6868" spans="11:11" x14ac:dyDescent="0.2">
      <c r="K6868" s="336" t="str">
        <f t="shared" si="121"/>
        <v/>
      </c>
    </row>
    <row r="6869" spans="11:11" x14ac:dyDescent="0.2">
      <c r="K6869" s="336" t="str">
        <f t="shared" si="121"/>
        <v/>
      </c>
    </row>
    <row r="6870" spans="11:11" x14ac:dyDescent="0.2">
      <c r="K6870" s="336" t="str">
        <f t="shared" si="121"/>
        <v/>
      </c>
    </row>
    <row r="6871" spans="11:11" x14ac:dyDescent="0.2">
      <c r="K6871" s="336" t="str">
        <f t="shared" si="121"/>
        <v/>
      </c>
    </row>
    <row r="6872" spans="11:11" x14ac:dyDescent="0.2">
      <c r="K6872" s="336" t="str">
        <f t="shared" si="121"/>
        <v/>
      </c>
    </row>
    <row r="6873" spans="11:11" x14ac:dyDescent="0.2">
      <c r="K6873" s="336" t="str">
        <f t="shared" si="121"/>
        <v/>
      </c>
    </row>
    <row r="6874" spans="11:11" x14ac:dyDescent="0.2">
      <c r="K6874" s="336" t="str">
        <f t="shared" si="121"/>
        <v/>
      </c>
    </row>
    <row r="6875" spans="11:11" x14ac:dyDescent="0.2">
      <c r="K6875" s="336" t="str">
        <f t="shared" si="121"/>
        <v/>
      </c>
    </row>
    <row r="6876" spans="11:11" x14ac:dyDescent="0.2">
      <c r="K6876" s="336" t="str">
        <f t="shared" si="121"/>
        <v/>
      </c>
    </row>
    <row r="6877" spans="11:11" x14ac:dyDescent="0.2">
      <c r="K6877" s="336" t="str">
        <f t="shared" si="121"/>
        <v/>
      </c>
    </row>
    <row r="6878" spans="11:11" x14ac:dyDescent="0.2">
      <c r="K6878" s="336" t="str">
        <f t="shared" si="121"/>
        <v/>
      </c>
    </row>
    <row r="6879" spans="11:11" x14ac:dyDescent="0.2">
      <c r="K6879" s="336" t="str">
        <f t="shared" si="121"/>
        <v/>
      </c>
    </row>
    <row r="6880" spans="11:11" x14ac:dyDescent="0.2">
      <c r="K6880" s="336" t="str">
        <f t="shared" si="121"/>
        <v/>
      </c>
    </row>
    <row r="6881" spans="11:11" x14ac:dyDescent="0.2">
      <c r="K6881" s="336" t="str">
        <f t="shared" si="121"/>
        <v/>
      </c>
    </row>
    <row r="6882" spans="11:11" x14ac:dyDescent="0.2">
      <c r="K6882" s="336" t="str">
        <f t="shared" si="121"/>
        <v/>
      </c>
    </row>
    <row r="6883" spans="11:11" x14ac:dyDescent="0.2">
      <c r="K6883" s="336" t="str">
        <f t="shared" si="121"/>
        <v/>
      </c>
    </row>
    <row r="6884" spans="11:11" x14ac:dyDescent="0.2">
      <c r="K6884" s="336" t="str">
        <f t="shared" si="121"/>
        <v/>
      </c>
    </row>
    <row r="6885" spans="11:11" x14ac:dyDescent="0.2">
      <c r="K6885" s="336" t="str">
        <f t="shared" si="121"/>
        <v/>
      </c>
    </row>
    <row r="6886" spans="11:11" x14ac:dyDescent="0.2">
      <c r="K6886" s="336" t="str">
        <f t="shared" si="121"/>
        <v/>
      </c>
    </row>
    <row r="6887" spans="11:11" x14ac:dyDescent="0.2">
      <c r="K6887" s="336" t="str">
        <f t="shared" si="121"/>
        <v/>
      </c>
    </row>
    <row r="6888" spans="11:11" x14ac:dyDescent="0.2">
      <c r="K6888" s="336" t="str">
        <f t="shared" si="121"/>
        <v/>
      </c>
    </row>
    <row r="6889" spans="11:11" x14ac:dyDescent="0.2">
      <c r="K6889" s="336" t="str">
        <f t="shared" si="121"/>
        <v/>
      </c>
    </row>
    <row r="6890" spans="11:11" x14ac:dyDescent="0.2">
      <c r="K6890" s="336" t="str">
        <f t="shared" si="121"/>
        <v/>
      </c>
    </row>
    <row r="6891" spans="11:11" x14ac:dyDescent="0.2">
      <c r="K6891" s="336" t="str">
        <f t="shared" si="121"/>
        <v/>
      </c>
    </row>
    <row r="6892" spans="11:11" x14ac:dyDescent="0.2">
      <c r="K6892" s="336" t="str">
        <f t="shared" si="121"/>
        <v/>
      </c>
    </row>
    <row r="6893" spans="11:11" x14ac:dyDescent="0.2">
      <c r="K6893" s="336" t="str">
        <f t="shared" si="121"/>
        <v/>
      </c>
    </row>
    <row r="6894" spans="11:11" x14ac:dyDescent="0.2">
      <c r="K6894" s="336" t="str">
        <f t="shared" si="121"/>
        <v/>
      </c>
    </row>
    <row r="6895" spans="11:11" x14ac:dyDescent="0.2">
      <c r="K6895" s="336" t="str">
        <f t="shared" si="121"/>
        <v/>
      </c>
    </row>
    <row r="6896" spans="11:11" x14ac:dyDescent="0.2">
      <c r="K6896" s="336" t="str">
        <f t="shared" si="121"/>
        <v/>
      </c>
    </row>
    <row r="6897" spans="11:11" x14ac:dyDescent="0.2">
      <c r="K6897" s="336" t="str">
        <f t="shared" si="121"/>
        <v/>
      </c>
    </row>
    <row r="6898" spans="11:11" x14ac:dyDescent="0.2">
      <c r="K6898" s="336" t="str">
        <f t="shared" si="121"/>
        <v/>
      </c>
    </row>
    <row r="6899" spans="11:11" x14ac:dyDescent="0.2">
      <c r="K6899" s="336" t="str">
        <f t="shared" si="121"/>
        <v/>
      </c>
    </row>
    <row r="6900" spans="11:11" x14ac:dyDescent="0.2">
      <c r="K6900" s="336" t="str">
        <f t="shared" si="121"/>
        <v/>
      </c>
    </row>
    <row r="6901" spans="11:11" x14ac:dyDescent="0.2">
      <c r="K6901" s="336" t="str">
        <f t="shared" si="121"/>
        <v/>
      </c>
    </row>
    <row r="6902" spans="11:11" x14ac:dyDescent="0.2">
      <c r="K6902" s="336" t="str">
        <f t="shared" si="121"/>
        <v/>
      </c>
    </row>
    <row r="6903" spans="11:11" x14ac:dyDescent="0.2">
      <c r="K6903" s="336" t="str">
        <f t="shared" si="121"/>
        <v/>
      </c>
    </row>
    <row r="6904" spans="11:11" x14ac:dyDescent="0.2">
      <c r="K6904" s="336" t="str">
        <f t="shared" si="121"/>
        <v/>
      </c>
    </row>
    <row r="6905" spans="11:11" x14ac:dyDescent="0.2">
      <c r="K6905" s="336" t="str">
        <f t="shared" si="121"/>
        <v/>
      </c>
    </row>
    <row r="6906" spans="11:11" x14ac:dyDescent="0.2">
      <c r="K6906" s="336" t="str">
        <f t="shared" si="121"/>
        <v/>
      </c>
    </row>
    <row r="6907" spans="11:11" x14ac:dyDescent="0.2">
      <c r="K6907" s="336" t="str">
        <f t="shared" si="121"/>
        <v/>
      </c>
    </row>
    <row r="6908" spans="11:11" x14ac:dyDescent="0.2">
      <c r="K6908" s="336" t="str">
        <f t="shared" si="121"/>
        <v/>
      </c>
    </row>
    <row r="6909" spans="11:11" x14ac:dyDescent="0.2">
      <c r="K6909" s="336" t="str">
        <f t="shared" si="121"/>
        <v/>
      </c>
    </row>
    <row r="6910" spans="11:11" x14ac:dyDescent="0.2">
      <c r="K6910" s="336" t="str">
        <f t="shared" si="121"/>
        <v/>
      </c>
    </row>
    <row r="6911" spans="11:11" x14ac:dyDescent="0.2">
      <c r="K6911" s="336" t="str">
        <f t="shared" si="121"/>
        <v/>
      </c>
    </row>
    <row r="6912" spans="11:11" x14ac:dyDescent="0.2">
      <c r="K6912" s="336" t="str">
        <f t="shared" si="121"/>
        <v/>
      </c>
    </row>
    <row r="6913" spans="11:11" x14ac:dyDescent="0.2">
      <c r="K6913" s="336" t="str">
        <f t="shared" si="121"/>
        <v/>
      </c>
    </row>
    <row r="6914" spans="11:11" x14ac:dyDescent="0.2">
      <c r="K6914" s="336" t="str">
        <f t="shared" si="121"/>
        <v/>
      </c>
    </row>
    <row r="6915" spans="11:11" x14ac:dyDescent="0.2">
      <c r="K6915" s="336" t="str">
        <f t="shared" si="121"/>
        <v/>
      </c>
    </row>
    <row r="6916" spans="11:11" x14ac:dyDescent="0.2">
      <c r="K6916" s="336" t="str">
        <f t="shared" ref="K6916:K6979" si="122">IF(J6916="","",(J6916*108))</f>
        <v/>
      </c>
    </row>
    <row r="6917" spans="11:11" x14ac:dyDescent="0.2">
      <c r="K6917" s="336" t="str">
        <f t="shared" si="122"/>
        <v/>
      </c>
    </row>
    <row r="6918" spans="11:11" x14ac:dyDescent="0.2">
      <c r="K6918" s="336" t="str">
        <f t="shared" si="122"/>
        <v/>
      </c>
    </row>
    <row r="6919" spans="11:11" x14ac:dyDescent="0.2">
      <c r="K6919" s="336" t="str">
        <f t="shared" si="122"/>
        <v/>
      </c>
    </row>
    <row r="6920" spans="11:11" x14ac:dyDescent="0.2">
      <c r="K6920" s="336" t="str">
        <f t="shared" si="122"/>
        <v/>
      </c>
    </row>
    <row r="6921" spans="11:11" x14ac:dyDescent="0.2">
      <c r="K6921" s="336" t="str">
        <f t="shared" si="122"/>
        <v/>
      </c>
    </row>
    <row r="6922" spans="11:11" x14ac:dyDescent="0.2">
      <c r="K6922" s="336" t="str">
        <f t="shared" si="122"/>
        <v/>
      </c>
    </row>
    <row r="6923" spans="11:11" x14ac:dyDescent="0.2">
      <c r="K6923" s="336" t="str">
        <f t="shared" si="122"/>
        <v/>
      </c>
    </row>
    <row r="6924" spans="11:11" x14ac:dyDescent="0.2">
      <c r="K6924" s="336" t="str">
        <f t="shared" si="122"/>
        <v/>
      </c>
    </row>
    <row r="6925" spans="11:11" x14ac:dyDescent="0.2">
      <c r="K6925" s="336" t="str">
        <f t="shared" si="122"/>
        <v/>
      </c>
    </row>
    <row r="6926" spans="11:11" x14ac:dyDescent="0.2">
      <c r="K6926" s="336" t="str">
        <f t="shared" si="122"/>
        <v/>
      </c>
    </row>
    <row r="6927" spans="11:11" x14ac:dyDescent="0.2">
      <c r="K6927" s="336" t="str">
        <f t="shared" si="122"/>
        <v/>
      </c>
    </row>
    <row r="6928" spans="11:11" x14ac:dyDescent="0.2">
      <c r="K6928" s="336" t="str">
        <f t="shared" si="122"/>
        <v/>
      </c>
    </row>
    <row r="6929" spans="11:11" x14ac:dyDescent="0.2">
      <c r="K6929" s="336" t="str">
        <f t="shared" si="122"/>
        <v/>
      </c>
    </row>
    <row r="6930" spans="11:11" x14ac:dyDescent="0.2">
      <c r="K6930" s="336" t="str">
        <f t="shared" si="122"/>
        <v/>
      </c>
    </row>
    <row r="6931" spans="11:11" x14ac:dyDescent="0.2">
      <c r="K6931" s="336" t="str">
        <f t="shared" si="122"/>
        <v/>
      </c>
    </row>
    <row r="6932" spans="11:11" x14ac:dyDescent="0.2">
      <c r="K6932" s="336" t="str">
        <f t="shared" si="122"/>
        <v/>
      </c>
    </row>
    <row r="6933" spans="11:11" x14ac:dyDescent="0.2">
      <c r="K6933" s="336" t="str">
        <f t="shared" si="122"/>
        <v/>
      </c>
    </row>
    <row r="6934" spans="11:11" x14ac:dyDescent="0.2">
      <c r="K6934" s="336" t="str">
        <f t="shared" si="122"/>
        <v/>
      </c>
    </row>
    <row r="6935" spans="11:11" x14ac:dyDescent="0.2">
      <c r="K6935" s="336" t="str">
        <f t="shared" si="122"/>
        <v/>
      </c>
    </row>
    <row r="6936" spans="11:11" x14ac:dyDescent="0.2">
      <c r="K6936" s="336" t="str">
        <f t="shared" si="122"/>
        <v/>
      </c>
    </row>
    <row r="6937" spans="11:11" x14ac:dyDescent="0.2">
      <c r="K6937" s="336" t="str">
        <f t="shared" si="122"/>
        <v/>
      </c>
    </row>
    <row r="6938" spans="11:11" x14ac:dyDescent="0.2">
      <c r="K6938" s="336" t="str">
        <f t="shared" si="122"/>
        <v/>
      </c>
    </row>
    <row r="6939" spans="11:11" x14ac:dyDescent="0.2">
      <c r="K6939" s="336" t="str">
        <f t="shared" si="122"/>
        <v/>
      </c>
    </row>
    <row r="6940" spans="11:11" x14ac:dyDescent="0.2">
      <c r="K6940" s="336" t="str">
        <f t="shared" si="122"/>
        <v/>
      </c>
    </row>
    <row r="6941" spans="11:11" x14ac:dyDescent="0.2">
      <c r="K6941" s="336" t="str">
        <f t="shared" si="122"/>
        <v/>
      </c>
    </row>
    <row r="6942" spans="11:11" x14ac:dyDescent="0.2">
      <c r="K6942" s="336" t="str">
        <f t="shared" si="122"/>
        <v/>
      </c>
    </row>
    <row r="6943" spans="11:11" x14ac:dyDescent="0.2">
      <c r="K6943" s="336" t="str">
        <f t="shared" si="122"/>
        <v/>
      </c>
    </row>
    <row r="6944" spans="11:11" x14ac:dyDescent="0.2">
      <c r="K6944" s="336" t="str">
        <f t="shared" si="122"/>
        <v/>
      </c>
    </row>
    <row r="6945" spans="11:11" x14ac:dyDescent="0.2">
      <c r="K6945" s="336" t="str">
        <f t="shared" si="122"/>
        <v/>
      </c>
    </row>
    <row r="6946" spans="11:11" x14ac:dyDescent="0.2">
      <c r="K6946" s="336" t="str">
        <f t="shared" si="122"/>
        <v/>
      </c>
    </row>
    <row r="6947" spans="11:11" x14ac:dyDescent="0.2">
      <c r="K6947" s="336" t="str">
        <f t="shared" si="122"/>
        <v/>
      </c>
    </row>
    <row r="6948" spans="11:11" x14ac:dyDescent="0.2">
      <c r="K6948" s="336" t="str">
        <f t="shared" si="122"/>
        <v/>
      </c>
    </row>
    <row r="6949" spans="11:11" x14ac:dyDescent="0.2">
      <c r="K6949" s="336" t="str">
        <f t="shared" si="122"/>
        <v/>
      </c>
    </row>
    <row r="6950" spans="11:11" x14ac:dyDescent="0.2">
      <c r="K6950" s="336" t="str">
        <f t="shared" si="122"/>
        <v/>
      </c>
    </row>
    <row r="6951" spans="11:11" x14ac:dyDescent="0.2">
      <c r="K6951" s="336" t="str">
        <f t="shared" si="122"/>
        <v/>
      </c>
    </row>
    <row r="6952" spans="11:11" x14ac:dyDescent="0.2">
      <c r="K6952" s="336" t="str">
        <f t="shared" si="122"/>
        <v/>
      </c>
    </row>
    <row r="6953" spans="11:11" x14ac:dyDescent="0.2">
      <c r="K6953" s="336" t="str">
        <f t="shared" si="122"/>
        <v/>
      </c>
    </row>
    <row r="6954" spans="11:11" x14ac:dyDescent="0.2">
      <c r="K6954" s="336" t="str">
        <f t="shared" si="122"/>
        <v/>
      </c>
    </row>
    <row r="6955" spans="11:11" x14ac:dyDescent="0.2">
      <c r="K6955" s="336" t="str">
        <f t="shared" si="122"/>
        <v/>
      </c>
    </row>
    <row r="6956" spans="11:11" x14ac:dyDescent="0.2">
      <c r="K6956" s="336" t="str">
        <f t="shared" si="122"/>
        <v/>
      </c>
    </row>
    <row r="6957" spans="11:11" x14ac:dyDescent="0.2">
      <c r="K6957" s="336" t="str">
        <f t="shared" si="122"/>
        <v/>
      </c>
    </row>
    <row r="6958" spans="11:11" x14ac:dyDescent="0.2">
      <c r="K6958" s="336" t="str">
        <f t="shared" si="122"/>
        <v/>
      </c>
    </row>
    <row r="6959" spans="11:11" x14ac:dyDescent="0.2">
      <c r="K6959" s="336" t="str">
        <f t="shared" si="122"/>
        <v/>
      </c>
    </row>
    <row r="6960" spans="11:11" x14ac:dyDescent="0.2">
      <c r="K6960" s="336" t="str">
        <f t="shared" si="122"/>
        <v/>
      </c>
    </row>
    <row r="6961" spans="11:11" x14ac:dyDescent="0.2">
      <c r="K6961" s="336" t="str">
        <f t="shared" si="122"/>
        <v/>
      </c>
    </row>
    <row r="6962" spans="11:11" x14ac:dyDescent="0.2">
      <c r="K6962" s="336" t="str">
        <f t="shared" si="122"/>
        <v/>
      </c>
    </row>
    <row r="6963" spans="11:11" x14ac:dyDescent="0.2">
      <c r="K6963" s="336" t="str">
        <f t="shared" si="122"/>
        <v/>
      </c>
    </row>
    <row r="6964" spans="11:11" x14ac:dyDescent="0.2">
      <c r="K6964" s="336" t="str">
        <f t="shared" si="122"/>
        <v/>
      </c>
    </row>
    <row r="6965" spans="11:11" x14ac:dyDescent="0.2">
      <c r="K6965" s="336" t="str">
        <f t="shared" si="122"/>
        <v/>
      </c>
    </row>
    <row r="6966" spans="11:11" x14ac:dyDescent="0.2">
      <c r="K6966" s="336" t="str">
        <f t="shared" si="122"/>
        <v/>
      </c>
    </row>
    <row r="6967" spans="11:11" x14ac:dyDescent="0.2">
      <c r="K6967" s="336" t="str">
        <f t="shared" si="122"/>
        <v/>
      </c>
    </row>
    <row r="6968" spans="11:11" x14ac:dyDescent="0.2">
      <c r="K6968" s="336" t="str">
        <f t="shared" si="122"/>
        <v/>
      </c>
    </row>
    <row r="6969" spans="11:11" x14ac:dyDescent="0.2">
      <c r="K6969" s="336" t="str">
        <f t="shared" si="122"/>
        <v/>
      </c>
    </row>
    <row r="6970" spans="11:11" x14ac:dyDescent="0.2">
      <c r="K6970" s="336" t="str">
        <f t="shared" si="122"/>
        <v/>
      </c>
    </row>
    <row r="6971" spans="11:11" x14ac:dyDescent="0.2">
      <c r="K6971" s="336" t="str">
        <f t="shared" si="122"/>
        <v/>
      </c>
    </row>
    <row r="6972" spans="11:11" x14ac:dyDescent="0.2">
      <c r="K6972" s="336" t="str">
        <f t="shared" si="122"/>
        <v/>
      </c>
    </row>
    <row r="6973" spans="11:11" x14ac:dyDescent="0.2">
      <c r="K6973" s="336" t="str">
        <f t="shared" si="122"/>
        <v/>
      </c>
    </row>
    <row r="6974" spans="11:11" x14ac:dyDescent="0.2">
      <c r="K6974" s="336" t="str">
        <f t="shared" si="122"/>
        <v/>
      </c>
    </row>
    <row r="6975" spans="11:11" x14ac:dyDescent="0.2">
      <c r="K6975" s="336" t="str">
        <f t="shared" si="122"/>
        <v/>
      </c>
    </row>
    <row r="6976" spans="11:11" x14ac:dyDescent="0.2">
      <c r="K6976" s="336" t="str">
        <f t="shared" si="122"/>
        <v/>
      </c>
    </row>
    <row r="6977" spans="11:11" x14ac:dyDescent="0.2">
      <c r="K6977" s="336" t="str">
        <f t="shared" si="122"/>
        <v/>
      </c>
    </row>
    <row r="6978" spans="11:11" x14ac:dyDescent="0.2">
      <c r="K6978" s="336" t="str">
        <f t="shared" si="122"/>
        <v/>
      </c>
    </row>
    <row r="6979" spans="11:11" x14ac:dyDescent="0.2">
      <c r="K6979" s="336" t="str">
        <f t="shared" si="122"/>
        <v/>
      </c>
    </row>
    <row r="6980" spans="11:11" x14ac:dyDescent="0.2">
      <c r="K6980" s="336" t="str">
        <f t="shared" ref="K6980:K7043" si="123">IF(J6980="","",(J6980*108))</f>
        <v/>
      </c>
    </row>
    <row r="6981" spans="11:11" x14ac:dyDescent="0.2">
      <c r="K6981" s="336" t="str">
        <f t="shared" si="123"/>
        <v/>
      </c>
    </row>
    <row r="6982" spans="11:11" x14ac:dyDescent="0.2">
      <c r="K6982" s="336" t="str">
        <f t="shared" si="123"/>
        <v/>
      </c>
    </row>
    <row r="6983" spans="11:11" x14ac:dyDescent="0.2">
      <c r="K6983" s="336" t="str">
        <f t="shared" si="123"/>
        <v/>
      </c>
    </row>
    <row r="6984" spans="11:11" x14ac:dyDescent="0.2">
      <c r="K6984" s="336" t="str">
        <f t="shared" si="123"/>
        <v/>
      </c>
    </row>
    <row r="6985" spans="11:11" x14ac:dyDescent="0.2">
      <c r="K6985" s="336" t="str">
        <f t="shared" si="123"/>
        <v/>
      </c>
    </row>
    <row r="6986" spans="11:11" x14ac:dyDescent="0.2">
      <c r="K6986" s="336" t="str">
        <f t="shared" si="123"/>
        <v/>
      </c>
    </row>
    <row r="6987" spans="11:11" x14ac:dyDescent="0.2">
      <c r="K6987" s="336" t="str">
        <f t="shared" si="123"/>
        <v/>
      </c>
    </row>
    <row r="6988" spans="11:11" x14ac:dyDescent="0.2">
      <c r="K6988" s="336" t="str">
        <f t="shared" si="123"/>
        <v/>
      </c>
    </row>
    <row r="6989" spans="11:11" x14ac:dyDescent="0.2">
      <c r="K6989" s="336" t="str">
        <f t="shared" si="123"/>
        <v/>
      </c>
    </row>
    <row r="6990" spans="11:11" x14ac:dyDescent="0.2">
      <c r="K6990" s="336" t="str">
        <f t="shared" si="123"/>
        <v/>
      </c>
    </row>
    <row r="6991" spans="11:11" x14ac:dyDescent="0.2">
      <c r="K6991" s="336" t="str">
        <f t="shared" si="123"/>
        <v/>
      </c>
    </row>
    <row r="6992" spans="11:11" x14ac:dyDescent="0.2">
      <c r="K6992" s="336" t="str">
        <f t="shared" si="123"/>
        <v/>
      </c>
    </row>
    <row r="6993" spans="11:11" x14ac:dyDescent="0.2">
      <c r="K6993" s="336" t="str">
        <f t="shared" si="123"/>
        <v/>
      </c>
    </row>
    <row r="6994" spans="11:11" x14ac:dyDescent="0.2">
      <c r="K6994" s="336" t="str">
        <f t="shared" si="123"/>
        <v/>
      </c>
    </row>
    <row r="6995" spans="11:11" x14ac:dyDescent="0.2">
      <c r="K6995" s="336" t="str">
        <f t="shared" si="123"/>
        <v/>
      </c>
    </row>
    <row r="6996" spans="11:11" x14ac:dyDescent="0.2">
      <c r="K6996" s="336" t="str">
        <f t="shared" si="123"/>
        <v/>
      </c>
    </row>
    <row r="6997" spans="11:11" x14ac:dyDescent="0.2">
      <c r="K6997" s="336" t="str">
        <f t="shared" si="123"/>
        <v/>
      </c>
    </row>
    <row r="6998" spans="11:11" x14ac:dyDescent="0.2">
      <c r="K6998" s="336" t="str">
        <f t="shared" si="123"/>
        <v/>
      </c>
    </row>
    <row r="6999" spans="11:11" x14ac:dyDescent="0.2">
      <c r="K6999" s="336" t="str">
        <f t="shared" si="123"/>
        <v/>
      </c>
    </row>
    <row r="7000" spans="11:11" x14ac:dyDescent="0.2">
      <c r="K7000" s="336" t="str">
        <f t="shared" si="123"/>
        <v/>
      </c>
    </row>
    <row r="7001" spans="11:11" x14ac:dyDescent="0.2">
      <c r="K7001" s="336" t="str">
        <f t="shared" si="123"/>
        <v/>
      </c>
    </row>
    <row r="7002" spans="11:11" x14ac:dyDescent="0.2">
      <c r="K7002" s="336" t="str">
        <f t="shared" si="123"/>
        <v/>
      </c>
    </row>
    <row r="7003" spans="11:11" x14ac:dyDescent="0.2">
      <c r="K7003" s="336" t="str">
        <f t="shared" si="123"/>
        <v/>
      </c>
    </row>
    <row r="7004" spans="11:11" x14ac:dyDescent="0.2">
      <c r="K7004" s="336" t="str">
        <f t="shared" si="123"/>
        <v/>
      </c>
    </row>
    <row r="7005" spans="11:11" x14ac:dyDescent="0.2">
      <c r="K7005" s="336" t="str">
        <f t="shared" si="123"/>
        <v/>
      </c>
    </row>
    <row r="7006" spans="11:11" x14ac:dyDescent="0.2">
      <c r="K7006" s="336" t="str">
        <f t="shared" si="123"/>
        <v/>
      </c>
    </row>
    <row r="7007" spans="11:11" x14ac:dyDescent="0.2">
      <c r="K7007" s="336" t="str">
        <f t="shared" si="123"/>
        <v/>
      </c>
    </row>
    <row r="7008" spans="11:11" x14ac:dyDescent="0.2">
      <c r="K7008" s="336" t="str">
        <f t="shared" si="123"/>
        <v/>
      </c>
    </row>
    <row r="7009" spans="11:11" x14ac:dyDescent="0.2">
      <c r="K7009" s="336" t="str">
        <f t="shared" si="123"/>
        <v/>
      </c>
    </row>
    <row r="7010" spans="11:11" x14ac:dyDescent="0.2">
      <c r="K7010" s="336" t="str">
        <f t="shared" si="123"/>
        <v/>
      </c>
    </row>
    <row r="7011" spans="11:11" x14ac:dyDescent="0.2">
      <c r="K7011" s="336" t="str">
        <f t="shared" si="123"/>
        <v/>
      </c>
    </row>
    <row r="7012" spans="11:11" x14ac:dyDescent="0.2">
      <c r="K7012" s="336" t="str">
        <f t="shared" si="123"/>
        <v/>
      </c>
    </row>
    <row r="7013" spans="11:11" x14ac:dyDescent="0.2">
      <c r="K7013" s="336" t="str">
        <f t="shared" si="123"/>
        <v/>
      </c>
    </row>
    <row r="7014" spans="11:11" x14ac:dyDescent="0.2">
      <c r="K7014" s="336" t="str">
        <f t="shared" si="123"/>
        <v/>
      </c>
    </row>
    <row r="7015" spans="11:11" x14ac:dyDescent="0.2">
      <c r="K7015" s="336" t="str">
        <f t="shared" si="123"/>
        <v/>
      </c>
    </row>
    <row r="7016" spans="11:11" x14ac:dyDescent="0.2">
      <c r="K7016" s="336" t="str">
        <f t="shared" si="123"/>
        <v/>
      </c>
    </row>
    <row r="7017" spans="11:11" x14ac:dyDescent="0.2">
      <c r="K7017" s="336" t="str">
        <f t="shared" si="123"/>
        <v/>
      </c>
    </row>
    <row r="7018" spans="11:11" x14ac:dyDescent="0.2">
      <c r="K7018" s="336" t="str">
        <f t="shared" si="123"/>
        <v/>
      </c>
    </row>
    <row r="7019" spans="11:11" x14ac:dyDescent="0.2">
      <c r="K7019" s="336" t="str">
        <f t="shared" si="123"/>
        <v/>
      </c>
    </row>
    <row r="7020" spans="11:11" x14ac:dyDescent="0.2">
      <c r="K7020" s="336" t="str">
        <f t="shared" si="123"/>
        <v/>
      </c>
    </row>
    <row r="7021" spans="11:11" x14ac:dyDescent="0.2">
      <c r="K7021" s="336" t="str">
        <f t="shared" si="123"/>
        <v/>
      </c>
    </row>
    <row r="7022" spans="11:11" x14ac:dyDescent="0.2">
      <c r="K7022" s="336" t="str">
        <f t="shared" si="123"/>
        <v/>
      </c>
    </row>
    <row r="7023" spans="11:11" x14ac:dyDescent="0.2">
      <c r="K7023" s="336" t="str">
        <f t="shared" si="123"/>
        <v/>
      </c>
    </row>
    <row r="7024" spans="11:11" x14ac:dyDescent="0.2">
      <c r="K7024" s="336" t="str">
        <f t="shared" si="123"/>
        <v/>
      </c>
    </row>
    <row r="7025" spans="11:11" x14ac:dyDescent="0.2">
      <c r="K7025" s="336" t="str">
        <f t="shared" si="123"/>
        <v/>
      </c>
    </row>
    <row r="7026" spans="11:11" x14ac:dyDescent="0.2">
      <c r="K7026" s="336" t="str">
        <f t="shared" si="123"/>
        <v/>
      </c>
    </row>
    <row r="7027" spans="11:11" x14ac:dyDescent="0.2">
      <c r="K7027" s="336" t="str">
        <f t="shared" si="123"/>
        <v/>
      </c>
    </row>
    <row r="7028" spans="11:11" x14ac:dyDescent="0.2">
      <c r="K7028" s="336" t="str">
        <f t="shared" si="123"/>
        <v/>
      </c>
    </row>
    <row r="7029" spans="11:11" x14ac:dyDescent="0.2">
      <c r="K7029" s="336" t="str">
        <f t="shared" si="123"/>
        <v/>
      </c>
    </row>
    <row r="7030" spans="11:11" x14ac:dyDescent="0.2">
      <c r="K7030" s="336" t="str">
        <f t="shared" si="123"/>
        <v/>
      </c>
    </row>
    <row r="7031" spans="11:11" x14ac:dyDescent="0.2">
      <c r="K7031" s="336" t="str">
        <f t="shared" si="123"/>
        <v/>
      </c>
    </row>
    <row r="7032" spans="11:11" x14ac:dyDescent="0.2">
      <c r="K7032" s="336" t="str">
        <f t="shared" si="123"/>
        <v/>
      </c>
    </row>
    <row r="7033" spans="11:11" x14ac:dyDescent="0.2">
      <c r="K7033" s="336" t="str">
        <f t="shared" si="123"/>
        <v/>
      </c>
    </row>
    <row r="7034" spans="11:11" x14ac:dyDescent="0.2">
      <c r="K7034" s="336" t="str">
        <f t="shared" si="123"/>
        <v/>
      </c>
    </row>
    <row r="7035" spans="11:11" x14ac:dyDescent="0.2">
      <c r="K7035" s="336" t="str">
        <f t="shared" si="123"/>
        <v/>
      </c>
    </row>
    <row r="7036" spans="11:11" x14ac:dyDescent="0.2">
      <c r="K7036" s="336" t="str">
        <f t="shared" si="123"/>
        <v/>
      </c>
    </row>
    <row r="7037" spans="11:11" x14ac:dyDescent="0.2">
      <c r="K7037" s="336" t="str">
        <f t="shared" si="123"/>
        <v/>
      </c>
    </row>
    <row r="7038" spans="11:11" x14ac:dyDescent="0.2">
      <c r="K7038" s="336" t="str">
        <f t="shared" si="123"/>
        <v/>
      </c>
    </row>
    <row r="7039" spans="11:11" x14ac:dyDescent="0.2">
      <c r="K7039" s="336" t="str">
        <f t="shared" si="123"/>
        <v/>
      </c>
    </row>
    <row r="7040" spans="11:11" x14ac:dyDescent="0.2">
      <c r="K7040" s="336" t="str">
        <f t="shared" si="123"/>
        <v/>
      </c>
    </row>
    <row r="7041" spans="11:11" x14ac:dyDescent="0.2">
      <c r="K7041" s="336" t="str">
        <f t="shared" si="123"/>
        <v/>
      </c>
    </row>
    <row r="7042" spans="11:11" x14ac:dyDescent="0.2">
      <c r="K7042" s="336" t="str">
        <f t="shared" si="123"/>
        <v/>
      </c>
    </row>
    <row r="7043" spans="11:11" x14ac:dyDescent="0.2">
      <c r="K7043" s="336" t="str">
        <f t="shared" si="123"/>
        <v/>
      </c>
    </row>
    <row r="7044" spans="11:11" x14ac:dyDescent="0.2">
      <c r="K7044" s="336" t="str">
        <f t="shared" ref="K7044:K7107" si="124">IF(J7044="","",(J7044*108))</f>
        <v/>
      </c>
    </row>
    <row r="7045" spans="11:11" x14ac:dyDescent="0.2">
      <c r="K7045" s="336" t="str">
        <f t="shared" si="124"/>
        <v/>
      </c>
    </row>
    <row r="7046" spans="11:11" x14ac:dyDescent="0.2">
      <c r="K7046" s="336" t="str">
        <f t="shared" si="124"/>
        <v/>
      </c>
    </row>
    <row r="7047" spans="11:11" x14ac:dyDescent="0.2">
      <c r="K7047" s="336" t="str">
        <f t="shared" si="124"/>
        <v/>
      </c>
    </row>
    <row r="7048" spans="11:11" x14ac:dyDescent="0.2">
      <c r="K7048" s="336" t="str">
        <f t="shared" si="124"/>
        <v/>
      </c>
    </row>
    <row r="7049" spans="11:11" x14ac:dyDescent="0.2">
      <c r="K7049" s="336" t="str">
        <f t="shared" si="124"/>
        <v/>
      </c>
    </row>
    <row r="7050" spans="11:11" x14ac:dyDescent="0.2">
      <c r="K7050" s="336" t="str">
        <f t="shared" si="124"/>
        <v/>
      </c>
    </row>
    <row r="7051" spans="11:11" x14ac:dyDescent="0.2">
      <c r="K7051" s="336" t="str">
        <f t="shared" si="124"/>
        <v/>
      </c>
    </row>
    <row r="7052" spans="11:11" x14ac:dyDescent="0.2">
      <c r="K7052" s="336" t="str">
        <f t="shared" si="124"/>
        <v/>
      </c>
    </row>
    <row r="7053" spans="11:11" x14ac:dyDescent="0.2">
      <c r="K7053" s="336" t="str">
        <f t="shared" si="124"/>
        <v/>
      </c>
    </row>
    <row r="7054" spans="11:11" x14ac:dyDescent="0.2">
      <c r="K7054" s="336" t="str">
        <f t="shared" si="124"/>
        <v/>
      </c>
    </row>
    <row r="7055" spans="11:11" x14ac:dyDescent="0.2">
      <c r="K7055" s="336" t="str">
        <f t="shared" si="124"/>
        <v/>
      </c>
    </row>
    <row r="7056" spans="11:11" x14ac:dyDescent="0.2">
      <c r="K7056" s="336" t="str">
        <f t="shared" si="124"/>
        <v/>
      </c>
    </row>
    <row r="7057" spans="11:11" x14ac:dyDescent="0.2">
      <c r="K7057" s="336" t="str">
        <f t="shared" si="124"/>
        <v/>
      </c>
    </row>
    <row r="7058" spans="11:11" x14ac:dyDescent="0.2">
      <c r="K7058" s="336" t="str">
        <f t="shared" si="124"/>
        <v/>
      </c>
    </row>
    <row r="7059" spans="11:11" x14ac:dyDescent="0.2">
      <c r="K7059" s="336" t="str">
        <f t="shared" si="124"/>
        <v/>
      </c>
    </row>
    <row r="7060" spans="11:11" x14ac:dyDescent="0.2">
      <c r="K7060" s="336" t="str">
        <f t="shared" si="124"/>
        <v/>
      </c>
    </row>
    <row r="7061" spans="11:11" x14ac:dyDescent="0.2">
      <c r="K7061" s="336" t="str">
        <f t="shared" si="124"/>
        <v/>
      </c>
    </row>
    <row r="7062" spans="11:11" x14ac:dyDescent="0.2">
      <c r="K7062" s="336" t="str">
        <f t="shared" si="124"/>
        <v/>
      </c>
    </row>
    <row r="7063" spans="11:11" x14ac:dyDescent="0.2">
      <c r="K7063" s="336" t="str">
        <f t="shared" si="124"/>
        <v/>
      </c>
    </row>
    <row r="7064" spans="11:11" x14ac:dyDescent="0.2">
      <c r="K7064" s="336" t="str">
        <f t="shared" si="124"/>
        <v/>
      </c>
    </row>
    <row r="7065" spans="11:11" x14ac:dyDescent="0.2">
      <c r="K7065" s="336" t="str">
        <f t="shared" si="124"/>
        <v/>
      </c>
    </row>
    <row r="7066" spans="11:11" x14ac:dyDescent="0.2">
      <c r="K7066" s="336" t="str">
        <f t="shared" si="124"/>
        <v/>
      </c>
    </row>
    <row r="7067" spans="11:11" x14ac:dyDescent="0.2">
      <c r="K7067" s="336" t="str">
        <f t="shared" si="124"/>
        <v/>
      </c>
    </row>
    <row r="7068" spans="11:11" x14ac:dyDescent="0.2">
      <c r="K7068" s="336" t="str">
        <f t="shared" si="124"/>
        <v/>
      </c>
    </row>
    <row r="7069" spans="11:11" x14ac:dyDescent="0.2">
      <c r="K7069" s="336" t="str">
        <f t="shared" si="124"/>
        <v/>
      </c>
    </row>
    <row r="7070" spans="11:11" x14ac:dyDescent="0.2">
      <c r="K7070" s="336" t="str">
        <f t="shared" si="124"/>
        <v/>
      </c>
    </row>
    <row r="7071" spans="11:11" x14ac:dyDescent="0.2">
      <c r="K7071" s="336" t="str">
        <f t="shared" si="124"/>
        <v/>
      </c>
    </row>
    <row r="7072" spans="11:11" x14ac:dyDescent="0.2">
      <c r="K7072" s="336" t="str">
        <f t="shared" si="124"/>
        <v/>
      </c>
    </row>
    <row r="7073" spans="11:11" x14ac:dyDescent="0.2">
      <c r="K7073" s="336" t="str">
        <f t="shared" si="124"/>
        <v/>
      </c>
    </row>
    <row r="7074" spans="11:11" x14ac:dyDescent="0.2">
      <c r="K7074" s="336" t="str">
        <f t="shared" si="124"/>
        <v/>
      </c>
    </row>
    <row r="7075" spans="11:11" x14ac:dyDescent="0.2">
      <c r="K7075" s="336" t="str">
        <f t="shared" si="124"/>
        <v/>
      </c>
    </row>
    <row r="7076" spans="11:11" x14ac:dyDescent="0.2">
      <c r="K7076" s="336" t="str">
        <f t="shared" si="124"/>
        <v/>
      </c>
    </row>
    <row r="7077" spans="11:11" x14ac:dyDescent="0.2">
      <c r="K7077" s="336" t="str">
        <f t="shared" si="124"/>
        <v/>
      </c>
    </row>
    <row r="7078" spans="11:11" x14ac:dyDescent="0.2">
      <c r="K7078" s="336" t="str">
        <f t="shared" si="124"/>
        <v/>
      </c>
    </row>
    <row r="7079" spans="11:11" x14ac:dyDescent="0.2">
      <c r="K7079" s="336" t="str">
        <f t="shared" si="124"/>
        <v/>
      </c>
    </row>
    <row r="7080" spans="11:11" x14ac:dyDescent="0.2">
      <c r="K7080" s="336" t="str">
        <f t="shared" si="124"/>
        <v/>
      </c>
    </row>
    <row r="7081" spans="11:11" x14ac:dyDescent="0.2">
      <c r="K7081" s="336" t="str">
        <f t="shared" si="124"/>
        <v/>
      </c>
    </row>
    <row r="7082" spans="11:11" x14ac:dyDescent="0.2">
      <c r="K7082" s="336" t="str">
        <f t="shared" si="124"/>
        <v/>
      </c>
    </row>
    <row r="7083" spans="11:11" x14ac:dyDescent="0.2">
      <c r="K7083" s="336" t="str">
        <f t="shared" si="124"/>
        <v/>
      </c>
    </row>
    <row r="7084" spans="11:11" x14ac:dyDescent="0.2">
      <c r="K7084" s="336" t="str">
        <f t="shared" si="124"/>
        <v/>
      </c>
    </row>
    <row r="7085" spans="11:11" x14ac:dyDescent="0.2">
      <c r="K7085" s="336" t="str">
        <f t="shared" si="124"/>
        <v/>
      </c>
    </row>
    <row r="7086" spans="11:11" x14ac:dyDescent="0.2">
      <c r="K7086" s="336" t="str">
        <f t="shared" si="124"/>
        <v/>
      </c>
    </row>
    <row r="7087" spans="11:11" x14ac:dyDescent="0.2">
      <c r="K7087" s="336" t="str">
        <f t="shared" si="124"/>
        <v/>
      </c>
    </row>
    <row r="7088" spans="11:11" x14ac:dyDescent="0.2">
      <c r="K7088" s="336" t="str">
        <f t="shared" si="124"/>
        <v/>
      </c>
    </row>
    <row r="7089" spans="11:11" x14ac:dyDescent="0.2">
      <c r="K7089" s="336" t="str">
        <f t="shared" si="124"/>
        <v/>
      </c>
    </row>
    <row r="7090" spans="11:11" x14ac:dyDescent="0.2">
      <c r="K7090" s="336" t="str">
        <f t="shared" si="124"/>
        <v/>
      </c>
    </row>
    <row r="7091" spans="11:11" x14ac:dyDescent="0.2">
      <c r="K7091" s="336" t="str">
        <f t="shared" si="124"/>
        <v/>
      </c>
    </row>
    <row r="7092" spans="11:11" x14ac:dyDescent="0.2">
      <c r="K7092" s="336" t="str">
        <f t="shared" si="124"/>
        <v/>
      </c>
    </row>
    <row r="7093" spans="11:11" x14ac:dyDescent="0.2">
      <c r="K7093" s="336" t="str">
        <f t="shared" si="124"/>
        <v/>
      </c>
    </row>
    <row r="7094" spans="11:11" x14ac:dyDescent="0.2">
      <c r="K7094" s="336" t="str">
        <f t="shared" si="124"/>
        <v/>
      </c>
    </row>
    <row r="7095" spans="11:11" x14ac:dyDescent="0.2">
      <c r="K7095" s="336" t="str">
        <f t="shared" si="124"/>
        <v/>
      </c>
    </row>
    <row r="7096" spans="11:11" x14ac:dyDescent="0.2">
      <c r="K7096" s="336" t="str">
        <f t="shared" si="124"/>
        <v/>
      </c>
    </row>
    <row r="7097" spans="11:11" x14ac:dyDescent="0.2">
      <c r="K7097" s="336" t="str">
        <f t="shared" si="124"/>
        <v/>
      </c>
    </row>
    <row r="7098" spans="11:11" x14ac:dyDescent="0.2">
      <c r="K7098" s="336" t="str">
        <f t="shared" si="124"/>
        <v/>
      </c>
    </row>
    <row r="7099" spans="11:11" x14ac:dyDescent="0.2">
      <c r="K7099" s="336" t="str">
        <f t="shared" si="124"/>
        <v/>
      </c>
    </row>
    <row r="7100" spans="11:11" x14ac:dyDescent="0.2">
      <c r="K7100" s="336" t="str">
        <f t="shared" si="124"/>
        <v/>
      </c>
    </row>
    <row r="7101" spans="11:11" x14ac:dyDescent="0.2">
      <c r="K7101" s="336" t="str">
        <f t="shared" si="124"/>
        <v/>
      </c>
    </row>
    <row r="7102" spans="11:11" x14ac:dyDescent="0.2">
      <c r="K7102" s="336" t="str">
        <f t="shared" si="124"/>
        <v/>
      </c>
    </row>
    <row r="7103" spans="11:11" x14ac:dyDescent="0.2">
      <c r="K7103" s="336" t="str">
        <f t="shared" si="124"/>
        <v/>
      </c>
    </row>
    <row r="7104" spans="11:11" x14ac:dyDescent="0.2">
      <c r="K7104" s="336" t="str">
        <f t="shared" si="124"/>
        <v/>
      </c>
    </row>
    <row r="7105" spans="11:11" x14ac:dyDescent="0.2">
      <c r="K7105" s="336" t="str">
        <f t="shared" si="124"/>
        <v/>
      </c>
    </row>
    <row r="7106" spans="11:11" x14ac:dyDescent="0.2">
      <c r="K7106" s="336" t="str">
        <f t="shared" si="124"/>
        <v/>
      </c>
    </row>
    <row r="7107" spans="11:11" x14ac:dyDescent="0.2">
      <c r="K7107" s="336" t="str">
        <f t="shared" si="124"/>
        <v/>
      </c>
    </row>
    <row r="7108" spans="11:11" x14ac:dyDescent="0.2">
      <c r="K7108" s="336" t="str">
        <f t="shared" ref="K7108:K7171" si="125">IF(J7108="","",(J7108*108))</f>
        <v/>
      </c>
    </row>
    <row r="7109" spans="11:11" x14ac:dyDescent="0.2">
      <c r="K7109" s="336" t="str">
        <f t="shared" si="125"/>
        <v/>
      </c>
    </row>
    <row r="7110" spans="11:11" x14ac:dyDescent="0.2">
      <c r="K7110" s="336" t="str">
        <f t="shared" si="125"/>
        <v/>
      </c>
    </row>
    <row r="7111" spans="11:11" x14ac:dyDescent="0.2">
      <c r="K7111" s="336" t="str">
        <f t="shared" si="125"/>
        <v/>
      </c>
    </row>
    <row r="7112" spans="11:11" x14ac:dyDescent="0.2">
      <c r="K7112" s="336" t="str">
        <f t="shared" si="125"/>
        <v/>
      </c>
    </row>
    <row r="7113" spans="11:11" x14ac:dyDescent="0.2">
      <c r="K7113" s="336" t="str">
        <f t="shared" si="125"/>
        <v/>
      </c>
    </row>
    <row r="7114" spans="11:11" x14ac:dyDescent="0.2">
      <c r="K7114" s="336" t="str">
        <f t="shared" si="125"/>
        <v/>
      </c>
    </row>
    <row r="7115" spans="11:11" x14ac:dyDescent="0.2">
      <c r="K7115" s="336" t="str">
        <f t="shared" si="125"/>
        <v/>
      </c>
    </row>
    <row r="7116" spans="11:11" x14ac:dyDescent="0.2">
      <c r="K7116" s="336" t="str">
        <f t="shared" si="125"/>
        <v/>
      </c>
    </row>
    <row r="7117" spans="11:11" x14ac:dyDescent="0.2">
      <c r="K7117" s="336" t="str">
        <f t="shared" si="125"/>
        <v/>
      </c>
    </row>
    <row r="7118" spans="11:11" x14ac:dyDescent="0.2">
      <c r="K7118" s="336" t="str">
        <f t="shared" si="125"/>
        <v/>
      </c>
    </row>
    <row r="7119" spans="11:11" x14ac:dyDescent="0.2">
      <c r="K7119" s="336" t="str">
        <f t="shared" si="125"/>
        <v/>
      </c>
    </row>
    <row r="7120" spans="11:11" x14ac:dyDescent="0.2">
      <c r="K7120" s="336" t="str">
        <f t="shared" si="125"/>
        <v/>
      </c>
    </row>
    <row r="7121" spans="11:11" x14ac:dyDescent="0.2">
      <c r="K7121" s="336" t="str">
        <f t="shared" si="125"/>
        <v/>
      </c>
    </row>
    <row r="7122" spans="11:11" x14ac:dyDescent="0.2">
      <c r="K7122" s="336" t="str">
        <f t="shared" si="125"/>
        <v/>
      </c>
    </row>
    <row r="7123" spans="11:11" x14ac:dyDescent="0.2">
      <c r="K7123" s="336" t="str">
        <f t="shared" si="125"/>
        <v/>
      </c>
    </row>
    <row r="7124" spans="11:11" x14ac:dyDescent="0.2">
      <c r="K7124" s="336" t="str">
        <f t="shared" si="125"/>
        <v/>
      </c>
    </row>
    <row r="7125" spans="11:11" x14ac:dyDescent="0.2">
      <c r="K7125" s="336" t="str">
        <f t="shared" si="125"/>
        <v/>
      </c>
    </row>
    <row r="7126" spans="11:11" x14ac:dyDescent="0.2">
      <c r="K7126" s="336" t="str">
        <f t="shared" si="125"/>
        <v/>
      </c>
    </row>
    <row r="7127" spans="11:11" x14ac:dyDescent="0.2">
      <c r="K7127" s="336" t="str">
        <f t="shared" si="125"/>
        <v/>
      </c>
    </row>
    <row r="7128" spans="11:11" x14ac:dyDescent="0.2">
      <c r="K7128" s="336" t="str">
        <f t="shared" si="125"/>
        <v/>
      </c>
    </row>
    <row r="7129" spans="11:11" x14ac:dyDescent="0.2">
      <c r="K7129" s="336" t="str">
        <f t="shared" si="125"/>
        <v/>
      </c>
    </row>
    <row r="7130" spans="11:11" x14ac:dyDescent="0.2">
      <c r="K7130" s="336" t="str">
        <f t="shared" si="125"/>
        <v/>
      </c>
    </row>
    <row r="7131" spans="11:11" x14ac:dyDescent="0.2">
      <c r="K7131" s="336" t="str">
        <f t="shared" si="125"/>
        <v/>
      </c>
    </row>
    <row r="7132" spans="11:11" x14ac:dyDescent="0.2">
      <c r="K7132" s="336" t="str">
        <f t="shared" si="125"/>
        <v/>
      </c>
    </row>
    <row r="7133" spans="11:11" x14ac:dyDescent="0.2">
      <c r="K7133" s="336" t="str">
        <f t="shared" si="125"/>
        <v/>
      </c>
    </row>
    <row r="7134" spans="11:11" x14ac:dyDescent="0.2">
      <c r="K7134" s="336" t="str">
        <f t="shared" si="125"/>
        <v/>
      </c>
    </row>
    <row r="7135" spans="11:11" x14ac:dyDescent="0.2">
      <c r="K7135" s="336" t="str">
        <f t="shared" si="125"/>
        <v/>
      </c>
    </row>
    <row r="7136" spans="11:11" x14ac:dyDescent="0.2">
      <c r="K7136" s="336" t="str">
        <f t="shared" si="125"/>
        <v/>
      </c>
    </row>
    <row r="7137" spans="11:11" x14ac:dyDescent="0.2">
      <c r="K7137" s="336" t="str">
        <f t="shared" si="125"/>
        <v/>
      </c>
    </row>
    <row r="7138" spans="11:11" x14ac:dyDescent="0.2">
      <c r="K7138" s="336" t="str">
        <f t="shared" si="125"/>
        <v/>
      </c>
    </row>
    <row r="7139" spans="11:11" x14ac:dyDescent="0.2">
      <c r="K7139" s="336" t="str">
        <f t="shared" si="125"/>
        <v/>
      </c>
    </row>
    <row r="7140" spans="11:11" x14ac:dyDescent="0.2">
      <c r="K7140" s="336" t="str">
        <f t="shared" si="125"/>
        <v/>
      </c>
    </row>
    <row r="7141" spans="11:11" x14ac:dyDescent="0.2">
      <c r="K7141" s="336" t="str">
        <f t="shared" si="125"/>
        <v/>
      </c>
    </row>
    <row r="7142" spans="11:11" x14ac:dyDescent="0.2">
      <c r="K7142" s="336" t="str">
        <f t="shared" si="125"/>
        <v/>
      </c>
    </row>
    <row r="7143" spans="11:11" x14ac:dyDescent="0.2">
      <c r="K7143" s="336" t="str">
        <f t="shared" si="125"/>
        <v/>
      </c>
    </row>
    <row r="7144" spans="11:11" x14ac:dyDescent="0.2">
      <c r="K7144" s="336" t="str">
        <f t="shared" si="125"/>
        <v/>
      </c>
    </row>
    <row r="7145" spans="11:11" x14ac:dyDescent="0.2">
      <c r="K7145" s="336" t="str">
        <f t="shared" si="125"/>
        <v/>
      </c>
    </row>
    <row r="7146" spans="11:11" x14ac:dyDescent="0.2">
      <c r="K7146" s="336" t="str">
        <f t="shared" si="125"/>
        <v/>
      </c>
    </row>
    <row r="7147" spans="11:11" x14ac:dyDescent="0.2">
      <c r="K7147" s="336" t="str">
        <f t="shared" si="125"/>
        <v/>
      </c>
    </row>
    <row r="7148" spans="11:11" x14ac:dyDescent="0.2">
      <c r="K7148" s="336" t="str">
        <f t="shared" si="125"/>
        <v/>
      </c>
    </row>
    <row r="7149" spans="11:11" x14ac:dyDescent="0.2">
      <c r="K7149" s="336" t="str">
        <f t="shared" si="125"/>
        <v/>
      </c>
    </row>
    <row r="7150" spans="11:11" x14ac:dyDescent="0.2">
      <c r="K7150" s="336" t="str">
        <f t="shared" si="125"/>
        <v/>
      </c>
    </row>
    <row r="7151" spans="11:11" x14ac:dyDescent="0.2">
      <c r="K7151" s="336" t="str">
        <f t="shared" si="125"/>
        <v/>
      </c>
    </row>
    <row r="7152" spans="11:11" x14ac:dyDescent="0.2">
      <c r="K7152" s="336" t="str">
        <f t="shared" si="125"/>
        <v/>
      </c>
    </row>
    <row r="7153" spans="11:11" x14ac:dyDescent="0.2">
      <c r="K7153" s="336" t="str">
        <f t="shared" si="125"/>
        <v/>
      </c>
    </row>
    <row r="7154" spans="11:11" x14ac:dyDescent="0.2">
      <c r="K7154" s="336" t="str">
        <f t="shared" si="125"/>
        <v/>
      </c>
    </row>
    <row r="7155" spans="11:11" x14ac:dyDescent="0.2">
      <c r="K7155" s="336" t="str">
        <f t="shared" si="125"/>
        <v/>
      </c>
    </row>
    <row r="7156" spans="11:11" x14ac:dyDescent="0.2">
      <c r="K7156" s="336" t="str">
        <f t="shared" si="125"/>
        <v/>
      </c>
    </row>
    <row r="7157" spans="11:11" x14ac:dyDescent="0.2">
      <c r="K7157" s="336" t="str">
        <f t="shared" si="125"/>
        <v/>
      </c>
    </row>
    <row r="7158" spans="11:11" x14ac:dyDescent="0.2">
      <c r="K7158" s="336" t="str">
        <f t="shared" si="125"/>
        <v/>
      </c>
    </row>
    <row r="7159" spans="11:11" x14ac:dyDescent="0.2">
      <c r="K7159" s="336" t="str">
        <f t="shared" si="125"/>
        <v/>
      </c>
    </row>
    <row r="7160" spans="11:11" x14ac:dyDescent="0.2">
      <c r="K7160" s="336" t="str">
        <f t="shared" si="125"/>
        <v/>
      </c>
    </row>
    <row r="7161" spans="11:11" x14ac:dyDescent="0.2">
      <c r="K7161" s="336" t="str">
        <f t="shared" si="125"/>
        <v/>
      </c>
    </row>
    <row r="7162" spans="11:11" x14ac:dyDescent="0.2">
      <c r="K7162" s="336" t="str">
        <f t="shared" si="125"/>
        <v/>
      </c>
    </row>
    <row r="7163" spans="11:11" x14ac:dyDescent="0.2">
      <c r="K7163" s="336" t="str">
        <f t="shared" si="125"/>
        <v/>
      </c>
    </row>
    <row r="7164" spans="11:11" x14ac:dyDescent="0.2">
      <c r="K7164" s="336" t="str">
        <f t="shared" si="125"/>
        <v/>
      </c>
    </row>
    <row r="7165" spans="11:11" x14ac:dyDescent="0.2">
      <c r="K7165" s="336" t="str">
        <f t="shared" si="125"/>
        <v/>
      </c>
    </row>
    <row r="7166" spans="11:11" x14ac:dyDescent="0.2">
      <c r="K7166" s="336" t="str">
        <f t="shared" si="125"/>
        <v/>
      </c>
    </row>
    <row r="7167" spans="11:11" x14ac:dyDescent="0.2">
      <c r="K7167" s="336" t="str">
        <f t="shared" si="125"/>
        <v/>
      </c>
    </row>
    <row r="7168" spans="11:11" x14ac:dyDescent="0.2">
      <c r="K7168" s="336" t="str">
        <f t="shared" si="125"/>
        <v/>
      </c>
    </row>
    <row r="7169" spans="11:11" x14ac:dyDescent="0.2">
      <c r="K7169" s="336" t="str">
        <f t="shared" si="125"/>
        <v/>
      </c>
    </row>
    <row r="7170" spans="11:11" x14ac:dyDescent="0.2">
      <c r="K7170" s="336" t="str">
        <f t="shared" si="125"/>
        <v/>
      </c>
    </row>
    <row r="7171" spans="11:11" x14ac:dyDescent="0.2">
      <c r="K7171" s="336" t="str">
        <f t="shared" si="125"/>
        <v/>
      </c>
    </row>
    <row r="7172" spans="11:11" x14ac:dyDescent="0.2">
      <c r="K7172" s="336" t="str">
        <f t="shared" ref="K7172:K7235" si="126">IF(J7172="","",(J7172*108))</f>
        <v/>
      </c>
    </row>
    <row r="7173" spans="11:11" x14ac:dyDescent="0.2">
      <c r="K7173" s="336" t="str">
        <f t="shared" si="126"/>
        <v/>
      </c>
    </row>
    <row r="7174" spans="11:11" x14ac:dyDescent="0.2">
      <c r="K7174" s="336" t="str">
        <f t="shared" si="126"/>
        <v/>
      </c>
    </row>
    <row r="7175" spans="11:11" x14ac:dyDescent="0.2">
      <c r="K7175" s="336" t="str">
        <f t="shared" si="126"/>
        <v/>
      </c>
    </row>
    <row r="7176" spans="11:11" x14ac:dyDescent="0.2">
      <c r="K7176" s="336" t="str">
        <f t="shared" si="126"/>
        <v/>
      </c>
    </row>
    <row r="7177" spans="11:11" x14ac:dyDescent="0.2">
      <c r="K7177" s="336" t="str">
        <f t="shared" si="126"/>
        <v/>
      </c>
    </row>
    <row r="7178" spans="11:11" x14ac:dyDescent="0.2">
      <c r="K7178" s="336" t="str">
        <f t="shared" si="126"/>
        <v/>
      </c>
    </row>
    <row r="7179" spans="11:11" x14ac:dyDescent="0.2">
      <c r="K7179" s="336" t="str">
        <f t="shared" si="126"/>
        <v/>
      </c>
    </row>
    <row r="7180" spans="11:11" x14ac:dyDescent="0.2">
      <c r="K7180" s="336" t="str">
        <f t="shared" si="126"/>
        <v/>
      </c>
    </row>
    <row r="7181" spans="11:11" x14ac:dyDescent="0.2">
      <c r="K7181" s="336" t="str">
        <f t="shared" si="126"/>
        <v/>
      </c>
    </row>
    <row r="7182" spans="11:11" x14ac:dyDescent="0.2">
      <c r="K7182" s="336" t="str">
        <f t="shared" si="126"/>
        <v/>
      </c>
    </row>
    <row r="7183" spans="11:11" x14ac:dyDescent="0.2">
      <c r="K7183" s="336" t="str">
        <f t="shared" si="126"/>
        <v/>
      </c>
    </row>
    <row r="7184" spans="11:11" x14ac:dyDescent="0.2">
      <c r="K7184" s="336" t="str">
        <f t="shared" si="126"/>
        <v/>
      </c>
    </row>
    <row r="7185" spans="11:11" x14ac:dyDescent="0.2">
      <c r="K7185" s="336" t="str">
        <f t="shared" si="126"/>
        <v/>
      </c>
    </row>
    <row r="7186" spans="11:11" x14ac:dyDescent="0.2">
      <c r="K7186" s="336" t="str">
        <f t="shared" si="126"/>
        <v/>
      </c>
    </row>
    <row r="7187" spans="11:11" x14ac:dyDescent="0.2">
      <c r="K7187" s="336" t="str">
        <f t="shared" si="126"/>
        <v/>
      </c>
    </row>
    <row r="7188" spans="11:11" x14ac:dyDescent="0.2">
      <c r="K7188" s="336" t="str">
        <f t="shared" si="126"/>
        <v/>
      </c>
    </row>
    <row r="7189" spans="11:11" x14ac:dyDescent="0.2">
      <c r="K7189" s="336" t="str">
        <f t="shared" si="126"/>
        <v/>
      </c>
    </row>
    <row r="7190" spans="11:11" x14ac:dyDescent="0.2">
      <c r="K7190" s="336" t="str">
        <f t="shared" si="126"/>
        <v/>
      </c>
    </row>
    <row r="7191" spans="11:11" x14ac:dyDescent="0.2">
      <c r="K7191" s="336" t="str">
        <f t="shared" si="126"/>
        <v/>
      </c>
    </row>
    <row r="7192" spans="11:11" x14ac:dyDescent="0.2">
      <c r="K7192" s="336" t="str">
        <f t="shared" si="126"/>
        <v/>
      </c>
    </row>
    <row r="7193" spans="11:11" x14ac:dyDescent="0.2">
      <c r="K7193" s="336" t="str">
        <f t="shared" si="126"/>
        <v/>
      </c>
    </row>
    <row r="7194" spans="11:11" x14ac:dyDescent="0.2">
      <c r="K7194" s="336" t="str">
        <f t="shared" si="126"/>
        <v/>
      </c>
    </row>
    <row r="7195" spans="11:11" x14ac:dyDescent="0.2">
      <c r="K7195" s="336" t="str">
        <f t="shared" si="126"/>
        <v/>
      </c>
    </row>
    <row r="7196" spans="11:11" x14ac:dyDescent="0.2">
      <c r="K7196" s="336" t="str">
        <f t="shared" si="126"/>
        <v/>
      </c>
    </row>
    <row r="7197" spans="11:11" x14ac:dyDescent="0.2">
      <c r="K7197" s="336" t="str">
        <f t="shared" si="126"/>
        <v/>
      </c>
    </row>
    <row r="7198" spans="11:11" x14ac:dyDescent="0.2">
      <c r="K7198" s="336" t="str">
        <f t="shared" si="126"/>
        <v/>
      </c>
    </row>
    <row r="7199" spans="11:11" x14ac:dyDescent="0.2">
      <c r="K7199" s="336" t="str">
        <f t="shared" si="126"/>
        <v/>
      </c>
    </row>
    <row r="7200" spans="11:11" x14ac:dyDescent="0.2">
      <c r="K7200" s="336" t="str">
        <f t="shared" si="126"/>
        <v/>
      </c>
    </row>
    <row r="7201" spans="11:11" x14ac:dyDescent="0.2">
      <c r="K7201" s="336" t="str">
        <f t="shared" si="126"/>
        <v/>
      </c>
    </row>
    <row r="7202" spans="11:11" x14ac:dyDescent="0.2">
      <c r="K7202" s="336" t="str">
        <f t="shared" si="126"/>
        <v/>
      </c>
    </row>
    <row r="7203" spans="11:11" x14ac:dyDescent="0.2">
      <c r="K7203" s="336" t="str">
        <f t="shared" si="126"/>
        <v/>
      </c>
    </row>
    <row r="7204" spans="11:11" x14ac:dyDescent="0.2">
      <c r="K7204" s="336" t="str">
        <f t="shared" si="126"/>
        <v/>
      </c>
    </row>
    <row r="7205" spans="11:11" x14ac:dyDescent="0.2">
      <c r="K7205" s="336" t="str">
        <f t="shared" si="126"/>
        <v/>
      </c>
    </row>
    <row r="7206" spans="11:11" x14ac:dyDescent="0.2">
      <c r="K7206" s="336" t="str">
        <f t="shared" si="126"/>
        <v/>
      </c>
    </row>
    <row r="7207" spans="11:11" x14ac:dyDescent="0.2">
      <c r="K7207" s="336" t="str">
        <f t="shared" si="126"/>
        <v/>
      </c>
    </row>
    <row r="7208" spans="11:11" x14ac:dyDescent="0.2">
      <c r="K7208" s="336" t="str">
        <f t="shared" si="126"/>
        <v/>
      </c>
    </row>
    <row r="7209" spans="11:11" x14ac:dyDescent="0.2">
      <c r="K7209" s="336" t="str">
        <f t="shared" si="126"/>
        <v/>
      </c>
    </row>
    <row r="7210" spans="11:11" x14ac:dyDescent="0.2">
      <c r="K7210" s="336" t="str">
        <f t="shared" si="126"/>
        <v/>
      </c>
    </row>
    <row r="7211" spans="11:11" x14ac:dyDescent="0.2">
      <c r="K7211" s="336" t="str">
        <f t="shared" si="126"/>
        <v/>
      </c>
    </row>
    <row r="7212" spans="11:11" x14ac:dyDescent="0.2">
      <c r="K7212" s="336" t="str">
        <f t="shared" si="126"/>
        <v/>
      </c>
    </row>
    <row r="7213" spans="11:11" x14ac:dyDescent="0.2">
      <c r="K7213" s="336" t="str">
        <f t="shared" si="126"/>
        <v/>
      </c>
    </row>
    <row r="7214" spans="11:11" x14ac:dyDescent="0.2">
      <c r="K7214" s="336" t="str">
        <f t="shared" si="126"/>
        <v/>
      </c>
    </row>
    <row r="7215" spans="11:11" x14ac:dyDescent="0.2">
      <c r="K7215" s="336" t="str">
        <f t="shared" si="126"/>
        <v/>
      </c>
    </row>
    <row r="7216" spans="11:11" x14ac:dyDescent="0.2">
      <c r="K7216" s="336" t="str">
        <f t="shared" si="126"/>
        <v/>
      </c>
    </row>
    <row r="7217" spans="11:11" x14ac:dyDescent="0.2">
      <c r="K7217" s="336" t="str">
        <f t="shared" si="126"/>
        <v/>
      </c>
    </row>
    <row r="7218" spans="11:11" x14ac:dyDescent="0.2">
      <c r="K7218" s="336" t="str">
        <f t="shared" si="126"/>
        <v/>
      </c>
    </row>
    <row r="7219" spans="11:11" x14ac:dyDescent="0.2">
      <c r="K7219" s="336" t="str">
        <f t="shared" si="126"/>
        <v/>
      </c>
    </row>
    <row r="7220" spans="11:11" x14ac:dyDescent="0.2">
      <c r="K7220" s="336" t="str">
        <f t="shared" si="126"/>
        <v/>
      </c>
    </row>
    <row r="7221" spans="11:11" x14ac:dyDescent="0.2">
      <c r="K7221" s="336" t="str">
        <f t="shared" si="126"/>
        <v/>
      </c>
    </row>
    <row r="7222" spans="11:11" x14ac:dyDescent="0.2">
      <c r="K7222" s="336" t="str">
        <f t="shared" si="126"/>
        <v/>
      </c>
    </row>
    <row r="7223" spans="11:11" x14ac:dyDescent="0.2">
      <c r="K7223" s="336" t="str">
        <f t="shared" si="126"/>
        <v/>
      </c>
    </row>
    <row r="7224" spans="11:11" x14ac:dyDescent="0.2">
      <c r="K7224" s="336" t="str">
        <f t="shared" si="126"/>
        <v/>
      </c>
    </row>
    <row r="7225" spans="11:11" x14ac:dyDescent="0.2">
      <c r="K7225" s="336" t="str">
        <f t="shared" si="126"/>
        <v/>
      </c>
    </row>
    <row r="7226" spans="11:11" x14ac:dyDescent="0.2">
      <c r="K7226" s="336" t="str">
        <f t="shared" si="126"/>
        <v/>
      </c>
    </row>
    <row r="7227" spans="11:11" x14ac:dyDescent="0.2">
      <c r="K7227" s="336" t="str">
        <f t="shared" si="126"/>
        <v/>
      </c>
    </row>
    <row r="7228" spans="11:11" x14ac:dyDescent="0.2">
      <c r="K7228" s="336" t="str">
        <f t="shared" si="126"/>
        <v/>
      </c>
    </row>
    <row r="7229" spans="11:11" x14ac:dyDescent="0.2">
      <c r="K7229" s="336" t="str">
        <f t="shared" si="126"/>
        <v/>
      </c>
    </row>
    <row r="7230" spans="11:11" x14ac:dyDescent="0.2">
      <c r="K7230" s="336" t="str">
        <f t="shared" si="126"/>
        <v/>
      </c>
    </row>
    <row r="7231" spans="11:11" x14ac:dyDescent="0.2">
      <c r="K7231" s="336" t="str">
        <f t="shared" si="126"/>
        <v/>
      </c>
    </row>
    <row r="7232" spans="11:11" x14ac:dyDescent="0.2">
      <c r="K7232" s="336" t="str">
        <f t="shared" si="126"/>
        <v/>
      </c>
    </row>
    <row r="7233" spans="11:11" x14ac:dyDescent="0.2">
      <c r="K7233" s="336" t="str">
        <f t="shared" si="126"/>
        <v/>
      </c>
    </row>
    <row r="7234" spans="11:11" x14ac:dyDescent="0.2">
      <c r="K7234" s="336" t="str">
        <f t="shared" si="126"/>
        <v/>
      </c>
    </row>
    <row r="7235" spans="11:11" x14ac:dyDescent="0.2">
      <c r="K7235" s="336" t="str">
        <f t="shared" si="126"/>
        <v/>
      </c>
    </row>
    <row r="7236" spans="11:11" x14ac:dyDescent="0.2">
      <c r="K7236" s="336" t="str">
        <f t="shared" ref="K7236:K7299" si="127">IF(J7236="","",(J7236*108))</f>
        <v/>
      </c>
    </row>
    <row r="7237" spans="11:11" x14ac:dyDescent="0.2">
      <c r="K7237" s="336" t="str">
        <f t="shared" si="127"/>
        <v/>
      </c>
    </row>
    <row r="7238" spans="11:11" x14ac:dyDescent="0.2">
      <c r="K7238" s="336" t="str">
        <f t="shared" si="127"/>
        <v/>
      </c>
    </row>
    <row r="7239" spans="11:11" x14ac:dyDescent="0.2">
      <c r="K7239" s="336" t="str">
        <f t="shared" si="127"/>
        <v/>
      </c>
    </row>
    <row r="7240" spans="11:11" x14ac:dyDescent="0.2">
      <c r="K7240" s="336" t="str">
        <f t="shared" si="127"/>
        <v/>
      </c>
    </row>
    <row r="7241" spans="11:11" x14ac:dyDescent="0.2">
      <c r="K7241" s="336" t="str">
        <f t="shared" si="127"/>
        <v/>
      </c>
    </row>
    <row r="7242" spans="11:11" x14ac:dyDescent="0.2">
      <c r="K7242" s="336" t="str">
        <f t="shared" si="127"/>
        <v/>
      </c>
    </row>
    <row r="7243" spans="11:11" x14ac:dyDescent="0.2">
      <c r="K7243" s="336" t="str">
        <f t="shared" si="127"/>
        <v/>
      </c>
    </row>
    <row r="7244" spans="11:11" x14ac:dyDescent="0.2">
      <c r="K7244" s="336" t="str">
        <f t="shared" si="127"/>
        <v/>
      </c>
    </row>
    <row r="7245" spans="11:11" x14ac:dyDescent="0.2">
      <c r="K7245" s="336" t="str">
        <f t="shared" si="127"/>
        <v/>
      </c>
    </row>
    <row r="7246" spans="11:11" x14ac:dyDescent="0.2">
      <c r="K7246" s="336" t="str">
        <f t="shared" si="127"/>
        <v/>
      </c>
    </row>
    <row r="7247" spans="11:11" x14ac:dyDescent="0.2">
      <c r="K7247" s="336" t="str">
        <f t="shared" si="127"/>
        <v/>
      </c>
    </row>
    <row r="7248" spans="11:11" x14ac:dyDescent="0.2">
      <c r="K7248" s="336" t="str">
        <f t="shared" si="127"/>
        <v/>
      </c>
    </row>
    <row r="7249" spans="11:11" x14ac:dyDescent="0.2">
      <c r="K7249" s="336" t="str">
        <f t="shared" si="127"/>
        <v/>
      </c>
    </row>
    <row r="7250" spans="11:11" x14ac:dyDescent="0.2">
      <c r="K7250" s="336" t="str">
        <f t="shared" si="127"/>
        <v/>
      </c>
    </row>
    <row r="7251" spans="11:11" x14ac:dyDescent="0.2">
      <c r="K7251" s="336" t="str">
        <f t="shared" si="127"/>
        <v/>
      </c>
    </row>
    <row r="7252" spans="11:11" x14ac:dyDescent="0.2">
      <c r="K7252" s="336" t="str">
        <f t="shared" si="127"/>
        <v/>
      </c>
    </row>
    <row r="7253" spans="11:11" x14ac:dyDescent="0.2">
      <c r="K7253" s="336" t="str">
        <f t="shared" si="127"/>
        <v/>
      </c>
    </row>
    <row r="7254" spans="11:11" x14ac:dyDescent="0.2">
      <c r="K7254" s="336" t="str">
        <f t="shared" si="127"/>
        <v/>
      </c>
    </row>
    <row r="7255" spans="11:11" x14ac:dyDescent="0.2">
      <c r="K7255" s="336" t="str">
        <f t="shared" si="127"/>
        <v/>
      </c>
    </row>
    <row r="7256" spans="11:11" x14ac:dyDescent="0.2">
      <c r="K7256" s="336" t="str">
        <f t="shared" si="127"/>
        <v/>
      </c>
    </row>
    <row r="7257" spans="11:11" x14ac:dyDescent="0.2">
      <c r="K7257" s="336" t="str">
        <f t="shared" si="127"/>
        <v/>
      </c>
    </row>
    <row r="7258" spans="11:11" x14ac:dyDescent="0.2">
      <c r="K7258" s="336" t="str">
        <f t="shared" si="127"/>
        <v/>
      </c>
    </row>
    <row r="7259" spans="11:11" x14ac:dyDescent="0.2">
      <c r="K7259" s="336" t="str">
        <f t="shared" si="127"/>
        <v/>
      </c>
    </row>
    <row r="7260" spans="11:11" x14ac:dyDescent="0.2">
      <c r="K7260" s="336" t="str">
        <f t="shared" si="127"/>
        <v/>
      </c>
    </row>
    <row r="7261" spans="11:11" x14ac:dyDescent="0.2">
      <c r="K7261" s="336" t="str">
        <f t="shared" si="127"/>
        <v/>
      </c>
    </row>
    <row r="7262" spans="11:11" x14ac:dyDescent="0.2">
      <c r="K7262" s="336" t="str">
        <f t="shared" si="127"/>
        <v/>
      </c>
    </row>
    <row r="7263" spans="11:11" x14ac:dyDescent="0.2">
      <c r="K7263" s="336" t="str">
        <f t="shared" si="127"/>
        <v/>
      </c>
    </row>
    <row r="7264" spans="11:11" x14ac:dyDescent="0.2">
      <c r="K7264" s="336" t="str">
        <f t="shared" si="127"/>
        <v/>
      </c>
    </row>
    <row r="7265" spans="11:11" x14ac:dyDescent="0.2">
      <c r="K7265" s="336" t="str">
        <f t="shared" si="127"/>
        <v/>
      </c>
    </row>
    <row r="7266" spans="11:11" x14ac:dyDescent="0.2">
      <c r="K7266" s="336" t="str">
        <f t="shared" si="127"/>
        <v/>
      </c>
    </row>
    <row r="7267" spans="11:11" x14ac:dyDescent="0.2">
      <c r="K7267" s="336" t="str">
        <f t="shared" si="127"/>
        <v/>
      </c>
    </row>
    <row r="7268" spans="11:11" x14ac:dyDescent="0.2">
      <c r="K7268" s="336" t="str">
        <f t="shared" si="127"/>
        <v/>
      </c>
    </row>
    <row r="7269" spans="11:11" x14ac:dyDescent="0.2">
      <c r="K7269" s="336" t="str">
        <f t="shared" si="127"/>
        <v/>
      </c>
    </row>
    <row r="7270" spans="11:11" x14ac:dyDescent="0.2">
      <c r="K7270" s="336" t="str">
        <f t="shared" si="127"/>
        <v/>
      </c>
    </row>
    <row r="7271" spans="11:11" x14ac:dyDescent="0.2">
      <c r="K7271" s="336" t="str">
        <f t="shared" si="127"/>
        <v/>
      </c>
    </row>
    <row r="7272" spans="11:11" x14ac:dyDescent="0.2">
      <c r="K7272" s="336" t="str">
        <f t="shared" si="127"/>
        <v/>
      </c>
    </row>
    <row r="7273" spans="11:11" x14ac:dyDescent="0.2">
      <c r="K7273" s="336" t="str">
        <f t="shared" si="127"/>
        <v/>
      </c>
    </row>
    <row r="7274" spans="11:11" x14ac:dyDescent="0.2">
      <c r="K7274" s="336" t="str">
        <f t="shared" si="127"/>
        <v/>
      </c>
    </row>
    <row r="7275" spans="11:11" x14ac:dyDescent="0.2">
      <c r="K7275" s="336" t="str">
        <f t="shared" si="127"/>
        <v/>
      </c>
    </row>
    <row r="7276" spans="11:11" x14ac:dyDescent="0.2">
      <c r="K7276" s="336" t="str">
        <f t="shared" si="127"/>
        <v/>
      </c>
    </row>
    <row r="7277" spans="11:11" x14ac:dyDescent="0.2">
      <c r="K7277" s="336" t="str">
        <f t="shared" si="127"/>
        <v/>
      </c>
    </row>
    <row r="7278" spans="11:11" x14ac:dyDescent="0.2">
      <c r="K7278" s="336" t="str">
        <f t="shared" si="127"/>
        <v/>
      </c>
    </row>
    <row r="7279" spans="11:11" x14ac:dyDescent="0.2">
      <c r="K7279" s="336" t="str">
        <f t="shared" si="127"/>
        <v/>
      </c>
    </row>
    <row r="7280" spans="11:11" x14ac:dyDescent="0.2">
      <c r="K7280" s="336" t="str">
        <f t="shared" si="127"/>
        <v/>
      </c>
    </row>
    <row r="7281" spans="11:11" x14ac:dyDescent="0.2">
      <c r="K7281" s="336" t="str">
        <f t="shared" si="127"/>
        <v/>
      </c>
    </row>
    <row r="7282" spans="11:11" x14ac:dyDescent="0.2">
      <c r="K7282" s="336" t="str">
        <f t="shared" si="127"/>
        <v/>
      </c>
    </row>
    <row r="7283" spans="11:11" x14ac:dyDescent="0.2">
      <c r="K7283" s="336" t="str">
        <f t="shared" si="127"/>
        <v/>
      </c>
    </row>
    <row r="7284" spans="11:11" x14ac:dyDescent="0.2">
      <c r="K7284" s="336" t="str">
        <f t="shared" si="127"/>
        <v/>
      </c>
    </row>
    <row r="7285" spans="11:11" x14ac:dyDescent="0.2">
      <c r="K7285" s="336" t="str">
        <f t="shared" si="127"/>
        <v/>
      </c>
    </row>
    <row r="7286" spans="11:11" x14ac:dyDescent="0.2">
      <c r="K7286" s="336" t="str">
        <f t="shared" si="127"/>
        <v/>
      </c>
    </row>
    <row r="7287" spans="11:11" x14ac:dyDescent="0.2">
      <c r="K7287" s="336" t="str">
        <f t="shared" si="127"/>
        <v/>
      </c>
    </row>
    <row r="7288" spans="11:11" x14ac:dyDescent="0.2">
      <c r="K7288" s="336" t="str">
        <f t="shared" si="127"/>
        <v/>
      </c>
    </row>
    <row r="7289" spans="11:11" x14ac:dyDescent="0.2">
      <c r="K7289" s="336" t="str">
        <f t="shared" si="127"/>
        <v/>
      </c>
    </row>
    <row r="7290" spans="11:11" x14ac:dyDescent="0.2">
      <c r="K7290" s="336" t="str">
        <f t="shared" si="127"/>
        <v/>
      </c>
    </row>
    <row r="7291" spans="11:11" x14ac:dyDescent="0.2">
      <c r="K7291" s="336" t="str">
        <f t="shared" si="127"/>
        <v/>
      </c>
    </row>
    <row r="7292" spans="11:11" x14ac:dyDescent="0.2">
      <c r="K7292" s="336" t="str">
        <f t="shared" si="127"/>
        <v/>
      </c>
    </row>
    <row r="7293" spans="11:11" x14ac:dyDescent="0.2">
      <c r="K7293" s="336" t="str">
        <f t="shared" si="127"/>
        <v/>
      </c>
    </row>
    <row r="7294" spans="11:11" x14ac:dyDescent="0.2">
      <c r="K7294" s="336" t="str">
        <f t="shared" si="127"/>
        <v/>
      </c>
    </row>
    <row r="7295" spans="11:11" x14ac:dyDescent="0.2">
      <c r="K7295" s="336" t="str">
        <f t="shared" si="127"/>
        <v/>
      </c>
    </row>
    <row r="7296" spans="11:11" x14ac:dyDescent="0.2">
      <c r="K7296" s="336" t="str">
        <f t="shared" si="127"/>
        <v/>
      </c>
    </row>
    <row r="7297" spans="11:11" x14ac:dyDescent="0.2">
      <c r="K7297" s="336" t="str">
        <f t="shared" si="127"/>
        <v/>
      </c>
    </row>
    <row r="7298" spans="11:11" x14ac:dyDescent="0.2">
      <c r="K7298" s="336" t="str">
        <f t="shared" si="127"/>
        <v/>
      </c>
    </row>
    <row r="7299" spans="11:11" x14ac:dyDescent="0.2">
      <c r="K7299" s="336" t="str">
        <f t="shared" si="127"/>
        <v/>
      </c>
    </row>
    <row r="7300" spans="11:11" x14ac:dyDescent="0.2">
      <c r="K7300" s="336" t="str">
        <f t="shared" ref="K7300:K7363" si="128">IF(J7300="","",(J7300*108))</f>
        <v/>
      </c>
    </row>
    <row r="7301" spans="11:11" x14ac:dyDescent="0.2">
      <c r="K7301" s="336" t="str">
        <f t="shared" si="128"/>
        <v/>
      </c>
    </row>
    <row r="7302" spans="11:11" x14ac:dyDescent="0.2">
      <c r="K7302" s="336" t="str">
        <f t="shared" si="128"/>
        <v/>
      </c>
    </row>
    <row r="7303" spans="11:11" x14ac:dyDescent="0.2">
      <c r="K7303" s="336" t="str">
        <f t="shared" si="128"/>
        <v/>
      </c>
    </row>
    <row r="7304" spans="11:11" x14ac:dyDescent="0.2">
      <c r="K7304" s="336" t="str">
        <f t="shared" si="128"/>
        <v/>
      </c>
    </row>
    <row r="7305" spans="11:11" x14ac:dyDescent="0.2">
      <c r="K7305" s="336" t="str">
        <f t="shared" si="128"/>
        <v/>
      </c>
    </row>
    <row r="7306" spans="11:11" x14ac:dyDescent="0.2">
      <c r="K7306" s="336" t="str">
        <f t="shared" si="128"/>
        <v/>
      </c>
    </row>
    <row r="7307" spans="11:11" x14ac:dyDescent="0.2">
      <c r="K7307" s="336" t="str">
        <f t="shared" si="128"/>
        <v/>
      </c>
    </row>
    <row r="7308" spans="11:11" x14ac:dyDescent="0.2">
      <c r="K7308" s="336" t="str">
        <f t="shared" si="128"/>
        <v/>
      </c>
    </row>
    <row r="7309" spans="11:11" x14ac:dyDescent="0.2">
      <c r="K7309" s="336" t="str">
        <f t="shared" si="128"/>
        <v/>
      </c>
    </row>
    <row r="7310" spans="11:11" x14ac:dyDescent="0.2">
      <c r="K7310" s="336" t="str">
        <f t="shared" si="128"/>
        <v/>
      </c>
    </row>
    <row r="7311" spans="11:11" x14ac:dyDescent="0.2">
      <c r="K7311" s="336" t="str">
        <f t="shared" si="128"/>
        <v/>
      </c>
    </row>
    <row r="7312" spans="11:11" x14ac:dyDescent="0.2">
      <c r="K7312" s="336" t="str">
        <f t="shared" si="128"/>
        <v/>
      </c>
    </row>
    <row r="7313" spans="11:11" x14ac:dyDescent="0.2">
      <c r="K7313" s="336" t="str">
        <f t="shared" si="128"/>
        <v/>
      </c>
    </row>
    <row r="7314" spans="11:11" x14ac:dyDescent="0.2">
      <c r="K7314" s="336" t="str">
        <f t="shared" si="128"/>
        <v/>
      </c>
    </row>
    <row r="7315" spans="11:11" x14ac:dyDescent="0.2">
      <c r="K7315" s="336" t="str">
        <f t="shared" si="128"/>
        <v/>
      </c>
    </row>
    <row r="7316" spans="11:11" x14ac:dyDescent="0.2">
      <c r="K7316" s="336" t="str">
        <f t="shared" si="128"/>
        <v/>
      </c>
    </row>
    <row r="7317" spans="11:11" x14ac:dyDescent="0.2">
      <c r="K7317" s="336" t="str">
        <f t="shared" si="128"/>
        <v/>
      </c>
    </row>
    <row r="7318" spans="11:11" x14ac:dyDescent="0.2">
      <c r="K7318" s="336" t="str">
        <f t="shared" si="128"/>
        <v/>
      </c>
    </row>
    <row r="7319" spans="11:11" x14ac:dyDescent="0.2">
      <c r="K7319" s="336" t="str">
        <f t="shared" si="128"/>
        <v/>
      </c>
    </row>
    <row r="7320" spans="11:11" x14ac:dyDescent="0.2">
      <c r="K7320" s="336" t="str">
        <f t="shared" si="128"/>
        <v/>
      </c>
    </row>
    <row r="7321" spans="11:11" x14ac:dyDescent="0.2">
      <c r="K7321" s="336" t="str">
        <f t="shared" si="128"/>
        <v/>
      </c>
    </row>
    <row r="7322" spans="11:11" x14ac:dyDescent="0.2">
      <c r="K7322" s="336" t="str">
        <f t="shared" si="128"/>
        <v/>
      </c>
    </row>
    <row r="7323" spans="11:11" x14ac:dyDescent="0.2">
      <c r="K7323" s="336" t="str">
        <f t="shared" si="128"/>
        <v/>
      </c>
    </row>
    <row r="7324" spans="11:11" x14ac:dyDescent="0.2">
      <c r="K7324" s="336" t="str">
        <f t="shared" si="128"/>
        <v/>
      </c>
    </row>
    <row r="7325" spans="11:11" x14ac:dyDescent="0.2">
      <c r="K7325" s="336" t="str">
        <f t="shared" si="128"/>
        <v/>
      </c>
    </row>
    <row r="7326" spans="11:11" x14ac:dyDescent="0.2">
      <c r="K7326" s="336" t="str">
        <f t="shared" si="128"/>
        <v/>
      </c>
    </row>
    <row r="7327" spans="11:11" x14ac:dyDescent="0.2">
      <c r="K7327" s="336" t="str">
        <f t="shared" si="128"/>
        <v/>
      </c>
    </row>
    <row r="7328" spans="11:11" x14ac:dyDescent="0.2">
      <c r="K7328" s="336" t="str">
        <f t="shared" si="128"/>
        <v/>
      </c>
    </row>
    <row r="7329" spans="11:11" x14ac:dyDescent="0.2">
      <c r="K7329" s="336" t="str">
        <f t="shared" si="128"/>
        <v/>
      </c>
    </row>
    <row r="7330" spans="11:11" x14ac:dyDescent="0.2">
      <c r="K7330" s="336" t="str">
        <f t="shared" si="128"/>
        <v/>
      </c>
    </row>
    <row r="7331" spans="11:11" x14ac:dyDescent="0.2">
      <c r="K7331" s="336" t="str">
        <f t="shared" si="128"/>
        <v/>
      </c>
    </row>
    <row r="7332" spans="11:11" x14ac:dyDescent="0.2">
      <c r="K7332" s="336" t="str">
        <f t="shared" si="128"/>
        <v/>
      </c>
    </row>
    <row r="7333" spans="11:11" x14ac:dyDescent="0.2">
      <c r="K7333" s="336" t="str">
        <f t="shared" si="128"/>
        <v/>
      </c>
    </row>
    <row r="7334" spans="11:11" x14ac:dyDescent="0.2">
      <c r="K7334" s="336" t="str">
        <f t="shared" si="128"/>
        <v/>
      </c>
    </row>
    <row r="7335" spans="11:11" x14ac:dyDescent="0.2">
      <c r="K7335" s="336" t="str">
        <f t="shared" si="128"/>
        <v/>
      </c>
    </row>
    <row r="7336" spans="11:11" x14ac:dyDescent="0.2">
      <c r="K7336" s="336" t="str">
        <f t="shared" si="128"/>
        <v/>
      </c>
    </row>
    <row r="7337" spans="11:11" x14ac:dyDescent="0.2">
      <c r="K7337" s="336" t="str">
        <f t="shared" si="128"/>
        <v/>
      </c>
    </row>
    <row r="7338" spans="11:11" x14ac:dyDescent="0.2">
      <c r="K7338" s="336" t="str">
        <f t="shared" si="128"/>
        <v/>
      </c>
    </row>
    <row r="7339" spans="11:11" x14ac:dyDescent="0.2">
      <c r="K7339" s="336" t="str">
        <f t="shared" si="128"/>
        <v/>
      </c>
    </row>
    <row r="7340" spans="11:11" x14ac:dyDescent="0.2">
      <c r="K7340" s="336" t="str">
        <f t="shared" si="128"/>
        <v/>
      </c>
    </row>
    <row r="7341" spans="11:11" x14ac:dyDescent="0.2">
      <c r="K7341" s="336" t="str">
        <f t="shared" si="128"/>
        <v/>
      </c>
    </row>
    <row r="7342" spans="11:11" x14ac:dyDescent="0.2">
      <c r="K7342" s="336" t="str">
        <f t="shared" si="128"/>
        <v/>
      </c>
    </row>
    <row r="7343" spans="11:11" x14ac:dyDescent="0.2">
      <c r="K7343" s="336" t="str">
        <f t="shared" si="128"/>
        <v/>
      </c>
    </row>
    <row r="7344" spans="11:11" x14ac:dyDescent="0.2">
      <c r="K7344" s="336" t="str">
        <f t="shared" si="128"/>
        <v/>
      </c>
    </row>
    <row r="7345" spans="11:11" x14ac:dyDescent="0.2">
      <c r="K7345" s="336" t="str">
        <f t="shared" si="128"/>
        <v/>
      </c>
    </row>
    <row r="7346" spans="11:11" x14ac:dyDescent="0.2">
      <c r="K7346" s="336" t="str">
        <f t="shared" si="128"/>
        <v/>
      </c>
    </row>
    <row r="7347" spans="11:11" x14ac:dyDescent="0.2">
      <c r="K7347" s="336" t="str">
        <f t="shared" si="128"/>
        <v/>
      </c>
    </row>
    <row r="7348" spans="11:11" x14ac:dyDescent="0.2">
      <c r="K7348" s="336" t="str">
        <f t="shared" si="128"/>
        <v/>
      </c>
    </row>
    <row r="7349" spans="11:11" x14ac:dyDescent="0.2">
      <c r="K7349" s="336" t="str">
        <f t="shared" si="128"/>
        <v/>
      </c>
    </row>
    <row r="7350" spans="11:11" x14ac:dyDescent="0.2">
      <c r="K7350" s="336" t="str">
        <f t="shared" si="128"/>
        <v/>
      </c>
    </row>
    <row r="7351" spans="11:11" x14ac:dyDescent="0.2">
      <c r="K7351" s="336" t="str">
        <f t="shared" si="128"/>
        <v/>
      </c>
    </row>
    <row r="7352" spans="11:11" x14ac:dyDescent="0.2">
      <c r="K7352" s="336" t="str">
        <f t="shared" si="128"/>
        <v/>
      </c>
    </row>
    <row r="7353" spans="11:11" x14ac:dyDescent="0.2">
      <c r="K7353" s="336" t="str">
        <f t="shared" si="128"/>
        <v/>
      </c>
    </row>
    <row r="7354" spans="11:11" x14ac:dyDescent="0.2">
      <c r="K7354" s="336" t="str">
        <f t="shared" si="128"/>
        <v/>
      </c>
    </row>
    <row r="7355" spans="11:11" x14ac:dyDescent="0.2">
      <c r="K7355" s="336" t="str">
        <f t="shared" si="128"/>
        <v/>
      </c>
    </row>
    <row r="7356" spans="11:11" x14ac:dyDescent="0.2">
      <c r="K7356" s="336" t="str">
        <f t="shared" si="128"/>
        <v/>
      </c>
    </row>
    <row r="7357" spans="11:11" x14ac:dyDescent="0.2">
      <c r="K7357" s="336" t="str">
        <f t="shared" si="128"/>
        <v/>
      </c>
    </row>
    <row r="7358" spans="11:11" x14ac:dyDescent="0.2">
      <c r="K7358" s="336" t="str">
        <f t="shared" si="128"/>
        <v/>
      </c>
    </row>
    <row r="7359" spans="11:11" x14ac:dyDescent="0.2">
      <c r="K7359" s="336" t="str">
        <f t="shared" si="128"/>
        <v/>
      </c>
    </row>
    <row r="7360" spans="11:11" x14ac:dyDescent="0.2">
      <c r="K7360" s="336" t="str">
        <f t="shared" si="128"/>
        <v/>
      </c>
    </row>
    <row r="7361" spans="11:11" x14ac:dyDescent="0.2">
      <c r="K7361" s="336" t="str">
        <f t="shared" si="128"/>
        <v/>
      </c>
    </row>
    <row r="7362" spans="11:11" x14ac:dyDescent="0.2">
      <c r="K7362" s="336" t="str">
        <f t="shared" si="128"/>
        <v/>
      </c>
    </row>
    <row r="7363" spans="11:11" x14ac:dyDescent="0.2">
      <c r="K7363" s="336" t="str">
        <f t="shared" si="128"/>
        <v/>
      </c>
    </row>
    <row r="7364" spans="11:11" x14ac:dyDescent="0.2">
      <c r="K7364" s="336" t="str">
        <f t="shared" ref="K7364:K7427" si="129">IF(J7364="","",(J7364*108))</f>
        <v/>
      </c>
    </row>
    <row r="7365" spans="11:11" x14ac:dyDescent="0.2">
      <c r="K7365" s="336" t="str">
        <f t="shared" si="129"/>
        <v/>
      </c>
    </row>
    <row r="7366" spans="11:11" x14ac:dyDescent="0.2">
      <c r="K7366" s="336" t="str">
        <f t="shared" si="129"/>
        <v/>
      </c>
    </row>
    <row r="7367" spans="11:11" x14ac:dyDescent="0.2">
      <c r="K7367" s="336" t="str">
        <f t="shared" si="129"/>
        <v/>
      </c>
    </row>
    <row r="7368" spans="11:11" x14ac:dyDescent="0.2">
      <c r="K7368" s="336" t="str">
        <f t="shared" si="129"/>
        <v/>
      </c>
    </row>
    <row r="7369" spans="11:11" x14ac:dyDescent="0.2">
      <c r="K7369" s="336" t="str">
        <f t="shared" si="129"/>
        <v/>
      </c>
    </row>
    <row r="7370" spans="11:11" x14ac:dyDescent="0.2">
      <c r="K7370" s="336" t="str">
        <f t="shared" si="129"/>
        <v/>
      </c>
    </row>
    <row r="7371" spans="11:11" x14ac:dyDescent="0.2">
      <c r="K7371" s="336" t="str">
        <f t="shared" si="129"/>
        <v/>
      </c>
    </row>
    <row r="7372" spans="11:11" x14ac:dyDescent="0.2">
      <c r="K7372" s="336" t="str">
        <f t="shared" si="129"/>
        <v/>
      </c>
    </row>
    <row r="7373" spans="11:11" x14ac:dyDescent="0.2">
      <c r="K7373" s="336" t="str">
        <f t="shared" si="129"/>
        <v/>
      </c>
    </row>
    <row r="7374" spans="11:11" x14ac:dyDescent="0.2">
      <c r="K7374" s="336" t="str">
        <f t="shared" si="129"/>
        <v/>
      </c>
    </row>
    <row r="7375" spans="11:11" x14ac:dyDescent="0.2">
      <c r="K7375" s="336" t="str">
        <f t="shared" si="129"/>
        <v/>
      </c>
    </row>
    <row r="7376" spans="11:11" x14ac:dyDescent="0.2">
      <c r="K7376" s="336" t="str">
        <f t="shared" si="129"/>
        <v/>
      </c>
    </row>
    <row r="7377" spans="11:11" x14ac:dyDescent="0.2">
      <c r="K7377" s="336" t="str">
        <f t="shared" si="129"/>
        <v/>
      </c>
    </row>
    <row r="7378" spans="11:11" x14ac:dyDescent="0.2">
      <c r="K7378" s="336" t="str">
        <f t="shared" si="129"/>
        <v/>
      </c>
    </row>
    <row r="7379" spans="11:11" x14ac:dyDescent="0.2">
      <c r="K7379" s="336" t="str">
        <f t="shared" si="129"/>
        <v/>
      </c>
    </row>
    <row r="7380" spans="11:11" x14ac:dyDescent="0.2">
      <c r="K7380" s="336" t="str">
        <f t="shared" si="129"/>
        <v/>
      </c>
    </row>
    <row r="7381" spans="11:11" x14ac:dyDescent="0.2">
      <c r="K7381" s="336" t="str">
        <f t="shared" si="129"/>
        <v/>
      </c>
    </row>
    <row r="7382" spans="11:11" x14ac:dyDescent="0.2">
      <c r="K7382" s="336" t="str">
        <f t="shared" si="129"/>
        <v/>
      </c>
    </row>
    <row r="7383" spans="11:11" x14ac:dyDescent="0.2">
      <c r="K7383" s="336" t="str">
        <f t="shared" si="129"/>
        <v/>
      </c>
    </row>
    <row r="7384" spans="11:11" x14ac:dyDescent="0.2">
      <c r="K7384" s="336" t="str">
        <f t="shared" si="129"/>
        <v/>
      </c>
    </row>
    <row r="7385" spans="11:11" x14ac:dyDescent="0.2">
      <c r="K7385" s="336" t="str">
        <f t="shared" si="129"/>
        <v/>
      </c>
    </row>
    <row r="7386" spans="11:11" x14ac:dyDescent="0.2">
      <c r="K7386" s="336" t="str">
        <f t="shared" si="129"/>
        <v/>
      </c>
    </row>
    <row r="7387" spans="11:11" x14ac:dyDescent="0.2">
      <c r="K7387" s="336" t="str">
        <f t="shared" si="129"/>
        <v/>
      </c>
    </row>
    <row r="7388" spans="11:11" x14ac:dyDescent="0.2">
      <c r="K7388" s="336" t="str">
        <f t="shared" si="129"/>
        <v/>
      </c>
    </row>
    <row r="7389" spans="11:11" x14ac:dyDescent="0.2">
      <c r="K7389" s="336" t="str">
        <f t="shared" si="129"/>
        <v/>
      </c>
    </row>
    <row r="7390" spans="11:11" x14ac:dyDescent="0.2">
      <c r="K7390" s="336" t="str">
        <f t="shared" si="129"/>
        <v/>
      </c>
    </row>
    <row r="7391" spans="11:11" x14ac:dyDescent="0.2">
      <c r="K7391" s="336" t="str">
        <f t="shared" si="129"/>
        <v/>
      </c>
    </row>
    <row r="7392" spans="11:11" x14ac:dyDescent="0.2">
      <c r="K7392" s="336" t="str">
        <f t="shared" si="129"/>
        <v/>
      </c>
    </row>
    <row r="7393" spans="11:11" x14ac:dyDescent="0.2">
      <c r="K7393" s="336" t="str">
        <f t="shared" si="129"/>
        <v/>
      </c>
    </row>
    <row r="7394" spans="11:11" x14ac:dyDescent="0.2">
      <c r="K7394" s="336" t="str">
        <f t="shared" si="129"/>
        <v/>
      </c>
    </row>
    <row r="7395" spans="11:11" x14ac:dyDescent="0.2">
      <c r="K7395" s="336" t="str">
        <f t="shared" si="129"/>
        <v/>
      </c>
    </row>
    <row r="7396" spans="11:11" x14ac:dyDescent="0.2">
      <c r="K7396" s="336" t="str">
        <f t="shared" si="129"/>
        <v/>
      </c>
    </row>
    <row r="7397" spans="11:11" x14ac:dyDescent="0.2">
      <c r="K7397" s="336" t="str">
        <f t="shared" si="129"/>
        <v/>
      </c>
    </row>
    <row r="7398" spans="11:11" x14ac:dyDescent="0.2">
      <c r="K7398" s="336" t="str">
        <f t="shared" si="129"/>
        <v/>
      </c>
    </row>
    <row r="7399" spans="11:11" x14ac:dyDescent="0.2">
      <c r="K7399" s="336" t="str">
        <f t="shared" si="129"/>
        <v/>
      </c>
    </row>
    <row r="7400" spans="11:11" x14ac:dyDescent="0.2">
      <c r="K7400" s="336" t="str">
        <f t="shared" si="129"/>
        <v/>
      </c>
    </row>
    <row r="7401" spans="11:11" x14ac:dyDescent="0.2">
      <c r="K7401" s="336" t="str">
        <f t="shared" si="129"/>
        <v/>
      </c>
    </row>
    <row r="7402" spans="11:11" x14ac:dyDescent="0.2">
      <c r="K7402" s="336" t="str">
        <f t="shared" si="129"/>
        <v/>
      </c>
    </row>
    <row r="7403" spans="11:11" x14ac:dyDescent="0.2">
      <c r="K7403" s="336" t="str">
        <f t="shared" si="129"/>
        <v/>
      </c>
    </row>
    <row r="7404" spans="11:11" x14ac:dyDescent="0.2">
      <c r="K7404" s="336" t="str">
        <f t="shared" si="129"/>
        <v/>
      </c>
    </row>
    <row r="7405" spans="11:11" x14ac:dyDescent="0.2">
      <c r="K7405" s="336" t="str">
        <f t="shared" si="129"/>
        <v/>
      </c>
    </row>
    <row r="7406" spans="11:11" x14ac:dyDescent="0.2">
      <c r="K7406" s="336" t="str">
        <f t="shared" si="129"/>
        <v/>
      </c>
    </row>
    <row r="7407" spans="11:11" x14ac:dyDescent="0.2">
      <c r="K7407" s="336" t="str">
        <f t="shared" si="129"/>
        <v/>
      </c>
    </row>
    <row r="7408" spans="11:11" x14ac:dyDescent="0.2">
      <c r="K7408" s="336" t="str">
        <f t="shared" si="129"/>
        <v/>
      </c>
    </row>
    <row r="7409" spans="11:11" x14ac:dyDescent="0.2">
      <c r="K7409" s="336" t="str">
        <f t="shared" si="129"/>
        <v/>
      </c>
    </row>
    <row r="7410" spans="11:11" x14ac:dyDescent="0.2">
      <c r="K7410" s="336" t="str">
        <f t="shared" si="129"/>
        <v/>
      </c>
    </row>
    <row r="7411" spans="11:11" x14ac:dyDescent="0.2">
      <c r="K7411" s="336" t="str">
        <f t="shared" si="129"/>
        <v/>
      </c>
    </row>
    <row r="7412" spans="11:11" x14ac:dyDescent="0.2">
      <c r="K7412" s="336" t="str">
        <f t="shared" si="129"/>
        <v/>
      </c>
    </row>
    <row r="7413" spans="11:11" x14ac:dyDescent="0.2">
      <c r="K7413" s="336" t="str">
        <f t="shared" si="129"/>
        <v/>
      </c>
    </row>
    <row r="7414" spans="11:11" x14ac:dyDescent="0.2">
      <c r="K7414" s="336" t="str">
        <f t="shared" si="129"/>
        <v/>
      </c>
    </row>
    <row r="7415" spans="11:11" x14ac:dyDescent="0.2">
      <c r="K7415" s="336" t="str">
        <f t="shared" si="129"/>
        <v/>
      </c>
    </row>
    <row r="7416" spans="11:11" x14ac:dyDescent="0.2">
      <c r="K7416" s="336" t="str">
        <f t="shared" si="129"/>
        <v/>
      </c>
    </row>
    <row r="7417" spans="11:11" x14ac:dyDescent="0.2">
      <c r="K7417" s="336" t="str">
        <f t="shared" si="129"/>
        <v/>
      </c>
    </row>
    <row r="7418" spans="11:11" x14ac:dyDescent="0.2">
      <c r="K7418" s="336" t="str">
        <f t="shared" si="129"/>
        <v/>
      </c>
    </row>
    <row r="7419" spans="11:11" x14ac:dyDescent="0.2">
      <c r="K7419" s="336" t="str">
        <f t="shared" si="129"/>
        <v/>
      </c>
    </row>
    <row r="7420" spans="11:11" x14ac:dyDescent="0.2">
      <c r="K7420" s="336" t="str">
        <f t="shared" si="129"/>
        <v/>
      </c>
    </row>
    <row r="7421" spans="11:11" x14ac:dyDescent="0.2">
      <c r="K7421" s="336" t="str">
        <f t="shared" si="129"/>
        <v/>
      </c>
    </row>
    <row r="7422" spans="11:11" x14ac:dyDescent="0.2">
      <c r="K7422" s="336" t="str">
        <f t="shared" si="129"/>
        <v/>
      </c>
    </row>
    <row r="7423" spans="11:11" x14ac:dyDescent="0.2">
      <c r="K7423" s="336" t="str">
        <f t="shared" si="129"/>
        <v/>
      </c>
    </row>
    <row r="7424" spans="11:11" x14ac:dyDescent="0.2">
      <c r="K7424" s="336" t="str">
        <f t="shared" si="129"/>
        <v/>
      </c>
    </row>
    <row r="7425" spans="11:11" x14ac:dyDescent="0.2">
      <c r="K7425" s="336" t="str">
        <f t="shared" si="129"/>
        <v/>
      </c>
    </row>
    <row r="7426" spans="11:11" x14ac:dyDescent="0.2">
      <c r="K7426" s="336" t="str">
        <f t="shared" si="129"/>
        <v/>
      </c>
    </row>
    <row r="7427" spans="11:11" x14ac:dyDescent="0.2">
      <c r="K7427" s="336" t="str">
        <f t="shared" si="129"/>
        <v/>
      </c>
    </row>
    <row r="7428" spans="11:11" x14ac:dyDescent="0.2">
      <c r="K7428" s="336" t="str">
        <f t="shared" ref="K7428:K7491" si="130">IF(J7428="","",(J7428*108))</f>
        <v/>
      </c>
    </row>
    <row r="7429" spans="11:11" x14ac:dyDescent="0.2">
      <c r="K7429" s="336" t="str">
        <f t="shared" si="130"/>
        <v/>
      </c>
    </row>
    <row r="7430" spans="11:11" x14ac:dyDescent="0.2">
      <c r="K7430" s="336" t="str">
        <f t="shared" si="130"/>
        <v/>
      </c>
    </row>
    <row r="7431" spans="11:11" x14ac:dyDescent="0.2">
      <c r="K7431" s="336" t="str">
        <f t="shared" si="130"/>
        <v/>
      </c>
    </row>
    <row r="7432" spans="11:11" x14ac:dyDescent="0.2">
      <c r="K7432" s="336" t="str">
        <f t="shared" si="130"/>
        <v/>
      </c>
    </row>
    <row r="7433" spans="11:11" x14ac:dyDescent="0.2">
      <c r="K7433" s="336" t="str">
        <f t="shared" si="130"/>
        <v/>
      </c>
    </row>
    <row r="7434" spans="11:11" x14ac:dyDescent="0.2">
      <c r="K7434" s="336" t="str">
        <f t="shared" si="130"/>
        <v/>
      </c>
    </row>
    <row r="7435" spans="11:11" x14ac:dyDescent="0.2">
      <c r="K7435" s="336" t="str">
        <f t="shared" si="130"/>
        <v/>
      </c>
    </row>
    <row r="7436" spans="11:11" x14ac:dyDescent="0.2">
      <c r="K7436" s="336" t="str">
        <f t="shared" si="130"/>
        <v/>
      </c>
    </row>
    <row r="7437" spans="11:11" x14ac:dyDescent="0.2">
      <c r="K7437" s="336" t="str">
        <f t="shared" si="130"/>
        <v/>
      </c>
    </row>
    <row r="7438" spans="11:11" x14ac:dyDescent="0.2">
      <c r="K7438" s="336" t="str">
        <f t="shared" si="130"/>
        <v/>
      </c>
    </row>
    <row r="7439" spans="11:11" x14ac:dyDescent="0.2">
      <c r="K7439" s="336" t="str">
        <f t="shared" si="130"/>
        <v/>
      </c>
    </row>
    <row r="7440" spans="11:11" x14ac:dyDescent="0.2">
      <c r="K7440" s="336" t="str">
        <f t="shared" si="130"/>
        <v/>
      </c>
    </row>
    <row r="7441" spans="11:11" x14ac:dyDescent="0.2">
      <c r="K7441" s="336" t="str">
        <f t="shared" si="130"/>
        <v/>
      </c>
    </row>
    <row r="7442" spans="11:11" x14ac:dyDescent="0.2">
      <c r="K7442" s="336" t="str">
        <f t="shared" si="130"/>
        <v/>
      </c>
    </row>
    <row r="7443" spans="11:11" x14ac:dyDescent="0.2">
      <c r="K7443" s="336" t="str">
        <f t="shared" si="130"/>
        <v/>
      </c>
    </row>
    <row r="7444" spans="11:11" x14ac:dyDescent="0.2">
      <c r="K7444" s="336" t="str">
        <f t="shared" si="130"/>
        <v/>
      </c>
    </row>
    <row r="7445" spans="11:11" x14ac:dyDescent="0.2">
      <c r="K7445" s="336" t="str">
        <f t="shared" si="130"/>
        <v/>
      </c>
    </row>
    <row r="7446" spans="11:11" x14ac:dyDescent="0.2">
      <c r="K7446" s="336" t="str">
        <f t="shared" si="130"/>
        <v/>
      </c>
    </row>
    <row r="7447" spans="11:11" x14ac:dyDescent="0.2">
      <c r="K7447" s="336" t="str">
        <f t="shared" si="130"/>
        <v/>
      </c>
    </row>
    <row r="7448" spans="11:11" x14ac:dyDescent="0.2">
      <c r="K7448" s="336" t="str">
        <f t="shared" si="130"/>
        <v/>
      </c>
    </row>
    <row r="7449" spans="11:11" x14ac:dyDescent="0.2">
      <c r="K7449" s="336" t="str">
        <f t="shared" si="130"/>
        <v/>
      </c>
    </row>
    <row r="7450" spans="11:11" x14ac:dyDescent="0.2">
      <c r="K7450" s="336" t="str">
        <f t="shared" si="130"/>
        <v/>
      </c>
    </row>
    <row r="7451" spans="11:11" x14ac:dyDescent="0.2">
      <c r="K7451" s="336" t="str">
        <f t="shared" si="130"/>
        <v/>
      </c>
    </row>
    <row r="7452" spans="11:11" x14ac:dyDescent="0.2">
      <c r="K7452" s="336" t="str">
        <f t="shared" si="130"/>
        <v/>
      </c>
    </row>
    <row r="7453" spans="11:11" x14ac:dyDescent="0.2">
      <c r="K7453" s="336" t="str">
        <f t="shared" si="130"/>
        <v/>
      </c>
    </row>
    <row r="7454" spans="11:11" x14ac:dyDescent="0.2">
      <c r="K7454" s="336" t="str">
        <f t="shared" si="130"/>
        <v/>
      </c>
    </row>
    <row r="7455" spans="11:11" x14ac:dyDescent="0.2">
      <c r="K7455" s="336" t="str">
        <f t="shared" si="130"/>
        <v/>
      </c>
    </row>
    <row r="7456" spans="11:11" x14ac:dyDescent="0.2">
      <c r="K7456" s="336" t="str">
        <f t="shared" si="130"/>
        <v/>
      </c>
    </row>
    <row r="7457" spans="11:11" x14ac:dyDescent="0.2">
      <c r="K7457" s="336" t="str">
        <f t="shared" si="130"/>
        <v/>
      </c>
    </row>
    <row r="7458" spans="11:11" x14ac:dyDescent="0.2">
      <c r="K7458" s="336" t="str">
        <f t="shared" si="130"/>
        <v/>
      </c>
    </row>
    <row r="7459" spans="11:11" x14ac:dyDescent="0.2">
      <c r="K7459" s="336" t="str">
        <f t="shared" si="130"/>
        <v/>
      </c>
    </row>
    <row r="7460" spans="11:11" x14ac:dyDescent="0.2">
      <c r="K7460" s="336" t="str">
        <f t="shared" si="130"/>
        <v/>
      </c>
    </row>
    <row r="7461" spans="11:11" x14ac:dyDescent="0.2">
      <c r="K7461" s="336" t="str">
        <f t="shared" si="130"/>
        <v/>
      </c>
    </row>
    <row r="7462" spans="11:11" x14ac:dyDescent="0.2">
      <c r="K7462" s="336" t="str">
        <f t="shared" si="130"/>
        <v/>
      </c>
    </row>
    <row r="7463" spans="11:11" x14ac:dyDescent="0.2">
      <c r="K7463" s="336" t="str">
        <f t="shared" si="130"/>
        <v/>
      </c>
    </row>
    <row r="7464" spans="11:11" x14ac:dyDescent="0.2">
      <c r="K7464" s="336" t="str">
        <f t="shared" si="130"/>
        <v/>
      </c>
    </row>
    <row r="7465" spans="11:11" x14ac:dyDescent="0.2">
      <c r="K7465" s="336" t="str">
        <f t="shared" si="130"/>
        <v/>
      </c>
    </row>
    <row r="7466" spans="11:11" x14ac:dyDescent="0.2">
      <c r="K7466" s="336" t="str">
        <f t="shared" si="130"/>
        <v/>
      </c>
    </row>
    <row r="7467" spans="11:11" x14ac:dyDescent="0.2">
      <c r="K7467" s="336" t="str">
        <f t="shared" si="130"/>
        <v/>
      </c>
    </row>
    <row r="7468" spans="11:11" x14ac:dyDescent="0.2">
      <c r="K7468" s="336" t="str">
        <f t="shared" si="130"/>
        <v/>
      </c>
    </row>
    <row r="7469" spans="11:11" x14ac:dyDescent="0.2">
      <c r="K7469" s="336" t="str">
        <f t="shared" si="130"/>
        <v/>
      </c>
    </row>
    <row r="7470" spans="11:11" x14ac:dyDescent="0.2">
      <c r="K7470" s="336" t="str">
        <f t="shared" si="130"/>
        <v/>
      </c>
    </row>
    <row r="7471" spans="11:11" x14ac:dyDescent="0.2">
      <c r="K7471" s="336" t="str">
        <f t="shared" si="130"/>
        <v/>
      </c>
    </row>
    <row r="7472" spans="11:11" x14ac:dyDescent="0.2">
      <c r="K7472" s="336" t="str">
        <f t="shared" si="130"/>
        <v/>
      </c>
    </row>
    <row r="7473" spans="11:11" x14ac:dyDescent="0.2">
      <c r="K7473" s="336" t="str">
        <f t="shared" si="130"/>
        <v/>
      </c>
    </row>
    <row r="7474" spans="11:11" x14ac:dyDescent="0.2">
      <c r="K7474" s="336" t="str">
        <f t="shared" si="130"/>
        <v/>
      </c>
    </row>
    <row r="7475" spans="11:11" x14ac:dyDescent="0.2">
      <c r="K7475" s="336" t="str">
        <f t="shared" si="130"/>
        <v/>
      </c>
    </row>
    <row r="7476" spans="11:11" x14ac:dyDescent="0.2">
      <c r="K7476" s="336" t="str">
        <f t="shared" si="130"/>
        <v/>
      </c>
    </row>
    <row r="7477" spans="11:11" x14ac:dyDescent="0.2">
      <c r="K7477" s="336" t="str">
        <f t="shared" si="130"/>
        <v/>
      </c>
    </row>
    <row r="7478" spans="11:11" x14ac:dyDescent="0.2">
      <c r="K7478" s="336" t="str">
        <f t="shared" si="130"/>
        <v/>
      </c>
    </row>
    <row r="7479" spans="11:11" x14ac:dyDescent="0.2">
      <c r="K7479" s="336" t="str">
        <f t="shared" si="130"/>
        <v/>
      </c>
    </row>
    <row r="7480" spans="11:11" x14ac:dyDescent="0.2">
      <c r="K7480" s="336" t="str">
        <f t="shared" si="130"/>
        <v/>
      </c>
    </row>
    <row r="7481" spans="11:11" x14ac:dyDescent="0.2">
      <c r="K7481" s="336" t="str">
        <f t="shared" si="130"/>
        <v/>
      </c>
    </row>
    <row r="7482" spans="11:11" x14ac:dyDescent="0.2">
      <c r="K7482" s="336" t="str">
        <f t="shared" si="130"/>
        <v/>
      </c>
    </row>
    <row r="7483" spans="11:11" x14ac:dyDescent="0.2">
      <c r="K7483" s="336" t="str">
        <f t="shared" si="130"/>
        <v/>
      </c>
    </row>
    <row r="7484" spans="11:11" x14ac:dyDescent="0.2">
      <c r="K7484" s="336" t="str">
        <f t="shared" si="130"/>
        <v/>
      </c>
    </row>
    <row r="7485" spans="11:11" x14ac:dyDescent="0.2">
      <c r="K7485" s="336" t="str">
        <f t="shared" si="130"/>
        <v/>
      </c>
    </row>
    <row r="7486" spans="11:11" x14ac:dyDescent="0.2">
      <c r="K7486" s="336" t="str">
        <f t="shared" si="130"/>
        <v/>
      </c>
    </row>
    <row r="7487" spans="11:11" x14ac:dyDescent="0.2">
      <c r="K7487" s="336" t="str">
        <f t="shared" si="130"/>
        <v/>
      </c>
    </row>
    <row r="7488" spans="11:11" x14ac:dyDescent="0.2">
      <c r="K7488" s="336" t="str">
        <f t="shared" si="130"/>
        <v/>
      </c>
    </row>
    <row r="7489" spans="11:11" x14ac:dyDescent="0.2">
      <c r="K7489" s="336" t="str">
        <f t="shared" si="130"/>
        <v/>
      </c>
    </row>
    <row r="7490" spans="11:11" x14ac:dyDescent="0.2">
      <c r="K7490" s="336" t="str">
        <f t="shared" si="130"/>
        <v/>
      </c>
    </row>
    <row r="7491" spans="11:11" x14ac:dyDescent="0.2">
      <c r="K7491" s="336" t="str">
        <f t="shared" si="130"/>
        <v/>
      </c>
    </row>
    <row r="7492" spans="11:11" x14ac:dyDescent="0.2">
      <c r="K7492" s="336" t="str">
        <f t="shared" ref="K7492:K7555" si="131">IF(J7492="","",(J7492*108))</f>
        <v/>
      </c>
    </row>
    <row r="7493" spans="11:11" x14ac:dyDescent="0.2">
      <c r="K7493" s="336" t="str">
        <f t="shared" si="131"/>
        <v/>
      </c>
    </row>
    <row r="7494" spans="11:11" x14ac:dyDescent="0.2">
      <c r="K7494" s="336" t="str">
        <f t="shared" si="131"/>
        <v/>
      </c>
    </row>
    <row r="7495" spans="11:11" x14ac:dyDescent="0.2">
      <c r="K7495" s="336" t="str">
        <f t="shared" si="131"/>
        <v/>
      </c>
    </row>
    <row r="7496" spans="11:11" x14ac:dyDescent="0.2">
      <c r="K7496" s="336" t="str">
        <f t="shared" si="131"/>
        <v/>
      </c>
    </row>
    <row r="7497" spans="11:11" x14ac:dyDescent="0.2">
      <c r="K7497" s="336" t="str">
        <f t="shared" si="131"/>
        <v/>
      </c>
    </row>
    <row r="7498" spans="11:11" x14ac:dyDescent="0.2">
      <c r="K7498" s="336" t="str">
        <f t="shared" si="131"/>
        <v/>
      </c>
    </row>
    <row r="7499" spans="11:11" x14ac:dyDescent="0.2">
      <c r="K7499" s="336" t="str">
        <f t="shared" si="131"/>
        <v/>
      </c>
    </row>
    <row r="7500" spans="11:11" x14ac:dyDescent="0.2">
      <c r="K7500" s="336" t="str">
        <f t="shared" si="131"/>
        <v/>
      </c>
    </row>
    <row r="7501" spans="11:11" x14ac:dyDescent="0.2">
      <c r="K7501" s="336" t="str">
        <f t="shared" si="131"/>
        <v/>
      </c>
    </row>
    <row r="7502" spans="11:11" x14ac:dyDescent="0.2">
      <c r="K7502" s="336" t="str">
        <f t="shared" si="131"/>
        <v/>
      </c>
    </row>
    <row r="7503" spans="11:11" x14ac:dyDescent="0.2">
      <c r="K7503" s="336" t="str">
        <f t="shared" si="131"/>
        <v/>
      </c>
    </row>
    <row r="7504" spans="11:11" x14ac:dyDescent="0.2">
      <c r="K7504" s="336" t="str">
        <f t="shared" si="131"/>
        <v/>
      </c>
    </row>
    <row r="7505" spans="11:11" x14ac:dyDescent="0.2">
      <c r="K7505" s="336" t="str">
        <f t="shared" si="131"/>
        <v/>
      </c>
    </row>
    <row r="7506" spans="11:11" x14ac:dyDescent="0.2">
      <c r="K7506" s="336" t="str">
        <f t="shared" si="131"/>
        <v/>
      </c>
    </row>
    <row r="7507" spans="11:11" x14ac:dyDescent="0.2">
      <c r="K7507" s="336" t="str">
        <f t="shared" si="131"/>
        <v/>
      </c>
    </row>
    <row r="7508" spans="11:11" x14ac:dyDescent="0.2">
      <c r="K7508" s="336" t="str">
        <f t="shared" si="131"/>
        <v/>
      </c>
    </row>
    <row r="7509" spans="11:11" x14ac:dyDescent="0.2">
      <c r="K7509" s="336" t="str">
        <f t="shared" si="131"/>
        <v/>
      </c>
    </row>
    <row r="7510" spans="11:11" x14ac:dyDescent="0.2">
      <c r="K7510" s="336" t="str">
        <f t="shared" si="131"/>
        <v/>
      </c>
    </row>
    <row r="7511" spans="11:11" x14ac:dyDescent="0.2">
      <c r="K7511" s="336" t="str">
        <f t="shared" si="131"/>
        <v/>
      </c>
    </row>
    <row r="7512" spans="11:11" x14ac:dyDescent="0.2">
      <c r="K7512" s="336" t="str">
        <f t="shared" si="131"/>
        <v/>
      </c>
    </row>
    <row r="7513" spans="11:11" x14ac:dyDescent="0.2">
      <c r="K7513" s="336" t="str">
        <f t="shared" si="131"/>
        <v/>
      </c>
    </row>
    <row r="7514" spans="11:11" x14ac:dyDescent="0.2">
      <c r="K7514" s="336" t="str">
        <f t="shared" si="131"/>
        <v/>
      </c>
    </row>
    <row r="7515" spans="11:11" x14ac:dyDescent="0.2">
      <c r="K7515" s="336" t="str">
        <f t="shared" si="131"/>
        <v/>
      </c>
    </row>
    <row r="7516" spans="11:11" x14ac:dyDescent="0.2">
      <c r="K7516" s="336" t="str">
        <f t="shared" si="131"/>
        <v/>
      </c>
    </row>
    <row r="7517" spans="11:11" x14ac:dyDescent="0.2">
      <c r="K7517" s="336" t="str">
        <f t="shared" si="131"/>
        <v/>
      </c>
    </row>
    <row r="7518" spans="11:11" x14ac:dyDescent="0.2">
      <c r="K7518" s="336" t="str">
        <f t="shared" si="131"/>
        <v/>
      </c>
    </row>
    <row r="7519" spans="11:11" x14ac:dyDescent="0.2">
      <c r="K7519" s="336" t="str">
        <f t="shared" si="131"/>
        <v/>
      </c>
    </row>
    <row r="7520" spans="11:11" x14ac:dyDescent="0.2">
      <c r="K7520" s="336" t="str">
        <f t="shared" si="131"/>
        <v/>
      </c>
    </row>
    <row r="7521" spans="11:11" x14ac:dyDescent="0.2">
      <c r="K7521" s="336" t="str">
        <f t="shared" si="131"/>
        <v/>
      </c>
    </row>
    <row r="7522" spans="11:11" x14ac:dyDescent="0.2">
      <c r="K7522" s="336" t="str">
        <f t="shared" si="131"/>
        <v/>
      </c>
    </row>
    <row r="7523" spans="11:11" x14ac:dyDescent="0.2">
      <c r="K7523" s="336" t="str">
        <f t="shared" si="131"/>
        <v/>
      </c>
    </row>
    <row r="7524" spans="11:11" x14ac:dyDescent="0.2">
      <c r="K7524" s="336" t="str">
        <f t="shared" si="131"/>
        <v/>
      </c>
    </row>
    <row r="7525" spans="11:11" x14ac:dyDescent="0.2">
      <c r="K7525" s="336" t="str">
        <f t="shared" si="131"/>
        <v/>
      </c>
    </row>
    <row r="7526" spans="11:11" x14ac:dyDescent="0.2">
      <c r="K7526" s="336" t="str">
        <f t="shared" si="131"/>
        <v/>
      </c>
    </row>
    <row r="7527" spans="11:11" x14ac:dyDescent="0.2">
      <c r="K7527" s="336" t="str">
        <f t="shared" si="131"/>
        <v/>
      </c>
    </row>
    <row r="7528" spans="11:11" x14ac:dyDescent="0.2">
      <c r="K7528" s="336" t="str">
        <f t="shared" si="131"/>
        <v/>
      </c>
    </row>
    <row r="7529" spans="11:11" x14ac:dyDescent="0.2">
      <c r="K7529" s="336" t="str">
        <f t="shared" si="131"/>
        <v/>
      </c>
    </row>
    <row r="7530" spans="11:11" x14ac:dyDescent="0.2">
      <c r="K7530" s="336" t="str">
        <f t="shared" si="131"/>
        <v/>
      </c>
    </row>
    <row r="7531" spans="11:11" x14ac:dyDescent="0.2">
      <c r="K7531" s="336" t="str">
        <f t="shared" si="131"/>
        <v/>
      </c>
    </row>
    <row r="7532" spans="11:11" x14ac:dyDescent="0.2">
      <c r="K7532" s="336" t="str">
        <f t="shared" si="131"/>
        <v/>
      </c>
    </row>
    <row r="7533" spans="11:11" x14ac:dyDescent="0.2">
      <c r="K7533" s="336" t="str">
        <f t="shared" si="131"/>
        <v/>
      </c>
    </row>
    <row r="7534" spans="11:11" x14ac:dyDescent="0.2">
      <c r="K7534" s="336" t="str">
        <f t="shared" si="131"/>
        <v/>
      </c>
    </row>
    <row r="7535" spans="11:11" x14ac:dyDescent="0.2">
      <c r="K7535" s="336" t="str">
        <f t="shared" si="131"/>
        <v/>
      </c>
    </row>
    <row r="7536" spans="11:11" x14ac:dyDescent="0.2">
      <c r="K7536" s="336" t="str">
        <f t="shared" si="131"/>
        <v/>
      </c>
    </row>
    <row r="7537" spans="11:11" x14ac:dyDescent="0.2">
      <c r="K7537" s="336" t="str">
        <f t="shared" si="131"/>
        <v/>
      </c>
    </row>
    <row r="7538" spans="11:11" x14ac:dyDescent="0.2">
      <c r="K7538" s="336" t="str">
        <f t="shared" si="131"/>
        <v/>
      </c>
    </row>
    <row r="7539" spans="11:11" x14ac:dyDescent="0.2">
      <c r="K7539" s="336" t="str">
        <f t="shared" si="131"/>
        <v/>
      </c>
    </row>
    <row r="7540" spans="11:11" x14ac:dyDescent="0.2">
      <c r="K7540" s="336" t="str">
        <f t="shared" si="131"/>
        <v/>
      </c>
    </row>
    <row r="7541" spans="11:11" x14ac:dyDescent="0.2">
      <c r="K7541" s="336" t="str">
        <f t="shared" si="131"/>
        <v/>
      </c>
    </row>
    <row r="7542" spans="11:11" x14ac:dyDescent="0.2">
      <c r="K7542" s="336" t="str">
        <f t="shared" si="131"/>
        <v/>
      </c>
    </row>
    <row r="7543" spans="11:11" x14ac:dyDescent="0.2">
      <c r="K7543" s="336" t="str">
        <f t="shared" si="131"/>
        <v/>
      </c>
    </row>
    <row r="7544" spans="11:11" x14ac:dyDescent="0.2">
      <c r="K7544" s="336" t="str">
        <f t="shared" si="131"/>
        <v/>
      </c>
    </row>
    <row r="7545" spans="11:11" x14ac:dyDescent="0.2">
      <c r="K7545" s="336" t="str">
        <f t="shared" si="131"/>
        <v/>
      </c>
    </row>
    <row r="7546" spans="11:11" x14ac:dyDescent="0.2">
      <c r="K7546" s="336" t="str">
        <f t="shared" si="131"/>
        <v/>
      </c>
    </row>
    <row r="7547" spans="11:11" x14ac:dyDescent="0.2">
      <c r="K7547" s="336" t="str">
        <f t="shared" si="131"/>
        <v/>
      </c>
    </row>
    <row r="7548" spans="11:11" x14ac:dyDescent="0.2">
      <c r="K7548" s="336" t="str">
        <f t="shared" si="131"/>
        <v/>
      </c>
    </row>
    <row r="7549" spans="11:11" x14ac:dyDescent="0.2">
      <c r="K7549" s="336" t="str">
        <f t="shared" si="131"/>
        <v/>
      </c>
    </row>
    <row r="7550" spans="11:11" x14ac:dyDescent="0.2">
      <c r="K7550" s="336" t="str">
        <f t="shared" si="131"/>
        <v/>
      </c>
    </row>
    <row r="7551" spans="11:11" x14ac:dyDescent="0.2">
      <c r="K7551" s="336" t="str">
        <f t="shared" si="131"/>
        <v/>
      </c>
    </row>
    <row r="7552" spans="11:11" x14ac:dyDescent="0.2">
      <c r="K7552" s="336" t="str">
        <f t="shared" si="131"/>
        <v/>
      </c>
    </row>
    <row r="7553" spans="11:11" x14ac:dyDescent="0.2">
      <c r="K7553" s="336" t="str">
        <f t="shared" si="131"/>
        <v/>
      </c>
    </row>
    <row r="7554" spans="11:11" x14ac:dyDescent="0.2">
      <c r="K7554" s="336" t="str">
        <f t="shared" si="131"/>
        <v/>
      </c>
    </row>
    <row r="7555" spans="11:11" x14ac:dyDescent="0.2">
      <c r="K7555" s="336" t="str">
        <f t="shared" si="131"/>
        <v/>
      </c>
    </row>
    <row r="7556" spans="11:11" x14ac:dyDescent="0.2">
      <c r="K7556" s="336" t="str">
        <f t="shared" ref="K7556:K7619" si="132">IF(J7556="","",(J7556*108))</f>
        <v/>
      </c>
    </row>
    <row r="7557" spans="11:11" x14ac:dyDescent="0.2">
      <c r="K7557" s="336" t="str">
        <f t="shared" si="132"/>
        <v/>
      </c>
    </row>
    <row r="7558" spans="11:11" x14ac:dyDescent="0.2">
      <c r="K7558" s="336" t="str">
        <f t="shared" si="132"/>
        <v/>
      </c>
    </row>
    <row r="7559" spans="11:11" x14ac:dyDescent="0.2">
      <c r="K7559" s="336" t="str">
        <f t="shared" si="132"/>
        <v/>
      </c>
    </row>
    <row r="7560" spans="11:11" x14ac:dyDescent="0.2">
      <c r="K7560" s="336" t="str">
        <f t="shared" si="132"/>
        <v/>
      </c>
    </row>
    <row r="7561" spans="11:11" x14ac:dyDescent="0.2">
      <c r="K7561" s="336" t="str">
        <f t="shared" si="132"/>
        <v/>
      </c>
    </row>
    <row r="7562" spans="11:11" x14ac:dyDescent="0.2">
      <c r="K7562" s="336" t="str">
        <f t="shared" si="132"/>
        <v/>
      </c>
    </row>
    <row r="7563" spans="11:11" x14ac:dyDescent="0.2">
      <c r="K7563" s="336" t="str">
        <f t="shared" si="132"/>
        <v/>
      </c>
    </row>
    <row r="7564" spans="11:11" x14ac:dyDescent="0.2">
      <c r="K7564" s="336" t="str">
        <f t="shared" si="132"/>
        <v/>
      </c>
    </row>
    <row r="7565" spans="11:11" x14ac:dyDescent="0.2">
      <c r="K7565" s="336" t="str">
        <f t="shared" si="132"/>
        <v/>
      </c>
    </row>
    <row r="7566" spans="11:11" x14ac:dyDescent="0.2">
      <c r="K7566" s="336" t="str">
        <f t="shared" si="132"/>
        <v/>
      </c>
    </row>
    <row r="7567" spans="11:11" x14ac:dyDescent="0.2">
      <c r="K7567" s="336" t="str">
        <f t="shared" si="132"/>
        <v/>
      </c>
    </row>
    <row r="7568" spans="11:11" x14ac:dyDescent="0.2">
      <c r="K7568" s="336" t="str">
        <f t="shared" si="132"/>
        <v/>
      </c>
    </row>
    <row r="7569" spans="11:11" x14ac:dyDescent="0.2">
      <c r="K7569" s="336" t="str">
        <f t="shared" si="132"/>
        <v/>
      </c>
    </row>
    <row r="7570" spans="11:11" x14ac:dyDescent="0.2">
      <c r="K7570" s="336" t="str">
        <f t="shared" si="132"/>
        <v/>
      </c>
    </row>
    <row r="7571" spans="11:11" x14ac:dyDescent="0.2">
      <c r="K7571" s="336" t="str">
        <f t="shared" si="132"/>
        <v/>
      </c>
    </row>
    <row r="7572" spans="11:11" x14ac:dyDescent="0.2">
      <c r="K7572" s="336" t="str">
        <f t="shared" si="132"/>
        <v/>
      </c>
    </row>
    <row r="7573" spans="11:11" x14ac:dyDescent="0.2">
      <c r="K7573" s="336" t="str">
        <f t="shared" si="132"/>
        <v/>
      </c>
    </row>
    <row r="7574" spans="11:11" x14ac:dyDescent="0.2">
      <c r="K7574" s="336" t="str">
        <f t="shared" si="132"/>
        <v/>
      </c>
    </row>
    <row r="7575" spans="11:11" x14ac:dyDescent="0.2">
      <c r="K7575" s="336" t="str">
        <f t="shared" si="132"/>
        <v/>
      </c>
    </row>
    <row r="7576" spans="11:11" x14ac:dyDescent="0.2">
      <c r="K7576" s="336" t="str">
        <f t="shared" si="132"/>
        <v/>
      </c>
    </row>
    <row r="7577" spans="11:11" x14ac:dyDescent="0.2">
      <c r="K7577" s="336" t="str">
        <f t="shared" si="132"/>
        <v/>
      </c>
    </row>
    <row r="7578" spans="11:11" x14ac:dyDescent="0.2">
      <c r="K7578" s="336" t="str">
        <f t="shared" si="132"/>
        <v/>
      </c>
    </row>
    <row r="7579" spans="11:11" x14ac:dyDescent="0.2">
      <c r="K7579" s="336" t="str">
        <f t="shared" si="132"/>
        <v/>
      </c>
    </row>
    <row r="7580" spans="11:11" x14ac:dyDescent="0.2">
      <c r="K7580" s="336" t="str">
        <f t="shared" si="132"/>
        <v/>
      </c>
    </row>
    <row r="7581" spans="11:11" x14ac:dyDescent="0.2">
      <c r="K7581" s="336" t="str">
        <f t="shared" si="132"/>
        <v/>
      </c>
    </row>
    <row r="7582" spans="11:11" x14ac:dyDescent="0.2">
      <c r="K7582" s="336" t="str">
        <f t="shared" si="132"/>
        <v/>
      </c>
    </row>
    <row r="7583" spans="11:11" x14ac:dyDescent="0.2">
      <c r="K7583" s="336" t="str">
        <f t="shared" si="132"/>
        <v/>
      </c>
    </row>
    <row r="7584" spans="11:11" x14ac:dyDescent="0.2">
      <c r="K7584" s="336" t="str">
        <f t="shared" si="132"/>
        <v/>
      </c>
    </row>
    <row r="7585" spans="11:11" x14ac:dyDescent="0.2">
      <c r="K7585" s="336" t="str">
        <f t="shared" si="132"/>
        <v/>
      </c>
    </row>
    <row r="7586" spans="11:11" x14ac:dyDescent="0.2">
      <c r="K7586" s="336" t="str">
        <f t="shared" si="132"/>
        <v/>
      </c>
    </row>
    <row r="7587" spans="11:11" x14ac:dyDescent="0.2">
      <c r="K7587" s="336" t="str">
        <f t="shared" si="132"/>
        <v/>
      </c>
    </row>
    <row r="7588" spans="11:11" x14ac:dyDescent="0.2">
      <c r="K7588" s="336" t="str">
        <f t="shared" si="132"/>
        <v/>
      </c>
    </row>
    <row r="7589" spans="11:11" x14ac:dyDescent="0.2">
      <c r="K7589" s="336" t="str">
        <f t="shared" si="132"/>
        <v/>
      </c>
    </row>
    <row r="7590" spans="11:11" x14ac:dyDescent="0.2">
      <c r="K7590" s="336" t="str">
        <f t="shared" si="132"/>
        <v/>
      </c>
    </row>
    <row r="7591" spans="11:11" x14ac:dyDescent="0.2">
      <c r="K7591" s="336" t="str">
        <f t="shared" si="132"/>
        <v/>
      </c>
    </row>
    <row r="7592" spans="11:11" x14ac:dyDescent="0.2">
      <c r="K7592" s="336" t="str">
        <f t="shared" si="132"/>
        <v/>
      </c>
    </row>
    <row r="7593" spans="11:11" x14ac:dyDescent="0.2">
      <c r="K7593" s="336" t="str">
        <f t="shared" si="132"/>
        <v/>
      </c>
    </row>
    <row r="7594" spans="11:11" x14ac:dyDescent="0.2">
      <c r="K7594" s="336" t="str">
        <f t="shared" si="132"/>
        <v/>
      </c>
    </row>
    <row r="7595" spans="11:11" x14ac:dyDescent="0.2">
      <c r="K7595" s="336" t="str">
        <f t="shared" si="132"/>
        <v/>
      </c>
    </row>
    <row r="7596" spans="11:11" x14ac:dyDescent="0.2">
      <c r="K7596" s="336" t="str">
        <f t="shared" si="132"/>
        <v/>
      </c>
    </row>
    <row r="7597" spans="11:11" x14ac:dyDescent="0.2">
      <c r="K7597" s="336" t="str">
        <f t="shared" si="132"/>
        <v/>
      </c>
    </row>
    <row r="7598" spans="11:11" x14ac:dyDescent="0.2">
      <c r="K7598" s="336" t="str">
        <f t="shared" si="132"/>
        <v/>
      </c>
    </row>
    <row r="7599" spans="11:11" x14ac:dyDescent="0.2">
      <c r="K7599" s="336" t="str">
        <f t="shared" si="132"/>
        <v/>
      </c>
    </row>
    <row r="7600" spans="11:11" x14ac:dyDescent="0.2">
      <c r="K7600" s="336" t="str">
        <f t="shared" si="132"/>
        <v/>
      </c>
    </row>
    <row r="7601" spans="11:11" x14ac:dyDescent="0.2">
      <c r="K7601" s="336" t="str">
        <f t="shared" si="132"/>
        <v/>
      </c>
    </row>
    <row r="7602" spans="11:11" x14ac:dyDescent="0.2">
      <c r="K7602" s="336" t="str">
        <f t="shared" si="132"/>
        <v/>
      </c>
    </row>
    <row r="7603" spans="11:11" x14ac:dyDescent="0.2">
      <c r="K7603" s="336" t="str">
        <f t="shared" si="132"/>
        <v/>
      </c>
    </row>
    <row r="7604" spans="11:11" x14ac:dyDescent="0.2">
      <c r="K7604" s="336" t="str">
        <f t="shared" si="132"/>
        <v/>
      </c>
    </row>
    <row r="7605" spans="11:11" x14ac:dyDescent="0.2">
      <c r="K7605" s="336" t="str">
        <f t="shared" si="132"/>
        <v/>
      </c>
    </row>
    <row r="7606" spans="11:11" x14ac:dyDescent="0.2">
      <c r="K7606" s="336" t="str">
        <f t="shared" si="132"/>
        <v/>
      </c>
    </row>
    <row r="7607" spans="11:11" x14ac:dyDescent="0.2">
      <c r="K7607" s="336" t="str">
        <f t="shared" si="132"/>
        <v/>
      </c>
    </row>
    <row r="7608" spans="11:11" x14ac:dyDescent="0.2">
      <c r="K7608" s="336" t="str">
        <f t="shared" si="132"/>
        <v/>
      </c>
    </row>
    <row r="7609" spans="11:11" x14ac:dyDescent="0.2">
      <c r="K7609" s="336" t="str">
        <f t="shared" si="132"/>
        <v/>
      </c>
    </row>
    <row r="7610" spans="11:11" x14ac:dyDescent="0.2">
      <c r="K7610" s="336" t="str">
        <f t="shared" si="132"/>
        <v/>
      </c>
    </row>
    <row r="7611" spans="11:11" x14ac:dyDescent="0.2">
      <c r="K7611" s="336" t="str">
        <f t="shared" si="132"/>
        <v/>
      </c>
    </row>
    <row r="7612" spans="11:11" x14ac:dyDescent="0.2">
      <c r="K7612" s="336" t="str">
        <f t="shared" si="132"/>
        <v/>
      </c>
    </row>
    <row r="7613" spans="11:11" x14ac:dyDescent="0.2">
      <c r="K7613" s="336" t="str">
        <f t="shared" si="132"/>
        <v/>
      </c>
    </row>
    <row r="7614" spans="11:11" x14ac:dyDescent="0.2">
      <c r="K7614" s="336" t="str">
        <f t="shared" si="132"/>
        <v/>
      </c>
    </row>
    <row r="7615" spans="11:11" x14ac:dyDescent="0.2">
      <c r="K7615" s="336" t="str">
        <f t="shared" si="132"/>
        <v/>
      </c>
    </row>
    <row r="7616" spans="11:11" x14ac:dyDescent="0.2">
      <c r="K7616" s="336" t="str">
        <f t="shared" si="132"/>
        <v/>
      </c>
    </row>
    <row r="7617" spans="11:11" x14ac:dyDescent="0.2">
      <c r="K7617" s="336" t="str">
        <f t="shared" si="132"/>
        <v/>
      </c>
    </row>
    <row r="7618" spans="11:11" x14ac:dyDescent="0.2">
      <c r="K7618" s="336" t="str">
        <f t="shared" si="132"/>
        <v/>
      </c>
    </row>
    <row r="7619" spans="11:11" x14ac:dyDescent="0.2">
      <c r="K7619" s="336" t="str">
        <f t="shared" si="132"/>
        <v/>
      </c>
    </row>
    <row r="7620" spans="11:11" x14ac:dyDescent="0.2">
      <c r="K7620" s="336" t="str">
        <f t="shared" ref="K7620:K7683" si="133">IF(J7620="","",(J7620*108))</f>
        <v/>
      </c>
    </row>
    <row r="7621" spans="11:11" x14ac:dyDescent="0.2">
      <c r="K7621" s="336" t="str">
        <f t="shared" si="133"/>
        <v/>
      </c>
    </row>
    <row r="7622" spans="11:11" x14ac:dyDescent="0.2">
      <c r="K7622" s="336" t="str">
        <f t="shared" si="133"/>
        <v/>
      </c>
    </row>
    <row r="7623" spans="11:11" x14ac:dyDescent="0.2">
      <c r="K7623" s="336" t="str">
        <f t="shared" si="133"/>
        <v/>
      </c>
    </row>
    <row r="7624" spans="11:11" x14ac:dyDescent="0.2">
      <c r="K7624" s="336" t="str">
        <f t="shared" si="133"/>
        <v/>
      </c>
    </row>
    <row r="7625" spans="11:11" x14ac:dyDescent="0.2">
      <c r="K7625" s="336" t="str">
        <f t="shared" si="133"/>
        <v/>
      </c>
    </row>
    <row r="7626" spans="11:11" x14ac:dyDescent="0.2">
      <c r="K7626" s="336" t="str">
        <f t="shared" si="133"/>
        <v/>
      </c>
    </row>
    <row r="7627" spans="11:11" x14ac:dyDescent="0.2">
      <c r="K7627" s="336" t="str">
        <f t="shared" si="133"/>
        <v/>
      </c>
    </row>
    <row r="7628" spans="11:11" x14ac:dyDescent="0.2">
      <c r="K7628" s="336" t="str">
        <f t="shared" si="133"/>
        <v/>
      </c>
    </row>
    <row r="7629" spans="11:11" x14ac:dyDescent="0.2">
      <c r="K7629" s="336" t="str">
        <f t="shared" si="133"/>
        <v/>
      </c>
    </row>
    <row r="7630" spans="11:11" x14ac:dyDescent="0.2">
      <c r="K7630" s="336" t="str">
        <f t="shared" si="133"/>
        <v/>
      </c>
    </row>
    <row r="7631" spans="11:11" x14ac:dyDescent="0.2">
      <c r="K7631" s="336" t="str">
        <f t="shared" si="133"/>
        <v/>
      </c>
    </row>
    <row r="7632" spans="11:11" x14ac:dyDescent="0.2">
      <c r="K7632" s="336" t="str">
        <f t="shared" si="133"/>
        <v/>
      </c>
    </row>
    <row r="7633" spans="11:11" x14ac:dyDescent="0.2">
      <c r="K7633" s="336" t="str">
        <f t="shared" si="133"/>
        <v/>
      </c>
    </row>
    <row r="7634" spans="11:11" x14ac:dyDescent="0.2">
      <c r="K7634" s="336" t="str">
        <f t="shared" si="133"/>
        <v/>
      </c>
    </row>
    <row r="7635" spans="11:11" x14ac:dyDescent="0.2">
      <c r="K7635" s="336" t="str">
        <f t="shared" si="133"/>
        <v/>
      </c>
    </row>
    <row r="7636" spans="11:11" x14ac:dyDescent="0.2">
      <c r="K7636" s="336" t="str">
        <f t="shared" si="133"/>
        <v/>
      </c>
    </row>
    <row r="7637" spans="11:11" x14ac:dyDescent="0.2">
      <c r="K7637" s="336" t="str">
        <f t="shared" si="133"/>
        <v/>
      </c>
    </row>
    <row r="7638" spans="11:11" x14ac:dyDescent="0.2">
      <c r="K7638" s="336" t="str">
        <f t="shared" si="133"/>
        <v/>
      </c>
    </row>
    <row r="7639" spans="11:11" x14ac:dyDescent="0.2">
      <c r="K7639" s="336" t="str">
        <f t="shared" si="133"/>
        <v/>
      </c>
    </row>
    <row r="7640" spans="11:11" x14ac:dyDescent="0.2">
      <c r="K7640" s="336" t="str">
        <f t="shared" si="133"/>
        <v/>
      </c>
    </row>
    <row r="7641" spans="11:11" x14ac:dyDescent="0.2">
      <c r="K7641" s="336" t="str">
        <f t="shared" si="133"/>
        <v/>
      </c>
    </row>
    <row r="7642" spans="11:11" x14ac:dyDescent="0.2">
      <c r="K7642" s="336" t="str">
        <f t="shared" si="133"/>
        <v/>
      </c>
    </row>
    <row r="7643" spans="11:11" x14ac:dyDescent="0.2">
      <c r="K7643" s="336" t="str">
        <f t="shared" si="133"/>
        <v/>
      </c>
    </row>
    <row r="7644" spans="11:11" x14ac:dyDescent="0.2">
      <c r="K7644" s="336" t="str">
        <f t="shared" si="133"/>
        <v/>
      </c>
    </row>
    <row r="7645" spans="11:11" x14ac:dyDescent="0.2">
      <c r="K7645" s="336" t="str">
        <f t="shared" si="133"/>
        <v/>
      </c>
    </row>
    <row r="7646" spans="11:11" x14ac:dyDescent="0.2">
      <c r="K7646" s="336" t="str">
        <f t="shared" si="133"/>
        <v/>
      </c>
    </row>
    <row r="7647" spans="11:11" x14ac:dyDescent="0.2">
      <c r="K7647" s="336" t="str">
        <f t="shared" si="133"/>
        <v/>
      </c>
    </row>
    <row r="7648" spans="11:11" x14ac:dyDescent="0.2">
      <c r="K7648" s="336" t="str">
        <f t="shared" si="133"/>
        <v/>
      </c>
    </row>
    <row r="7649" spans="11:11" x14ac:dyDescent="0.2">
      <c r="K7649" s="336" t="str">
        <f t="shared" si="133"/>
        <v/>
      </c>
    </row>
    <row r="7650" spans="11:11" x14ac:dyDescent="0.2">
      <c r="K7650" s="336" t="str">
        <f t="shared" si="133"/>
        <v/>
      </c>
    </row>
    <row r="7651" spans="11:11" x14ac:dyDescent="0.2">
      <c r="K7651" s="336" t="str">
        <f t="shared" si="133"/>
        <v/>
      </c>
    </row>
    <row r="7652" spans="11:11" x14ac:dyDescent="0.2">
      <c r="K7652" s="336" t="str">
        <f t="shared" si="133"/>
        <v/>
      </c>
    </row>
    <row r="7653" spans="11:11" x14ac:dyDescent="0.2">
      <c r="K7653" s="336" t="str">
        <f t="shared" si="133"/>
        <v/>
      </c>
    </row>
    <row r="7654" spans="11:11" x14ac:dyDescent="0.2">
      <c r="K7654" s="336" t="str">
        <f t="shared" si="133"/>
        <v/>
      </c>
    </row>
    <row r="7655" spans="11:11" x14ac:dyDescent="0.2">
      <c r="K7655" s="336" t="str">
        <f t="shared" si="133"/>
        <v/>
      </c>
    </row>
    <row r="7656" spans="11:11" x14ac:dyDescent="0.2">
      <c r="K7656" s="336" t="str">
        <f t="shared" si="133"/>
        <v/>
      </c>
    </row>
    <row r="7657" spans="11:11" x14ac:dyDescent="0.2">
      <c r="K7657" s="336" t="str">
        <f t="shared" si="133"/>
        <v/>
      </c>
    </row>
    <row r="7658" spans="11:11" x14ac:dyDescent="0.2">
      <c r="K7658" s="336" t="str">
        <f t="shared" si="133"/>
        <v/>
      </c>
    </row>
    <row r="7659" spans="11:11" x14ac:dyDescent="0.2">
      <c r="K7659" s="336" t="str">
        <f t="shared" si="133"/>
        <v/>
      </c>
    </row>
    <row r="7660" spans="11:11" x14ac:dyDescent="0.2">
      <c r="K7660" s="336" t="str">
        <f t="shared" si="133"/>
        <v/>
      </c>
    </row>
    <row r="7661" spans="11:11" x14ac:dyDescent="0.2">
      <c r="K7661" s="336" t="str">
        <f t="shared" si="133"/>
        <v/>
      </c>
    </row>
    <row r="7662" spans="11:11" x14ac:dyDescent="0.2">
      <c r="K7662" s="336" t="str">
        <f t="shared" si="133"/>
        <v/>
      </c>
    </row>
    <row r="7663" spans="11:11" x14ac:dyDescent="0.2">
      <c r="K7663" s="336" t="str">
        <f t="shared" si="133"/>
        <v/>
      </c>
    </row>
    <row r="7664" spans="11:11" x14ac:dyDescent="0.2">
      <c r="K7664" s="336" t="str">
        <f t="shared" si="133"/>
        <v/>
      </c>
    </row>
    <row r="7665" spans="11:11" x14ac:dyDescent="0.2">
      <c r="K7665" s="336" t="str">
        <f t="shared" si="133"/>
        <v/>
      </c>
    </row>
    <row r="7666" spans="11:11" x14ac:dyDescent="0.2">
      <c r="K7666" s="336" t="str">
        <f t="shared" si="133"/>
        <v/>
      </c>
    </row>
    <row r="7667" spans="11:11" x14ac:dyDescent="0.2">
      <c r="K7667" s="336" t="str">
        <f t="shared" si="133"/>
        <v/>
      </c>
    </row>
    <row r="7668" spans="11:11" x14ac:dyDescent="0.2">
      <c r="K7668" s="336" t="str">
        <f t="shared" si="133"/>
        <v/>
      </c>
    </row>
    <row r="7669" spans="11:11" x14ac:dyDescent="0.2">
      <c r="K7669" s="336" t="str">
        <f t="shared" si="133"/>
        <v/>
      </c>
    </row>
    <row r="7670" spans="11:11" x14ac:dyDescent="0.2">
      <c r="K7670" s="336" t="str">
        <f t="shared" si="133"/>
        <v/>
      </c>
    </row>
    <row r="7671" spans="11:11" x14ac:dyDescent="0.2">
      <c r="K7671" s="336" t="str">
        <f t="shared" si="133"/>
        <v/>
      </c>
    </row>
    <row r="7672" spans="11:11" x14ac:dyDescent="0.2">
      <c r="K7672" s="336" t="str">
        <f t="shared" si="133"/>
        <v/>
      </c>
    </row>
    <row r="7673" spans="11:11" x14ac:dyDescent="0.2">
      <c r="K7673" s="336" t="str">
        <f t="shared" si="133"/>
        <v/>
      </c>
    </row>
    <row r="7674" spans="11:11" x14ac:dyDescent="0.2">
      <c r="K7674" s="336" t="str">
        <f t="shared" si="133"/>
        <v/>
      </c>
    </row>
    <row r="7675" spans="11:11" x14ac:dyDescent="0.2">
      <c r="K7675" s="336" t="str">
        <f t="shared" si="133"/>
        <v/>
      </c>
    </row>
    <row r="7676" spans="11:11" x14ac:dyDescent="0.2">
      <c r="K7676" s="336" t="str">
        <f t="shared" si="133"/>
        <v/>
      </c>
    </row>
    <row r="7677" spans="11:11" x14ac:dyDescent="0.2">
      <c r="K7677" s="336" t="str">
        <f t="shared" si="133"/>
        <v/>
      </c>
    </row>
    <row r="7678" spans="11:11" x14ac:dyDescent="0.2">
      <c r="K7678" s="336" t="str">
        <f t="shared" si="133"/>
        <v/>
      </c>
    </row>
    <row r="7679" spans="11:11" x14ac:dyDescent="0.2">
      <c r="K7679" s="336" t="str">
        <f t="shared" si="133"/>
        <v/>
      </c>
    </row>
    <row r="7680" spans="11:11" x14ac:dyDescent="0.2">
      <c r="K7680" s="336" t="str">
        <f t="shared" si="133"/>
        <v/>
      </c>
    </row>
    <row r="7681" spans="11:11" x14ac:dyDescent="0.2">
      <c r="K7681" s="336" t="str">
        <f t="shared" si="133"/>
        <v/>
      </c>
    </row>
    <row r="7682" spans="11:11" x14ac:dyDescent="0.2">
      <c r="K7682" s="336" t="str">
        <f t="shared" si="133"/>
        <v/>
      </c>
    </row>
    <row r="7683" spans="11:11" x14ac:dyDescent="0.2">
      <c r="K7683" s="336" t="str">
        <f t="shared" si="133"/>
        <v/>
      </c>
    </row>
    <row r="7684" spans="11:11" x14ac:dyDescent="0.2">
      <c r="K7684" s="336" t="str">
        <f t="shared" ref="K7684:K7747" si="134">IF(J7684="","",(J7684*108))</f>
        <v/>
      </c>
    </row>
    <row r="7685" spans="11:11" x14ac:dyDescent="0.2">
      <c r="K7685" s="336" t="str">
        <f t="shared" si="134"/>
        <v/>
      </c>
    </row>
    <row r="7686" spans="11:11" x14ac:dyDescent="0.2">
      <c r="K7686" s="336" t="str">
        <f t="shared" si="134"/>
        <v/>
      </c>
    </row>
    <row r="7687" spans="11:11" x14ac:dyDescent="0.2">
      <c r="K7687" s="336" t="str">
        <f t="shared" si="134"/>
        <v/>
      </c>
    </row>
    <row r="7688" spans="11:11" x14ac:dyDescent="0.2">
      <c r="K7688" s="336" t="str">
        <f t="shared" si="134"/>
        <v/>
      </c>
    </row>
    <row r="7689" spans="11:11" x14ac:dyDescent="0.2">
      <c r="K7689" s="336" t="str">
        <f t="shared" si="134"/>
        <v/>
      </c>
    </row>
    <row r="7690" spans="11:11" x14ac:dyDescent="0.2">
      <c r="K7690" s="336" t="str">
        <f t="shared" si="134"/>
        <v/>
      </c>
    </row>
    <row r="7691" spans="11:11" x14ac:dyDescent="0.2">
      <c r="K7691" s="336" t="str">
        <f t="shared" si="134"/>
        <v/>
      </c>
    </row>
    <row r="7692" spans="11:11" x14ac:dyDescent="0.2">
      <c r="K7692" s="336" t="str">
        <f t="shared" si="134"/>
        <v/>
      </c>
    </row>
    <row r="7693" spans="11:11" x14ac:dyDescent="0.2">
      <c r="K7693" s="336" t="str">
        <f t="shared" si="134"/>
        <v/>
      </c>
    </row>
    <row r="7694" spans="11:11" x14ac:dyDescent="0.2">
      <c r="K7694" s="336" t="str">
        <f t="shared" si="134"/>
        <v/>
      </c>
    </row>
    <row r="7695" spans="11:11" x14ac:dyDescent="0.2">
      <c r="K7695" s="336" t="str">
        <f t="shared" si="134"/>
        <v/>
      </c>
    </row>
    <row r="7696" spans="11:11" x14ac:dyDescent="0.2">
      <c r="K7696" s="336" t="str">
        <f t="shared" si="134"/>
        <v/>
      </c>
    </row>
    <row r="7697" spans="11:11" x14ac:dyDescent="0.2">
      <c r="K7697" s="336" t="str">
        <f t="shared" si="134"/>
        <v/>
      </c>
    </row>
    <row r="7698" spans="11:11" x14ac:dyDescent="0.2">
      <c r="K7698" s="336" t="str">
        <f t="shared" si="134"/>
        <v/>
      </c>
    </row>
    <row r="7699" spans="11:11" x14ac:dyDescent="0.2">
      <c r="K7699" s="336" t="str">
        <f t="shared" si="134"/>
        <v/>
      </c>
    </row>
    <row r="7700" spans="11:11" x14ac:dyDescent="0.2">
      <c r="K7700" s="336" t="str">
        <f t="shared" si="134"/>
        <v/>
      </c>
    </row>
    <row r="7701" spans="11:11" x14ac:dyDescent="0.2">
      <c r="K7701" s="336" t="str">
        <f t="shared" si="134"/>
        <v/>
      </c>
    </row>
    <row r="7702" spans="11:11" x14ac:dyDescent="0.2">
      <c r="K7702" s="336" t="str">
        <f t="shared" si="134"/>
        <v/>
      </c>
    </row>
    <row r="7703" spans="11:11" x14ac:dyDescent="0.2">
      <c r="K7703" s="336" t="str">
        <f t="shared" si="134"/>
        <v/>
      </c>
    </row>
    <row r="7704" spans="11:11" x14ac:dyDescent="0.2">
      <c r="K7704" s="336" t="str">
        <f t="shared" si="134"/>
        <v/>
      </c>
    </row>
    <row r="7705" spans="11:11" x14ac:dyDescent="0.2">
      <c r="K7705" s="336" t="str">
        <f t="shared" si="134"/>
        <v/>
      </c>
    </row>
    <row r="7706" spans="11:11" x14ac:dyDescent="0.2">
      <c r="K7706" s="336" t="str">
        <f t="shared" si="134"/>
        <v/>
      </c>
    </row>
    <row r="7707" spans="11:11" x14ac:dyDescent="0.2">
      <c r="K7707" s="336" t="str">
        <f t="shared" si="134"/>
        <v/>
      </c>
    </row>
    <row r="7708" spans="11:11" x14ac:dyDescent="0.2">
      <c r="K7708" s="336" t="str">
        <f t="shared" si="134"/>
        <v/>
      </c>
    </row>
    <row r="7709" spans="11:11" x14ac:dyDescent="0.2">
      <c r="K7709" s="336" t="str">
        <f t="shared" si="134"/>
        <v/>
      </c>
    </row>
    <row r="7710" spans="11:11" x14ac:dyDescent="0.2">
      <c r="K7710" s="336" t="str">
        <f t="shared" si="134"/>
        <v/>
      </c>
    </row>
    <row r="7711" spans="11:11" x14ac:dyDescent="0.2">
      <c r="K7711" s="336" t="str">
        <f t="shared" si="134"/>
        <v/>
      </c>
    </row>
    <row r="7712" spans="11:11" x14ac:dyDescent="0.2">
      <c r="K7712" s="336" t="str">
        <f t="shared" si="134"/>
        <v/>
      </c>
    </row>
    <row r="7713" spans="11:11" x14ac:dyDescent="0.2">
      <c r="K7713" s="336" t="str">
        <f t="shared" si="134"/>
        <v/>
      </c>
    </row>
    <row r="7714" spans="11:11" x14ac:dyDescent="0.2">
      <c r="K7714" s="336" t="str">
        <f t="shared" si="134"/>
        <v/>
      </c>
    </row>
    <row r="7715" spans="11:11" x14ac:dyDescent="0.2">
      <c r="K7715" s="336" t="str">
        <f t="shared" si="134"/>
        <v/>
      </c>
    </row>
    <row r="7716" spans="11:11" x14ac:dyDescent="0.2">
      <c r="K7716" s="336" t="str">
        <f t="shared" si="134"/>
        <v/>
      </c>
    </row>
    <row r="7717" spans="11:11" x14ac:dyDescent="0.2">
      <c r="K7717" s="336" t="str">
        <f t="shared" si="134"/>
        <v/>
      </c>
    </row>
    <row r="7718" spans="11:11" x14ac:dyDescent="0.2">
      <c r="K7718" s="336" t="str">
        <f t="shared" si="134"/>
        <v/>
      </c>
    </row>
    <row r="7719" spans="11:11" x14ac:dyDescent="0.2">
      <c r="K7719" s="336" t="str">
        <f t="shared" si="134"/>
        <v/>
      </c>
    </row>
    <row r="7720" spans="11:11" x14ac:dyDescent="0.2">
      <c r="K7720" s="336" t="str">
        <f t="shared" si="134"/>
        <v/>
      </c>
    </row>
    <row r="7721" spans="11:11" x14ac:dyDescent="0.2">
      <c r="K7721" s="336" t="str">
        <f t="shared" si="134"/>
        <v/>
      </c>
    </row>
    <row r="7722" spans="11:11" x14ac:dyDescent="0.2">
      <c r="K7722" s="336" t="str">
        <f t="shared" si="134"/>
        <v/>
      </c>
    </row>
    <row r="7723" spans="11:11" x14ac:dyDescent="0.2">
      <c r="K7723" s="336" t="str">
        <f t="shared" si="134"/>
        <v/>
      </c>
    </row>
    <row r="7724" spans="11:11" x14ac:dyDescent="0.2">
      <c r="K7724" s="336" t="str">
        <f t="shared" si="134"/>
        <v/>
      </c>
    </row>
    <row r="7725" spans="11:11" x14ac:dyDescent="0.2">
      <c r="K7725" s="336" t="str">
        <f t="shared" si="134"/>
        <v/>
      </c>
    </row>
    <row r="7726" spans="11:11" x14ac:dyDescent="0.2">
      <c r="K7726" s="336" t="str">
        <f t="shared" si="134"/>
        <v/>
      </c>
    </row>
    <row r="7727" spans="11:11" x14ac:dyDescent="0.2">
      <c r="K7727" s="336" t="str">
        <f t="shared" si="134"/>
        <v/>
      </c>
    </row>
    <row r="7728" spans="11:11" x14ac:dyDescent="0.2">
      <c r="K7728" s="336" t="str">
        <f t="shared" si="134"/>
        <v/>
      </c>
    </row>
    <row r="7729" spans="11:11" x14ac:dyDescent="0.2">
      <c r="K7729" s="336" t="str">
        <f t="shared" si="134"/>
        <v/>
      </c>
    </row>
    <row r="7730" spans="11:11" x14ac:dyDescent="0.2">
      <c r="K7730" s="336" t="str">
        <f t="shared" si="134"/>
        <v/>
      </c>
    </row>
    <row r="7731" spans="11:11" x14ac:dyDescent="0.2">
      <c r="K7731" s="336" t="str">
        <f t="shared" si="134"/>
        <v/>
      </c>
    </row>
    <row r="7732" spans="11:11" x14ac:dyDescent="0.2">
      <c r="K7732" s="336" t="str">
        <f t="shared" si="134"/>
        <v/>
      </c>
    </row>
    <row r="7733" spans="11:11" x14ac:dyDescent="0.2">
      <c r="K7733" s="336" t="str">
        <f t="shared" si="134"/>
        <v/>
      </c>
    </row>
    <row r="7734" spans="11:11" x14ac:dyDescent="0.2">
      <c r="K7734" s="336" t="str">
        <f t="shared" si="134"/>
        <v/>
      </c>
    </row>
    <row r="7735" spans="11:11" x14ac:dyDescent="0.2">
      <c r="K7735" s="336" t="str">
        <f t="shared" si="134"/>
        <v/>
      </c>
    </row>
    <row r="7736" spans="11:11" x14ac:dyDescent="0.2">
      <c r="K7736" s="336" t="str">
        <f t="shared" si="134"/>
        <v/>
      </c>
    </row>
    <row r="7737" spans="11:11" x14ac:dyDescent="0.2">
      <c r="K7737" s="336" t="str">
        <f t="shared" si="134"/>
        <v/>
      </c>
    </row>
    <row r="7738" spans="11:11" x14ac:dyDescent="0.2">
      <c r="K7738" s="336" t="str">
        <f t="shared" si="134"/>
        <v/>
      </c>
    </row>
    <row r="7739" spans="11:11" x14ac:dyDescent="0.2">
      <c r="K7739" s="336" t="str">
        <f t="shared" si="134"/>
        <v/>
      </c>
    </row>
    <row r="7740" spans="11:11" x14ac:dyDescent="0.2">
      <c r="K7740" s="336" t="str">
        <f t="shared" si="134"/>
        <v/>
      </c>
    </row>
    <row r="7741" spans="11:11" x14ac:dyDescent="0.2">
      <c r="K7741" s="336" t="str">
        <f t="shared" si="134"/>
        <v/>
      </c>
    </row>
    <row r="7742" spans="11:11" x14ac:dyDescent="0.2">
      <c r="K7742" s="336" t="str">
        <f t="shared" si="134"/>
        <v/>
      </c>
    </row>
    <row r="7743" spans="11:11" x14ac:dyDescent="0.2">
      <c r="K7743" s="336" t="str">
        <f t="shared" si="134"/>
        <v/>
      </c>
    </row>
    <row r="7744" spans="11:11" x14ac:dyDescent="0.2">
      <c r="K7744" s="336" t="str">
        <f t="shared" si="134"/>
        <v/>
      </c>
    </row>
    <row r="7745" spans="11:11" x14ac:dyDescent="0.2">
      <c r="K7745" s="336" t="str">
        <f t="shared" si="134"/>
        <v/>
      </c>
    </row>
    <row r="7746" spans="11:11" x14ac:dyDescent="0.2">
      <c r="K7746" s="336" t="str">
        <f t="shared" si="134"/>
        <v/>
      </c>
    </row>
    <row r="7747" spans="11:11" x14ac:dyDescent="0.2">
      <c r="K7747" s="336" t="str">
        <f t="shared" si="134"/>
        <v/>
      </c>
    </row>
    <row r="7748" spans="11:11" x14ac:dyDescent="0.2">
      <c r="K7748" s="336" t="str">
        <f t="shared" ref="K7748:K7811" si="135">IF(J7748="","",(J7748*108))</f>
        <v/>
      </c>
    </row>
    <row r="7749" spans="11:11" x14ac:dyDescent="0.2">
      <c r="K7749" s="336" t="str">
        <f t="shared" si="135"/>
        <v/>
      </c>
    </row>
    <row r="7750" spans="11:11" x14ac:dyDescent="0.2">
      <c r="K7750" s="336" t="str">
        <f t="shared" si="135"/>
        <v/>
      </c>
    </row>
    <row r="7751" spans="11:11" x14ac:dyDescent="0.2">
      <c r="K7751" s="336" t="str">
        <f t="shared" si="135"/>
        <v/>
      </c>
    </row>
    <row r="7752" spans="11:11" x14ac:dyDescent="0.2">
      <c r="K7752" s="336" t="str">
        <f t="shared" si="135"/>
        <v/>
      </c>
    </row>
    <row r="7753" spans="11:11" x14ac:dyDescent="0.2">
      <c r="K7753" s="336" t="str">
        <f t="shared" si="135"/>
        <v/>
      </c>
    </row>
    <row r="7754" spans="11:11" x14ac:dyDescent="0.2">
      <c r="K7754" s="336" t="str">
        <f t="shared" si="135"/>
        <v/>
      </c>
    </row>
    <row r="7755" spans="11:11" x14ac:dyDescent="0.2">
      <c r="K7755" s="336" t="str">
        <f t="shared" si="135"/>
        <v/>
      </c>
    </row>
    <row r="7756" spans="11:11" x14ac:dyDescent="0.2">
      <c r="K7756" s="336" t="str">
        <f t="shared" si="135"/>
        <v/>
      </c>
    </row>
    <row r="7757" spans="11:11" x14ac:dyDescent="0.2">
      <c r="K7757" s="336" t="str">
        <f t="shared" si="135"/>
        <v/>
      </c>
    </row>
    <row r="7758" spans="11:11" x14ac:dyDescent="0.2">
      <c r="K7758" s="336" t="str">
        <f t="shared" si="135"/>
        <v/>
      </c>
    </row>
    <row r="7759" spans="11:11" x14ac:dyDescent="0.2">
      <c r="K7759" s="336" t="str">
        <f t="shared" si="135"/>
        <v/>
      </c>
    </row>
    <row r="7760" spans="11:11" x14ac:dyDescent="0.2">
      <c r="K7760" s="336" t="str">
        <f t="shared" si="135"/>
        <v/>
      </c>
    </row>
    <row r="7761" spans="11:11" x14ac:dyDescent="0.2">
      <c r="K7761" s="336" t="str">
        <f t="shared" si="135"/>
        <v/>
      </c>
    </row>
    <row r="7762" spans="11:11" x14ac:dyDescent="0.2">
      <c r="K7762" s="336" t="str">
        <f t="shared" si="135"/>
        <v/>
      </c>
    </row>
    <row r="7763" spans="11:11" x14ac:dyDescent="0.2">
      <c r="K7763" s="336" t="str">
        <f t="shared" si="135"/>
        <v/>
      </c>
    </row>
    <row r="7764" spans="11:11" x14ac:dyDescent="0.2">
      <c r="K7764" s="336" t="str">
        <f t="shared" si="135"/>
        <v/>
      </c>
    </row>
    <row r="7765" spans="11:11" x14ac:dyDescent="0.2">
      <c r="K7765" s="336" t="str">
        <f t="shared" si="135"/>
        <v/>
      </c>
    </row>
    <row r="7766" spans="11:11" x14ac:dyDescent="0.2">
      <c r="K7766" s="336" t="str">
        <f t="shared" si="135"/>
        <v/>
      </c>
    </row>
    <row r="7767" spans="11:11" x14ac:dyDescent="0.2">
      <c r="K7767" s="336" t="str">
        <f t="shared" si="135"/>
        <v/>
      </c>
    </row>
    <row r="7768" spans="11:11" x14ac:dyDescent="0.2">
      <c r="K7768" s="336" t="str">
        <f t="shared" si="135"/>
        <v/>
      </c>
    </row>
    <row r="7769" spans="11:11" x14ac:dyDescent="0.2">
      <c r="K7769" s="336" t="str">
        <f t="shared" si="135"/>
        <v/>
      </c>
    </row>
    <row r="7770" spans="11:11" x14ac:dyDescent="0.2">
      <c r="K7770" s="336" t="str">
        <f t="shared" si="135"/>
        <v/>
      </c>
    </row>
    <row r="7771" spans="11:11" x14ac:dyDescent="0.2">
      <c r="K7771" s="336" t="str">
        <f t="shared" si="135"/>
        <v/>
      </c>
    </row>
    <row r="7772" spans="11:11" x14ac:dyDescent="0.2">
      <c r="K7772" s="336" t="str">
        <f t="shared" si="135"/>
        <v/>
      </c>
    </row>
    <row r="7773" spans="11:11" x14ac:dyDescent="0.2">
      <c r="K7773" s="336" t="str">
        <f t="shared" si="135"/>
        <v/>
      </c>
    </row>
    <row r="7774" spans="11:11" x14ac:dyDescent="0.2">
      <c r="K7774" s="336" t="str">
        <f t="shared" si="135"/>
        <v/>
      </c>
    </row>
    <row r="7775" spans="11:11" x14ac:dyDescent="0.2">
      <c r="K7775" s="336" t="str">
        <f t="shared" si="135"/>
        <v/>
      </c>
    </row>
    <row r="7776" spans="11:11" x14ac:dyDescent="0.2">
      <c r="K7776" s="336" t="str">
        <f t="shared" si="135"/>
        <v/>
      </c>
    </row>
    <row r="7777" spans="11:11" x14ac:dyDescent="0.2">
      <c r="K7777" s="336" t="str">
        <f t="shared" si="135"/>
        <v/>
      </c>
    </row>
    <row r="7778" spans="11:11" x14ac:dyDescent="0.2">
      <c r="K7778" s="336" t="str">
        <f t="shared" si="135"/>
        <v/>
      </c>
    </row>
    <row r="7779" spans="11:11" x14ac:dyDescent="0.2">
      <c r="K7779" s="336" t="str">
        <f t="shared" si="135"/>
        <v/>
      </c>
    </row>
    <row r="7780" spans="11:11" x14ac:dyDescent="0.2">
      <c r="K7780" s="336" t="str">
        <f t="shared" si="135"/>
        <v/>
      </c>
    </row>
    <row r="7781" spans="11:11" x14ac:dyDescent="0.2">
      <c r="K7781" s="336" t="str">
        <f t="shared" si="135"/>
        <v/>
      </c>
    </row>
    <row r="7782" spans="11:11" x14ac:dyDescent="0.2">
      <c r="K7782" s="336" t="str">
        <f t="shared" si="135"/>
        <v/>
      </c>
    </row>
    <row r="7783" spans="11:11" x14ac:dyDescent="0.2">
      <c r="K7783" s="336" t="str">
        <f t="shared" si="135"/>
        <v/>
      </c>
    </row>
    <row r="7784" spans="11:11" x14ac:dyDescent="0.2">
      <c r="K7784" s="336" t="str">
        <f t="shared" si="135"/>
        <v/>
      </c>
    </row>
    <row r="7785" spans="11:11" x14ac:dyDescent="0.2">
      <c r="K7785" s="336" t="str">
        <f t="shared" si="135"/>
        <v/>
      </c>
    </row>
    <row r="7786" spans="11:11" x14ac:dyDescent="0.2">
      <c r="K7786" s="336" t="str">
        <f t="shared" si="135"/>
        <v/>
      </c>
    </row>
    <row r="7787" spans="11:11" x14ac:dyDescent="0.2">
      <c r="K7787" s="336" t="str">
        <f t="shared" si="135"/>
        <v/>
      </c>
    </row>
    <row r="7788" spans="11:11" x14ac:dyDescent="0.2">
      <c r="K7788" s="336" t="str">
        <f t="shared" si="135"/>
        <v/>
      </c>
    </row>
    <row r="7789" spans="11:11" x14ac:dyDescent="0.2">
      <c r="K7789" s="336" t="str">
        <f t="shared" si="135"/>
        <v/>
      </c>
    </row>
    <row r="7790" spans="11:11" x14ac:dyDescent="0.2">
      <c r="K7790" s="336" t="str">
        <f t="shared" si="135"/>
        <v/>
      </c>
    </row>
    <row r="7791" spans="11:11" x14ac:dyDescent="0.2">
      <c r="K7791" s="336" t="str">
        <f t="shared" si="135"/>
        <v/>
      </c>
    </row>
    <row r="7792" spans="11:11" x14ac:dyDescent="0.2">
      <c r="K7792" s="336" t="str">
        <f t="shared" si="135"/>
        <v/>
      </c>
    </row>
    <row r="7793" spans="11:11" x14ac:dyDescent="0.2">
      <c r="K7793" s="336" t="str">
        <f t="shared" si="135"/>
        <v/>
      </c>
    </row>
    <row r="7794" spans="11:11" x14ac:dyDescent="0.2">
      <c r="K7794" s="336" t="str">
        <f t="shared" si="135"/>
        <v/>
      </c>
    </row>
    <row r="7795" spans="11:11" x14ac:dyDescent="0.2">
      <c r="K7795" s="336" t="str">
        <f t="shared" si="135"/>
        <v/>
      </c>
    </row>
    <row r="7796" spans="11:11" x14ac:dyDescent="0.2">
      <c r="K7796" s="336" t="str">
        <f t="shared" si="135"/>
        <v/>
      </c>
    </row>
    <row r="7797" spans="11:11" x14ac:dyDescent="0.2">
      <c r="K7797" s="336" t="str">
        <f t="shared" si="135"/>
        <v/>
      </c>
    </row>
    <row r="7798" spans="11:11" x14ac:dyDescent="0.2">
      <c r="K7798" s="336" t="str">
        <f t="shared" si="135"/>
        <v/>
      </c>
    </row>
    <row r="7799" spans="11:11" x14ac:dyDescent="0.2">
      <c r="K7799" s="336" t="str">
        <f t="shared" si="135"/>
        <v/>
      </c>
    </row>
    <row r="7800" spans="11:11" x14ac:dyDescent="0.2">
      <c r="K7800" s="336" t="str">
        <f t="shared" si="135"/>
        <v/>
      </c>
    </row>
    <row r="7801" spans="11:11" x14ac:dyDescent="0.2">
      <c r="K7801" s="336" t="str">
        <f t="shared" si="135"/>
        <v/>
      </c>
    </row>
    <row r="7802" spans="11:11" x14ac:dyDescent="0.2">
      <c r="K7802" s="336" t="str">
        <f t="shared" si="135"/>
        <v/>
      </c>
    </row>
    <row r="7803" spans="11:11" x14ac:dyDescent="0.2">
      <c r="K7803" s="336" t="str">
        <f t="shared" si="135"/>
        <v/>
      </c>
    </row>
    <row r="7804" spans="11:11" x14ac:dyDescent="0.2">
      <c r="K7804" s="336" t="str">
        <f t="shared" si="135"/>
        <v/>
      </c>
    </row>
    <row r="7805" spans="11:11" x14ac:dyDescent="0.2">
      <c r="K7805" s="336" t="str">
        <f t="shared" si="135"/>
        <v/>
      </c>
    </row>
    <row r="7806" spans="11:11" x14ac:dyDescent="0.2">
      <c r="K7806" s="336" t="str">
        <f t="shared" si="135"/>
        <v/>
      </c>
    </row>
    <row r="7807" spans="11:11" x14ac:dyDescent="0.2">
      <c r="K7807" s="336" t="str">
        <f t="shared" si="135"/>
        <v/>
      </c>
    </row>
    <row r="7808" spans="11:11" x14ac:dyDescent="0.2">
      <c r="K7808" s="336" t="str">
        <f t="shared" si="135"/>
        <v/>
      </c>
    </row>
    <row r="7809" spans="11:11" x14ac:dyDescent="0.2">
      <c r="K7809" s="336" t="str">
        <f t="shared" si="135"/>
        <v/>
      </c>
    </row>
    <row r="7810" spans="11:11" x14ac:dyDescent="0.2">
      <c r="K7810" s="336" t="str">
        <f t="shared" si="135"/>
        <v/>
      </c>
    </row>
    <row r="7811" spans="11:11" x14ac:dyDescent="0.2">
      <c r="K7811" s="336" t="str">
        <f t="shared" si="135"/>
        <v/>
      </c>
    </row>
    <row r="7812" spans="11:11" x14ac:dyDescent="0.2">
      <c r="K7812" s="336" t="str">
        <f t="shared" ref="K7812:K7875" si="136">IF(J7812="","",(J7812*108))</f>
        <v/>
      </c>
    </row>
    <row r="7813" spans="11:11" x14ac:dyDescent="0.2">
      <c r="K7813" s="336" t="str">
        <f t="shared" si="136"/>
        <v/>
      </c>
    </row>
    <row r="7814" spans="11:11" x14ac:dyDescent="0.2">
      <c r="K7814" s="336" t="str">
        <f t="shared" si="136"/>
        <v/>
      </c>
    </row>
    <row r="7815" spans="11:11" x14ac:dyDescent="0.2">
      <c r="K7815" s="336" t="str">
        <f t="shared" si="136"/>
        <v/>
      </c>
    </row>
    <row r="7816" spans="11:11" x14ac:dyDescent="0.2">
      <c r="K7816" s="336" t="str">
        <f t="shared" si="136"/>
        <v/>
      </c>
    </row>
    <row r="7817" spans="11:11" x14ac:dyDescent="0.2">
      <c r="K7817" s="336" t="str">
        <f t="shared" si="136"/>
        <v/>
      </c>
    </row>
    <row r="7818" spans="11:11" x14ac:dyDescent="0.2">
      <c r="K7818" s="336" t="str">
        <f t="shared" si="136"/>
        <v/>
      </c>
    </row>
    <row r="7819" spans="11:11" x14ac:dyDescent="0.2">
      <c r="K7819" s="336" t="str">
        <f t="shared" si="136"/>
        <v/>
      </c>
    </row>
    <row r="7820" spans="11:11" x14ac:dyDescent="0.2">
      <c r="K7820" s="336" t="str">
        <f t="shared" si="136"/>
        <v/>
      </c>
    </row>
    <row r="7821" spans="11:11" x14ac:dyDescent="0.2">
      <c r="K7821" s="336" t="str">
        <f t="shared" si="136"/>
        <v/>
      </c>
    </row>
    <row r="7822" spans="11:11" x14ac:dyDescent="0.2">
      <c r="K7822" s="336" t="str">
        <f t="shared" si="136"/>
        <v/>
      </c>
    </row>
    <row r="7823" spans="11:11" x14ac:dyDescent="0.2">
      <c r="K7823" s="336" t="str">
        <f t="shared" si="136"/>
        <v/>
      </c>
    </row>
    <row r="7824" spans="11:11" x14ac:dyDescent="0.2">
      <c r="K7824" s="336" t="str">
        <f t="shared" si="136"/>
        <v/>
      </c>
    </row>
    <row r="7825" spans="11:11" x14ac:dyDescent="0.2">
      <c r="K7825" s="336" t="str">
        <f t="shared" si="136"/>
        <v/>
      </c>
    </row>
    <row r="7826" spans="11:11" x14ac:dyDescent="0.2">
      <c r="K7826" s="336" t="str">
        <f t="shared" si="136"/>
        <v/>
      </c>
    </row>
    <row r="7827" spans="11:11" x14ac:dyDescent="0.2">
      <c r="K7827" s="336" t="str">
        <f t="shared" si="136"/>
        <v/>
      </c>
    </row>
    <row r="7828" spans="11:11" x14ac:dyDescent="0.2">
      <c r="K7828" s="336" t="str">
        <f t="shared" si="136"/>
        <v/>
      </c>
    </row>
    <row r="7829" spans="11:11" x14ac:dyDescent="0.2">
      <c r="K7829" s="336" t="str">
        <f t="shared" si="136"/>
        <v/>
      </c>
    </row>
    <row r="7830" spans="11:11" x14ac:dyDescent="0.2">
      <c r="K7830" s="336" t="str">
        <f t="shared" si="136"/>
        <v/>
      </c>
    </row>
    <row r="7831" spans="11:11" x14ac:dyDescent="0.2">
      <c r="K7831" s="336" t="str">
        <f t="shared" si="136"/>
        <v/>
      </c>
    </row>
    <row r="7832" spans="11:11" x14ac:dyDescent="0.2">
      <c r="K7832" s="336" t="str">
        <f t="shared" si="136"/>
        <v/>
      </c>
    </row>
    <row r="7833" spans="11:11" x14ac:dyDescent="0.2">
      <c r="K7833" s="336" t="str">
        <f t="shared" si="136"/>
        <v/>
      </c>
    </row>
    <row r="7834" spans="11:11" x14ac:dyDescent="0.2">
      <c r="K7834" s="336" t="str">
        <f t="shared" si="136"/>
        <v/>
      </c>
    </row>
    <row r="7835" spans="11:11" x14ac:dyDescent="0.2">
      <c r="K7835" s="336" t="str">
        <f t="shared" si="136"/>
        <v/>
      </c>
    </row>
    <row r="7836" spans="11:11" x14ac:dyDescent="0.2">
      <c r="K7836" s="336" t="str">
        <f t="shared" si="136"/>
        <v/>
      </c>
    </row>
    <row r="7837" spans="11:11" x14ac:dyDescent="0.2">
      <c r="K7837" s="336" t="str">
        <f t="shared" si="136"/>
        <v/>
      </c>
    </row>
    <row r="7838" spans="11:11" x14ac:dyDescent="0.2">
      <c r="K7838" s="336" t="str">
        <f t="shared" si="136"/>
        <v/>
      </c>
    </row>
    <row r="7839" spans="11:11" x14ac:dyDescent="0.2">
      <c r="K7839" s="336" t="str">
        <f t="shared" si="136"/>
        <v/>
      </c>
    </row>
    <row r="7840" spans="11:11" x14ac:dyDescent="0.2">
      <c r="K7840" s="336" t="str">
        <f t="shared" si="136"/>
        <v/>
      </c>
    </row>
    <row r="7841" spans="11:11" x14ac:dyDescent="0.2">
      <c r="K7841" s="336" t="str">
        <f t="shared" si="136"/>
        <v/>
      </c>
    </row>
    <row r="7842" spans="11:11" x14ac:dyDescent="0.2">
      <c r="K7842" s="336" t="str">
        <f t="shared" si="136"/>
        <v/>
      </c>
    </row>
    <row r="7843" spans="11:11" x14ac:dyDescent="0.2">
      <c r="K7843" s="336" t="str">
        <f t="shared" si="136"/>
        <v/>
      </c>
    </row>
    <row r="7844" spans="11:11" x14ac:dyDescent="0.2">
      <c r="K7844" s="336" t="str">
        <f t="shared" si="136"/>
        <v/>
      </c>
    </row>
    <row r="7845" spans="11:11" x14ac:dyDescent="0.2">
      <c r="K7845" s="336" t="str">
        <f t="shared" si="136"/>
        <v/>
      </c>
    </row>
    <row r="7846" spans="11:11" x14ac:dyDescent="0.2">
      <c r="K7846" s="336" t="str">
        <f t="shared" si="136"/>
        <v/>
      </c>
    </row>
    <row r="7847" spans="11:11" x14ac:dyDescent="0.2">
      <c r="K7847" s="336" t="str">
        <f t="shared" si="136"/>
        <v/>
      </c>
    </row>
    <row r="7848" spans="11:11" x14ac:dyDescent="0.2">
      <c r="K7848" s="336" t="str">
        <f t="shared" si="136"/>
        <v/>
      </c>
    </row>
    <row r="7849" spans="11:11" x14ac:dyDescent="0.2">
      <c r="K7849" s="336" t="str">
        <f t="shared" si="136"/>
        <v/>
      </c>
    </row>
    <row r="7850" spans="11:11" x14ac:dyDescent="0.2">
      <c r="K7850" s="336" t="str">
        <f t="shared" si="136"/>
        <v/>
      </c>
    </row>
    <row r="7851" spans="11:11" x14ac:dyDescent="0.2">
      <c r="K7851" s="336" t="str">
        <f t="shared" si="136"/>
        <v/>
      </c>
    </row>
    <row r="7852" spans="11:11" x14ac:dyDescent="0.2">
      <c r="K7852" s="336" t="str">
        <f t="shared" si="136"/>
        <v/>
      </c>
    </row>
    <row r="7853" spans="11:11" x14ac:dyDescent="0.2">
      <c r="K7853" s="336" t="str">
        <f t="shared" si="136"/>
        <v/>
      </c>
    </row>
    <row r="7854" spans="11:11" x14ac:dyDescent="0.2">
      <c r="K7854" s="336" t="str">
        <f t="shared" si="136"/>
        <v/>
      </c>
    </row>
    <row r="7855" spans="11:11" x14ac:dyDescent="0.2">
      <c r="K7855" s="336" t="str">
        <f t="shared" si="136"/>
        <v/>
      </c>
    </row>
    <row r="7856" spans="11:11" x14ac:dyDescent="0.2">
      <c r="K7856" s="336" t="str">
        <f t="shared" si="136"/>
        <v/>
      </c>
    </row>
    <row r="7857" spans="11:11" x14ac:dyDescent="0.2">
      <c r="K7857" s="336" t="str">
        <f t="shared" si="136"/>
        <v/>
      </c>
    </row>
    <row r="7858" spans="11:11" x14ac:dyDescent="0.2">
      <c r="K7858" s="336" t="str">
        <f t="shared" si="136"/>
        <v/>
      </c>
    </row>
    <row r="7859" spans="11:11" x14ac:dyDescent="0.2">
      <c r="K7859" s="336" t="str">
        <f t="shared" si="136"/>
        <v/>
      </c>
    </row>
    <row r="7860" spans="11:11" x14ac:dyDescent="0.2">
      <c r="K7860" s="336" t="str">
        <f t="shared" si="136"/>
        <v/>
      </c>
    </row>
    <row r="7861" spans="11:11" x14ac:dyDescent="0.2">
      <c r="K7861" s="336" t="str">
        <f t="shared" si="136"/>
        <v/>
      </c>
    </row>
    <row r="7862" spans="11:11" x14ac:dyDescent="0.2">
      <c r="K7862" s="336" t="str">
        <f t="shared" si="136"/>
        <v/>
      </c>
    </row>
    <row r="7863" spans="11:11" x14ac:dyDescent="0.2">
      <c r="K7863" s="336" t="str">
        <f t="shared" si="136"/>
        <v/>
      </c>
    </row>
    <row r="7864" spans="11:11" x14ac:dyDescent="0.2">
      <c r="K7864" s="336" t="str">
        <f t="shared" si="136"/>
        <v/>
      </c>
    </row>
    <row r="7865" spans="11:11" x14ac:dyDescent="0.2">
      <c r="K7865" s="336" t="str">
        <f t="shared" si="136"/>
        <v/>
      </c>
    </row>
    <row r="7866" spans="11:11" x14ac:dyDescent="0.2">
      <c r="K7866" s="336" t="str">
        <f t="shared" si="136"/>
        <v/>
      </c>
    </row>
    <row r="7867" spans="11:11" x14ac:dyDescent="0.2">
      <c r="K7867" s="336" t="str">
        <f t="shared" si="136"/>
        <v/>
      </c>
    </row>
    <row r="7868" spans="11:11" x14ac:dyDescent="0.2">
      <c r="K7868" s="336" t="str">
        <f t="shared" si="136"/>
        <v/>
      </c>
    </row>
    <row r="7869" spans="11:11" x14ac:dyDescent="0.2">
      <c r="K7869" s="336" t="str">
        <f t="shared" si="136"/>
        <v/>
      </c>
    </row>
    <row r="7870" spans="11:11" x14ac:dyDescent="0.2">
      <c r="K7870" s="336" t="str">
        <f t="shared" si="136"/>
        <v/>
      </c>
    </row>
    <row r="7871" spans="11:11" x14ac:dyDescent="0.2">
      <c r="K7871" s="336" t="str">
        <f t="shared" si="136"/>
        <v/>
      </c>
    </row>
    <row r="7872" spans="11:11" x14ac:dyDescent="0.2">
      <c r="K7872" s="336" t="str">
        <f t="shared" si="136"/>
        <v/>
      </c>
    </row>
    <row r="7873" spans="11:11" x14ac:dyDescent="0.2">
      <c r="K7873" s="336" t="str">
        <f t="shared" si="136"/>
        <v/>
      </c>
    </row>
    <row r="7874" spans="11:11" x14ac:dyDescent="0.2">
      <c r="K7874" s="336" t="str">
        <f t="shared" si="136"/>
        <v/>
      </c>
    </row>
    <row r="7875" spans="11:11" x14ac:dyDescent="0.2">
      <c r="K7875" s="336" t="str">
        <f t="shared" si="136"/>
        <v/>
      </c>
    </row>
    <row r="7876" spans="11:11" x14ac:dyDescent="0.2">
      <c r="K7876" s="336" t="str">
        <f t="shared" ref="K7876:K7939" si="137">IF(J7876="","",(J7876*108))</f>
        <v/>
      </c>
    </row>
    <row r="7877" spans="11:11" x14ac:dyDescent="0.2">
      <c r="K7877" s="336" t="str">
        <f t="shared" si="137"/>
        <v/>
      </c>
    </row>
    <row r="7878" spans="11:11" x14ac:dyDescent="0.2">
      <c r="K7878" s="336" t="str">
        <f t="shared" si="137"/>
        <v/>
      </c>
    </row>
    <row r="7879" spans="11:11" x14ac:dyDescent="0.2">
      <c r="K7879" s="336" t="str">
        <f t="shared" si="137"/>
        <v/>
      </c>
    </row>
    <row r="7880" spans="11:11" x14ac:dyDescent="0.2">
      <c r="K7880" s="336" t="str">
        <f t="shared" si="137"/>
        <v/>
      </c>
    </row>
    <row r="7881" spans="11:11" x14ac:dyDescent="0.2">
      <c r="K7881" s="336" t="str">
        <f t="shared" si="137"/>
        <v/>
      </c>
    </row>
    <row r="7882" spans="11:11" x14ac:dyDescent="0.2">
      <c r="K7882" s="336" t="str">
        <f t="shared" si="137"/>
        <v/>
      </c>
    </row>
    <row r="7883" spans="11:11" x14ac:dyDescent="0.2">
      <c r="K7883" s="336" t="str">
        <f t="shared" si="137"/>
        <v/>
      </c>
    </row>
    <row r="7884" spans="11:11" x14ac:dyDescent="0.2">
      <c r="K7884" s="336" t="str">
        <f t="shared" si="137"/>
        <v/>
      </c>
    </row>
    <row r="7885" spans="11:11" x14ac:dyDescent="0.2">
      <c r="K7885" s="336" t="str">
        <f t="shared" si="137"/>
        <v/>
      </c>
    </row>
    <row r="7886" spans="11:11" x14ac:dyDescent="0.2">
      <c r="K7886" s="336" t="str">
        <f t="shared" si="137"/>
        <v/>
      </c>
    </row>
    <row r="7887" spans="11:11" x14ac:dyDescent="0.2">
      <c r="K7887" s="336" t="str">
        <f t="shared" si="137"/>
        <v/>
      </c>
    </row>
    <row r="7888" spans="11:11" x14ac:dyDescent="0.2">
      <c r="K7888" s="336" t="str">
        <f t="shared" si="137"/>
        <v/>
      </c>
    </row>
    <row r="7889" spans="11:11" x14ac:dyDescent="0.2">
      <c r="K7889" s="336" t="str">
        <f t="shared" si="137"/>
        <v/>
      </c>
    </row>
    <row r="7890" spans="11:11" x14ac:dyDescent="0.2">
      <c r="K7890" s="336" t="str">
        <f t="shared" si="137"/>
        <v/>
      </c>
    </row>
    <row r="7891" spans="11:11" x14ac:dyDescent="0.2">
      <c r="K7891" s="336" t="str">
        <f t="shared" si="137"/>
        <v/>
      </c>
    </row>
    <row r="7892" spans="11:11" x14ac:dyDescent="0.2">
      <c r="K7892" s="336" t="str">
        <f t="shared" si="137"/>
        <v/>
      </c>
    </row>
    <row r="7893" spans="11:11" x14ac:dyDescent="0.2">
      <c r="K7893" s="336" t="str">
        <f t="shared" si="137"/>
        <v/>
      </c>
    </row>
    <row r="7894" spans="11:11" x14ac:dyDescent="0.2">
      <c r="K7894" s="336" t="str">
        <f t="shared" si="137"/>
        <v/>
      </c>
    </row>
    <row r="7895" spans="11:11" x14ac:dyDescent="0.2">
      <c r="K7895" s="336" t="str">
        <f t="shared" si="137"/>
        <v/>
      </c>
    </row>
    <row r="7896" spans="11:11" x14ac:dyDescent="0.2">
      <c r="K7896" s="336" t="str">
        <f t="shared" si="137"/>
        <v/>
      </c>
    </row>
    <row r="7897" spans="11:11" x14ac:dyDescent="0.2">
      <c r="K7897" s="336" t="str">
        <f t="shared" si="137"/>
        <v/>
      </c>
    </row>
    <row r="7898" spans="11:11" x14ac:dyDescent="0.2">
      <c r="K7898" s="336" t="str">
        <f t="shared" si="137"/>
        <v/>
      </c>
    </row>
    <row r="7899" spans="11:11" x14ac:dyDescent="0.2">
      <c r="K7899" s="336" t="str">
        <f t="shared" si="137"/>
        <v/>
      </c>
    </row>
    <row r="7900" spans="11:11" x14ac:dyDescent="0.2">
      <c r="K7900" s="336" t="str">
        <f t="shared" si="137"/>
        <v/>
      </c>
    </row>
    <row r="7901" spans="11:11" x14ac:dyDescent="0.2">
      <c r="K7901" s="336" t="str">
        <f t="shared" si="137"/>
        <v/>
      </c>
    </row>
    <row r="7902" spans="11:11" x14ac:dyDescent="0.2">
      <c r="K7902" s="336" t="str">
        <f t="shared" si="137"/>
        <v/>
      </c>
    </row>
    <row r="7903" spans="11:11" x14ac:dyDescent="0.2">
      <c r="K7903" s="336" t="str">
        <f t="shared" si="137"/>
        <v/>
      </c>
    </row>
    <row r="7904" spans="11:11" x14ac:dyDescent="0.2">
      <c r="K7904" s="336" t="str">
        <f t="shared" si="137"/>
        <v/>
      </c>
    </row>
    <row r="7905" spans="11:11" x14ac:dyDescent="0.2">
      <c r="K7905" s="336" t="str">
        <f t="shared" si="137"/>
        <v/>
      </c>
    </row>
    <row r="7906" spans="11:11" x14ac:dyDescent="0.2">
      <c r="K7906" s="336" t="str">
        <f t="shared" si="137"/>
        <v/>
      </c>
    </row>
    <row r="7907" spans="11:11" x14ac:dyDescent="0.2">
      <c r="K7907" s="336" t="str">
        <f t="shared" si="137"/>
        <v/>
      </c>
    </row>
    <row r="7908" spans="11:11" x14ac:dyDescent="0.2">
      <c r="K7908" s="336" t="str">
        <f t="shared" si="137"/>
        <v/>
      </c>
    </row>
    <row r="7909" spans="11:11" x14ac:dyDescent="0.2">
      <c r="K7909" s="336" t="str">
        <f t="shared" si="137"/>
        <v/>
      </c>
    </row>
    <row r="7910" spans="11:11" x14ac:dyDescent="0.2">
      <c r="K7910" s="336" t="str">
        <f t="shared" si="137"/>
        <v/>
      </c>
    </row>
    <row r="7911" spans="11:11" x14ac:dyDescent="0.2">
      <c r="K7911" s="336" t="str">
        <f t="shared" si="137"/>
        <v/>
      </c>
    </row>
    <row r="7912" spans="11:11" x14ac:dyDescent="0.2">
      <c r="K7912" s="336" t="str">
        <f t="shared" si="137"/>
        <v/>
      </c>
    </row>
    <row r="7913" spans="11:11" x14ac:dyDescent="0.2">
      <c r="K7913" s="336" t="str">
        <f t="shared" si="137"/>
        <v/>
      </c>
    </row>
    <row r="7914" spans="11:11" x14ac:dyDescent="0.2">
      <c r="K7914" s="336" t="str">
        <f t="shared" si="137"/>
        <v/>
      </c>
    </row>
    <row r="7915" spans="11:11" x14ac:dyDescent="0.2">
      <c r="K7915" s="336" t="str">
        <f t="shared" si="137"/>
        <v/>
      </c>
    </row>
    <row r="7916" spans="11:11" x14ac:dyDescent="0.2">
      <c r="K7916" s="336" t="str">
        <f t="shared" si="137"/>
        <v/>
      </c>
    </row>
    <row r="7917" spans="11:11" x14ac:dyDescent="0.2">
      <c r="K7917" s="336" t="str">
        <f t="shared" si="137"/>
        <v/>
      </c>
    </row>
    <row r="7918" spans="11:11" x14ac:dyDescent="0.2">
      <c r="K7918" s="336" t="str">
        <f t="shared" si="137"/>
        <v/>
      </c>
    </row>
    <row r="7919" spans="11:11" x14ac:dyDescent="0.2">
      <c r="K7919" s="336" t="str">
        <f t="shared" si="137"/>
        <v/>
      </c>
    </row>
    <row r="7920" spans="11:11" x14ac:dyDescent="0.2">
      <c r="K7920" s="336" t="str">
        <f t="shared" si="137"/>
        <v/>
      </c>
    </row>
    <row r="7921" spans="11:11" x14ac:dyDescent="0.2">
      <c r="K7921" s="336" t="str">
        <f t="shared" si="137"/>
        <v/>
      </c>
    </row>
    <row r="7922" spans="11:11" x14ac:dyDescent="0.2">
      <c r="K7922" s="336" t="str">
        <f t="shared" si="137"/>
        <v/>
      </c>
    </row>
    <row r="7923" spans="11:11" x14ac:dyDescent="0.2">
      <c r="K7923" s="336" t="str">
        <f t="shared" si="137"/>
        <v/>
      </c>
    </row>
    <row r="7924" spans="11:11" x14ac:dyDescent="0.2">
      <c r="K7924" s="336" t="str">
        <f t="shared" si="137"/>
        <v/>
      </c>
    </row>
    <row r="7925" spans="11:11" x14ac:dyDescent="0.2">
      <c r="K7925" s="336" t="str">
        <f t="shared" si="137"/>
        <v/>
      </c>
    </row>
    <row r="7926" spans="11:11" x14ac:dyDescent="0.2">
      <c r="K7926" s="336" t="str">
        <f t="shared" si="137"/>
        <v/>
      </c>
    </row>
    <row r="7927" spans="11:11" x14ac:dyDescent="0.2">
      <c r="K7927" s="336" t="str">
        <f t="shared" si="137"/>
        <v/>
      </c>
    </row>
    <row r="7928" spans="11:11" x14ac:dyDescent="0.2">
      <c r="K7928" s="336" t="str">
        <f t="shared" si="137"/>
        <v/>
      </c>
    </row>
    <row r="7929" spans="11:11" x14ac:dyDescent="0.2">
      <c r="K7929" s="336" t="str">
        <f t="shared" si="137"/>
        <v/>
      </c>
    </row>
    <row r="7930" spans="11:11" x14ac:dyDescent="0.2">
      <c r="K7930" s="336" t="str">
        <f t="shared" si="137"/>
        <v/>
      </c>
    </row>
    <row r="7931" spans="11:11" x14ac:dyDescent="0.2">
      <c r="K7931" s="336" t="str">
        <f t="shared" si="137"/>
        <v/>
      </c>
    </row>
    <row r="7932" spans="11:11" x14ac:dyDescent="0.2">
      <c r="K7932" s="336" t="str">
        <f t="shared" si="137"/>
        <v/>
      </c>
    </row>
    <row r="7933" spans="11:11" x14ac:dyDescent="0.2">
      <c r="K7933" s="336" t="str">
        <f t="shared" si="137"/>
        <v/>
      </c>
    </row>
    <row r="7934" spans="11:11" x14ac:dyDescent="0.2">
      <c r="K7934" s="336" t="str">
        <f t="shared" si="137"/>
        <v/>
      </c>
    </row>
    <row r="7935" spans="11:11" x14ac:dyDescent="0.2">
      <c r="K7935" s="336" t="str">
        <f t="shared" si="137"/>
        <v/>
      </c>
    </row>
    <row r="7936" spans="11:11" x14ac:dyDescent="0.2">
      <c r="K7936" s="336" t="str">
        <f t="shared" si="137"/>
        <v/>
      </c>
    </row>
    <row r="7937" spans="11:11" x14ac:dyDescent="0.2">
      <c r="K7937" s="336" t="str">
        <f t="shared" si="137"/>
        <v/>
      </c>
    </row>
    <row r="7938" spans="11:11" x14ac:dyDescent="0.2">
      <c r="K7938" s="336" t="str">
        <f t="shared" si="137"/>
        <v/>
      </c>
    </row>
    <row r="7939" spans="11:11" x14ac:dyDescent="0.2">
      <c r="K7939" s="336" t="str">
        <f t="shared" si="137"/>
        <v/>
      </c>
    </row>
    <row r="7940" spans="11:11" x14ac:dyDescent="0.2">
      <c r="K7940" s="336" t="str">
        <f t="shared" ref="K7940:K8003" si="138">IF(J7940="","",(J7940*108))</f>
        <v/>
      </c>
    </row>
    <row r="7941" spans="11:11" x14ac:dyDescent="0.2">
      <c r="K7941" s="336" t="str">
        <f t="shared" si="138"/>
        <v/>
      </c>
    </row>
    <row r="7942" spans="11:11" x14ac:dyDescent="0.2">
      <c r="K7942" s="336" t="str">
        <f t="shared" si="138"/>
        <v/>
      </c>
    </row>
    <row r="7943" spans="11:11" x14ac:dyDescent="0.2">
      <c r="K7943" s="336" t="str">
        <f t="shared" si="138"/>
        <v/>
      </c>
    </row>
    <row r="7944" spans="11:11" x14ac:dyDescent="0.2">
      <c r="K7944" s="336" t="str">
        <f t="shared" si="138"/>
        <v/>
      </c>
    </row>
    <row r="7945" spans="11:11" x14ac:dyDescent="0.2">
      <c r="K7945" s="336" t="str">
        <f t="shared" si="138"/>
        <v/>
      </c>
    </row>
    <row r="7946" spans="11:11" x14ac:dyDescent="0.2">
      <c r="K7946" s="336" t="str">
        <f t="shared" si="138"/>
        <v/>
      </c>
    </row>
    <row r="7947" spans="11:11" x14ac:dyDescent="0.2">
      <c r="K7947" s="336" t="str">
        <f t="shared" si="138"/>
        <v/>
      </c>
    </row>
    <row r="7948" spans="11:11" x14ac:dyDescent="0.2">
      <c r="K7948" s="336" t="str">
        <f t="shared" si="138"/>
        <v/>
      </c>
    </row>
    <row r="7949" spans="11:11" x14ac:dyDescent="0.2">
      <c r="K7949" s="336" t="str">
        <f t="shared" si="138"/>
        <v/>
      </c>
    </row>
    <row r="7950" spans="11:11" x14ac:dyDescent="0.2">
      <c r="K7950" s="336" t="str">
        <f t="shared" si="138"/>
        <v/>
      </c>
    </row>
    <row r="7951" spans="11:11" x14ac:dyDescent="0.2">
      <c r="K7951" s="336" t="str">
        <f t="shared" si="138"/>
        <v/>
      </c>
    </row>
    <row r="7952" spans="11:11" x14ac:dyDescent="0.2">
      <c r="K7952" s="336" t="str">
        <f t="shared" si="138"/>
        <v/>
      </c>
    </row>
    <row r="7953" spans="11:11" x14ac:dyDescent="0.2">
      <c r="K7953" s="336" t="str">
        <f t="shared" si="138"/>
        <v/>
      </c>
    </row>
    <row r="7954" spans="11:11" x14ac:dyDescent="0.2">
      <c r="K7954" s="336" t="str">
        <f t="shared" si="138"/>
        <v/>
      </c>
    </row>
    <row r="7955" spans="11:11" x14ac:dyDescent="0.2">
      <c r="K7955" s="336" t="str">
        <f t="shared" si="138"/>
        <v/>
      </c>
    </row>
    <row r="7956" spans="11:11" x14ac:dyDescent="0.2">
      <c r="K7956" s="336" t="str">
        <f t="shared" si="138"/>
        <v/>
      </c>
    </row>
    <row r="7957" spans="11:11" x14ac:dyDescent="0.2">
      <c r="K7957" s="336" t="str">
        <f t="shared" si="138"/>
        <v/>
      </c>
    </row>
    <row r="7958" spans="11:11" x14ac:dyDescent="0.2">
      <c r="K7958" s="336" t="str">
        <f t="shared" si="138"/>
        <v/>
      </c>
    </row>
    <row r="7959" spans="11:11" x14ac:dyDescent="0.2">
      <c r="K7959" s="336" t="str">
        <f t="shared" si="138"/>
        <v/>
      </c>
    </row>
    <row r="7960" spans="11:11" x14ac:dyDescent="0.2">
      <c r="K7960" s="336" t="str">
        <f t="shared" si="138"/>
        <v/>
      </c>
    </row>
    <row r="7961" spans="11:11" x14ac:dyDescent="0.2">
      <c r="K7961" s="336" t="str">
        <f t="shared" si="138"/>
        <v/>
      </c>
    </row>
    <row r="7962" spans="11:11" x14ac:dyDescent="0.2">
      <c r="K7962" s="336" t="str">
        <f t="shared" si="138"/>
        <v/>
      </c>
    </row>
    <row r="7963" spans="11:11" x14ac:dyDescent="0.2">
      <c r="K7963" s="336" t="str">
        <f t="shared" si="138"/>
        <v/>
      </c>
    </row>
    <row r="7964" spans="11:11" x14ac:dyDescent="0.2">
      <c r="K7964" s="336" t="str">
        <f t="shared" si="138"/>
        <v/>
      </c>
    </row>
    <row r="7965" spans="11:11" x14ac:dyDescent="0.2">
      <c r="K7965" s="336" t="str">
        <f t="shared" si="138"/>
        <v/>
      </c>
    </row>
    <row r="7966" spans="11:11" x14ac:dyDescent="0.2">
      <c r="K7966" s="336" t="str">
        <f t="shared" si="138"/>
        <v/>
      </c>
    </row>
    <row r="7967" spans="11:11" x14ac:dyDescent="0.2">
      <c r="K7967" s="336" t="str">
        <f t="shared" si="138"/>
        <v/>
      </c>
    </row>
    <row r="7968" spans="11:11" x14ac:dyDescent="0.2">
      <c r="K7968" s="336" t="str">
        <f t="shared" si="138"/>
        <v/>
      </c>
    </row>
    <row r="7969" spans="11:11" x14ac:dyDescent="0.2">
      <c r="K7969" s="336" t="str">
        <f t="shared" si="138"/>
        <v/>
      </c>
    </row>
    <row r="7970" spans="11:11" x14ac:dyDescent="0.2">
      <c r="K7970" s="336" t="str">
        <f t="shared" si="138"/>
        <v/>
      </c>
    </row>
    <row r="7971" spans="11:11" x14ac:dyDescent="0.2">
      <c r="K7971" s="336" t="str">
        <f t="shared" si="138"/>
        <v/>
      </c>
    </row>
    <row r="7972" spans="11:11" x14ac:dyDescent="0.2">
      <c r="K7972" s="336" t="str">
        <f t="shared" si="138"/>
        <v/>
      </c>
    </row>
    <row r="7973" spans="11:11" x14ac:dyDescent="0.2">
      <c r="K7973" s="336" t="str">
        <f t="shared" si="138"/>
        <v/>
      </c>
    </row>
    <row r="7974" spans="11:11" x14ac:dyDescent="0.2">
      <c r="K7974" s="336" t="str">
        <f t="shared" si="138"/>
        <v/>
      </c>
    </row>
    <row r="7975" spans="11:11" x14ac:dyDescent="0.2">
      <c r="K7975" s="336" t="str">
        <f t="shared" si="138"/>
        <v/>
      </c>
    </row>
    <row r="7976" spans="11:11" x14ac:dyDescent="0.2">
      <c r="K7976" s="336" t="str">
        <f t="shared" si="138"/>
        <v/>
      </c>
    </row>
    <row r="7977" spans="11:11" x14ac:dyDescent="0.2">
      <c r="K7977" s="336" t="str">
        <f t="shared" si="138"/>
        <v/>
      </c>
    </row>
    <row r="7978" spans="11:11" x14ac:dyDescent="0.2">
      <c r="K7978" s="336" t="str">
        <f t="shared" si="138"/>
        <v/>
      </c>
    </row>
    <row r="7979" spans="11:11" x14ac:dyDescent="0.2">
      <c r="K7979" s="336" t="str">
        <f t="shared" si="138"/>
        <v/>
      </c>
    </row>
    <row r="7980" spans="11:11" x14ac:dyDescent="0.2">
      <c r="K7980" s="336" t="str">
        <f t="shared" si="138"/>
        <v/>
      </c>
    </row>
    <row r="7981" spans="11:11" x14ac:dyDescent="0.2">
      <c r="K7981" s="336" t="str">
        <f t="shared" si="138"/>
        <v/>
      </c>
    </row>
    <row r="7982" spans="11:11" x14ac:dyDescent="0.2">
      <c r="K7982" s="336" t="str">
        <f t="shared" si="138"/>
        <v/>
      </c>
    </row>
    <row r="7983" spans="11:11" x14ac:dyDescent="0.2">
      <c r="K7983" s="336" t="str">
        <f t="shared" si="138"/>
        <v/>
      </c>
    </row>
    <row r="7984" spans="11:11" x14ac:dyDescent="0.2">
      <c r="K7984" s="336" t="str">
        <f t="shared" si="138"/>
        <v/>
      </c>
    </row>
    <row r="7985" spans="11:11" x14ac:dyDescent="0.2">
      <c r="K7985" s="336" t="str">
        <f t="shared" si="138"/>
        <v/>
      </c>
    </row>
    <row r="7986" spans="11:11" x14ac:dyDescent="0.2">
      <c r="K7986" s="336" t="str">
        <f t="shared" si="138"/>
        <v/>
      </c>
    </row>
    <row r="7987" spans="11:11" x14ac:dyDescent="0.2">
      <c r="K7987" s="336" t="str">
        <f t="shared" si="138"/>
        <v/>
      </c>
    </row>
    <row r="7988" spans="11:11" x14ac:dyDescent="0.2">
      <c r="K7988" s="336" t="str">
        <f t="shared" si="138"/>
        <v/>
      </c>
    </row>
    <row r="7989" spans="11:11" x14ac:dyDescent="0.2">
      <c r="K7989" s="336" t="str">
        <f t="shared" si="138"/>
        <v/>
      </c>
    </row>
    <row r="7990" spans="11:11" x14ac:dyDescent="0.2">
      <c r="K7990" s="336" t="str">
        <f t="shared" si="138"/>
        <v/>
      </c>
    </row>
    <row r="7991" spans="11:11" x14ac:dyDescent="0.2">
      <c r="K7991" s="336" t="str">
        <f t="shared" si="138"/>
        <v/>
      </c>
    </row>
    <row r="7992" spans="11:11" x14ac:dyDescent="0.2">
      <c r="K7992" s="336" t="str">
        <f t="shared" si="138"/>
        <v/>
      </c>
    </row>
    <row r="7993" spans="11:11" x14ac:dyDescent="0.2">
      <c r="K7993" s="336" t="str">
        <f t="shared" si="138"/>
        <v/>
      </c>
    </row>
    <row r="7994" spans="11:11" x14ac:dyDescent="0.2">
      <c r="K7994" s="336" t="str">
        <f t="shared" si="138"/>
        <v/>
      </c>
    </row>
    <row r="7995" spans="11:11" x14ac:dyDescent="0.2">
      <c r="K7995" s="336" t="str">
        <f t="shared" si="138"/>
        <v/>
      </c>
    </row>
    <row r="7996" spans="11:11" x14ac:dyDescent="0.2">
      <c r="K7996" s="336" t="str">
        <f t="shared" si="138"/>
        <v/>
      </c>
    </row>
    <row r="7997" spans="11:11" x14ac:dyDescent="0.2">
      <c r="K7997" s="336" t="str">
        <f t="shared" si="138"/>
        <v/>
      </c>
    </row>
    <row r="7998" spans="11:11" x14ac:dyDescent="0.2">
      <c r="K7998" s="336" t="str">
        <f t="shared" si="138"/>
        <v/>
      </c>
    </row>
    <row r="7999" spans="11:11" x14ac:dyDescent="0.2">
      <c r="K7999" s="336" t="str">
        <f t="shared" si="138"/>
        <v/>
      </c>
    </row>
    <row r="8000" spans="11:11" x14ac:dyDescent="0.2">
      <c r="K8000" s="336" t="str">
        <f t="shared" si="138"/>
        <v/>
      </c>
    </row>
    <row r="8001" spans="11:11" x14ac:dyDescent="0.2">
      <c r="K8001" s="336" t="str">
        <f t="shared" si="138"/>
        <v/>
      </c>
    </row>
    <row r="8002" spans="11:11" x14ac:dyDescent="0.2">
      <c r="K8002" s="336" t="str">
        <f t="shared" si="138"/>
        <v/>
      </c>
    </row>
    <row r="8003" spans="11:11" x14ac:dyDescent="0.2">
      <c r="K8003" s="336" t="str">
        <f t="shared" si="138"/>
        <v/>
      </c>
    </row>
    <row r="8004" spans="11:11" x14ac:dyDescent="0.2">
      <c r="K8004" s="336" t="str">
        <f t="shared" ref="K8004:K8067" si="139">IF(J8004="","",(J8004*108))</f>
        <v/>
      </c>
    </row>
    <row r="8005" spans="11:11" x14ac:dyDescent="0.2">
      <c r="K8005" s="336" t="str">
        <f t="shared" si="139"/>
        <v/>
      </c>
    </row>
    <row r="8006" spans="11:11" x14ac:dyDescent="0.2">
      <c r="K8006" s="336" t="str">
        <f t="shared" si="139"/>
        <v/>
      </c>
    </row>
    <row r="8007" spans="11:11" x14ac:dyDescent="0.2">
      <c r="K8007" s="336" t="str">
        <f t="shared" si="139"/>
        <v/>
      </c>
    </row>
    <row r="8008" spans="11:11" x14ac:dyDescent="0.2">
      <c r="K8008" s="336" t="str">
        <f t="shared" si="139"/>
        <v/>
      </c>
    </row>
    <row r="8009" spans="11:11" x14ac:dyDescent="0.2">
      <c r="K8009" s="336" t="str">
        <f t="shared" si="139"/>
        <v/>
      </c>
    </row>
    <row r="8010" spans="11:11" x14ac:dyDescent="0.2">
      <c r="K8010" s="336" t="str">
        <f t="shared" si="139"/>
        <v/>
      </c>
    </row>
    <row r="8011" spans="11:11" x14ac:dyDescent="0.2">
      <c r="K8011" s="336" t="str">
        <f t="shared" si="139"/>
        <v/>
      </c>
    </row>
    <row r="8012" spans="11:11" x14ac:dyDescent="0.2">
      <c r="K8012" s="336" t="str">
        <f t="shared" si="139"/>
        <v/>
      </c>
    </row>
    <row r="8013" spans="11:11" x14ac:dyDescent="0.2">
      <c r="K8013" s="336" t="str">
        <f t="shared" si="139"/>
        <v/>
      </c>
    </row>
    <row r="8014" spans="11:11" x14ac:dyDescent="0.2">
      <c r="K8014" s="336" t="str">
        <f t="shared" si="139"/>
        <v/>
      </c>
    </row>
    <row r="8015" spans="11:11" x14ac:dyDescent="0.2">
      <c r="K8015" s="336" t="str">
        <f t="shared" si="139"/>
        <v/>
      </c>
    </row>
    <row r="8016" spans="11:11" x14ac:dyDescent="0.2">
      <c r="K8016" s="336" t="str">
        <f t="shared" si="139"/>
        <v/>
      </c>
    </row>
    <row r="8017" spans="11:11" x14ac:dyDescent="0.2">
      <c r="K8017" s="336" t="str">
        <f t="shared" si="139"/>
        <v/>
      </c>
    </row>
    <row r="8018" spans="11:11" x14ac:dyDescent="0.2">
      <c r="K8018" s="336" t="str">
        <f t="shared" si="139"/>
        <v/>
      </c>
    </row>
    <row r="8019" spans="11:11" x14ac:dyDescent="0.2">
      <c r="K8019" s="336" t="str">
        <f t="shared" si="139"/>
        <v/>
      </c>
    </row>
    <row r="8020" spans="11:11" x14ac:dyDescent="0.2">
      <c r="K8020" s="336" t="str">
        <f t="shared" si="139"/>
        <v/>
      </c>
    </row>
    <row r="8021" spans="11:11" x14ac:dyDescent="0.2">
      <c r="K8021" s="336" t="str">
        <f t="shared" si="139"/>
        <v/>
      </c>
    </row>
    <row r="8022" spans="11:11" x14ac:dyDescent="0.2">
      <c r="K8022" s="336" t="str">
        <f t="shared" si="139"/>
        <v/>
      </c>
    </row>
    <row r="8023" spans="11:11" x14ac:dyDescent="0.2">
      <c r="K8023" s="336" t="str">
        <f t="shared" si="139"/>
        <v/>
      </c>
    </row>
    <row r="8024" spans="11:11" x14ac:dyDescent="0.2">
      <c r="K8024" s="336" t="str">
        <f t="shared" si="139"/>
        <v/>
      </c>
    </row>
    <row r="8025" spans="11:11" x14ac:dyDescent="0.2">
      <c r="K8025" s="336" t="str">
        <f t="shared" si="139"/>
        <v/>
      </c>
    </row>
    <row r="8026" spans="11:11" x14ac:dyDescent="0.2">
      <c r="K8026" s="336" t="str">
        <f t="shared" si="139"/>
        <v/>
      </c>
    </row>
    <row r="8027" spans="11:11" x14ac:dyDescent="0.2">
      <c r="K8027" s="336" t="str">
        <f t="shared" si="139"/>
        <v/>
      </c>
    </row>
    <row r="8028" spans="11:11" x14ac:dyDescent="0.2">
      <c r="K8028" s="336" t="str">
        <f t="shared" si="139"/>
        <v/>
      </c>
    </row>
    <row r="8029" spans="11:11" x14ac:dyDescent="0.2">
      <c r="K8029" s="336" t="str">
        <f t="shared" si="139"/>
        <v/>
      </c>
    </row>
    <row r="8030" spans="11:11" x14ac:dyDescent="0.2">
      <c r="K8030" s="336" t="str">
        <f t="shared" si="139"/>
        <v/>
      </c>
    </row>
    <row r="8031" spans="11:11" x14ac:dyDescent="0.2">
      <c r="K8031" s="336" t="str">
        <f t="shared" si="139"/>
        <v/>
      </c>
    </row>
    <row r="8032" spans="11:11" x14ac:dyDescent="0.2">
      <c r="K8032" s="336" t="str">
        <f t="shared" si="139"/>
        <v/>
      </c>
    </row>
    <row r="8033" spans="11:11" x14ac:dyDescent="0.2">
      <c r="K8033" s="336" t="str">
        <f t="shared" si="139"/>
        <v/>
      </c>
    </row>
    <row r="8034" spans="11:11" x14ac:dyDescent="0.2">
      <c r="K8034" s="336" t="str">
        <f t="shared" si="139"/>
        <v/>
      </c>
    </row>
    <row r="8035" spans="11:11" x14ac:dyDescent="0.2">
      <c r="K8035" s="336" t="str">
        <f t="shared" si="139"/>
        <v/>
      </c>
    </row>
    <row r="8036" spans="11:11" x14ac:dyDescent="0.2">
      <c r="K8036" s="336" t="str">
        <f t="shared" si="139"/>
        <v/>
      </c>
    </row>
    <row r="8037" spans="11:11" x14ac:dyDescent="0.2">
      <c r="K8037" s="336" t="str">
        <f t="shared" si="139"/>
        <v/>
      </c>
    </row>
    <row r="8038" spans="11:11" x14ac:dyDescent="0.2">
      <c r="K8038" s="336" t="str">
        <f t="shared" si="139"/>
        <v/>
      </c>
    </row>
    <row r="8039" spans="11:11" x14ac:dyDescent="0.2">
      <c r="K8039" s="336" t="str">
        <f t="shared" si="139"/>
        <v/>
      </c>
    </row>
    <row r="8040" spans="11:11" x14ac:dyDescent="0.2">
      <c r="K8040" s="336" t="str">
        <f t="shared" si="139"/>
        <v/>
      </c>
    </row>
    <row r="8041" spans="11:11" x14ac:dyDescent="0.2">
      <c r="K8041" s="336" t="str">
        <f t="shared" si="139"/>
        <v/>
      </c>
    </row>
    <row r="8042" spans="11:11" x14ac:dyDescent="0.2">
      <c r="K8042" s="336" t="str">
        <f t="shared" si="139"/>
        <v/>
      </c>
    </row>
    <row r="8043" spans="11:11" x14ac:dyDescent="0.2">
      <c r="K8043" s="336" t="str">
        <f t="shared" si="139"/>
        <v/>
      </c>
    </row>
    <row r="8044" spans="11:11" x14ac:dyDescent="0.2">
      <c r="K8044" s="336" t="str">
        <f t="shared" si="139"/>
        <v/>
      </c>
    </row>
    <row r="8045" spans="11:11" x14ac:dyDescent="0.2">
      <c r="K8045" s="336" t="str">
        <f t="shared" si="139"/>
        <v/>
      </c>
    </row>
    <row r="8046" spans="11:11" x14ac:dyDescent="0.2">
      <c r="K8046" s="336" t="str">
        <f t="shared" si="139"/>
        <v/>
      </c>
    </row>
    <row r="8047" spans="11:11" x14ac:dyDescent="0.2">
      <c r="K8047" s="336" t="str">
        <f t="shared" si="139"/>
        <v/>
      </c>
    </row>
    <row r="8048" spans="11:11" x14ac:dyDescent="0.2">
      <c r="K8048" s="336" t="str">
        <f t="shared" si="139"/>
        <v/>
      </c>
    </row>
    <row r="8049" spans="11:11" x14ac:dyDescent="0.2">
      <c r="K8049" s="336" t="str">
        <f t="shared" si="139"/>
        <v/>
      </c>
    </row>
    <row r="8050" spans="11:11" x14ac:dyDescent="0.2">
      <c r="K8050" s="336" t="str">
        <f t="shared" si="139"/>
        <v/>
      </c>
    </row>
    <row r="8051" spans="11:11" x14ac:dyDescent="0.2">
      <c r="K8051" s="336" t="str">
        <f t="shared" si="139"/>
        <v/>
      </c>
    </row>
    <row r="8052" spans="11:11" x14ac:dyDescent="0.2">
      <c r="K8052" s="336" t="str">
        <f t="shared" si="139"/>
        <v/>
      </c>
    </row>
    <row r="8053" spans="11:11" x14ac:dyDescent="0.2">
      <c r="K8053" s="336" t="str">
        <f t="shared" si="139"/>
        <v/>
      </c>
    </row>
    <row r="8054" spans="11:11" x14ac:dyDescent="0.2">
      <c r="K8054" s="336" t="str">
        <f t="shared" si="139"/>
        <v/>
      </c>
    </row>
    <row r="8055" spans="11:11" x14ac:dyDescent="0.2">
      <c r="K8055" s="336" t="str">
        <f t="shared" si="139"/>
        <v/>
      </c>
    </row>
    <row r="8056" spans="11:11" x14ac:dyDescent="0.2">
      <c r="K8056" s="336" t="str">
        <f t="shared" si="139"/>
        <v/>
      </c>
    </row>
    <row r="8057" spans="11:11" x14ac:dyDescent="0.2">
      <c r="K8057" s="336" t="str">
        <f t="shared" si="139"/>
        <v/>
      </c>
    </row>
    <row r="8058" spans="11:11" x14ac:dyDescent="0.2">
      <c r="K8058" s="336" t="str">
        <f t="shared" si="139"/>
        <v/>
      </c>
    </row>
    <row r="8059" spans="11:11" x14ac:dyDescent="0.2">
      <c r="K8059" s="336" t="str">
        <f t="shared" si="139"/>
        <v/>
      </c>
    </row>
    <row r="8060" spans="11:11" x14ac:dyDescent="0.2">
      <c r="K8060" s="336" t="str">
        <f t="shared" si="139"/>
        <v/>
      </c>
    </row>
    <row r="8061" spans="11:11" x14ac:dyDescent="0.2">
      <c r="K8061" s="336" t="str">
        <f t="shared" si="139"/>
        <v/>
      </c>
    </row>
    <row r="8062" spans="11:11" x14ac:dyDescent="0.2">
      <c r="K8062" s="336" t="str">
        <f t="shared" si="139"/>
        <v/>
      </c>
    </row>
    <row r="8063" spans="11:11" x14ac:dyDescent="0.2">
      <c r="K8063" s="336" t="str">
        <f t="shared" si="139"/>
        <v/>
      </c>
    </row>
    <row r="8064" spans="11:11" x14ac:dyDescent="0.2">
      <c r="K8064" s="336" t="str">
        <f t="shared" si="139"/>
        <v/>
      </c>
    </row>
    <row r="8065" spans="11:11" x14ac:dyDescent="0.2">
      <c r="K8065" s="336" t="str">
        <f t="shared" si="139"/>
        <v/>
      </c>
    </row>
    <row r="8066" spans="11:11" x14ac:dyDescent="0.2">
      <c r="K8066" s="336" t="str">
        <f t="shared" si="139"/>
        <v/>
      </c>
    </row>
    <row r="8067" spans="11:11" x14ac:dyDescent="0.2">
      <c r="K8067" s="336" t="str">
        <f t="shared" si="139"/>
        <v/>
      </c>
    </row>
    <row r="8068" spans="11:11" x14ac:dyDescent="0.2">
      <c r="K8068" s="336" t="str">
        <f t="shared" ref="K8068:K8131" si="140">IF(J8068="","",(J8068*108))</f>
        <v/>
      </c>
    </row>
    <row r="8069" spans="11:11" x14ac:dyDescent="0.2">
      <c r="K8069" s="336" t="str">
        <f t="shared" si="140"/>
        <v/>
      </c>
    </row>
    <row r="8070" spans="11:11" x14ac:dyDescent="0.2">
      <c r="K8070" s="336" t="str">
        <f t="shared" si="140"/>
        <v/>
      </c>
    </row>
    <row r="8071" spans="11:11" x14ac:dyDescent="0.2">
      <c r="K8071" s="336" t="str">
        <f t="shared" si="140"/>
        <v/>
      </c>
    </row>
    <row r="8072" spans="11:11" x14ac:dyDescent="0.2">
      <c r="K8072" s="336" t="str">
        <f t="shared" si="140"/>
        <v/>
      </c>
    </row>
    <row r="8073" spans="11:11" x14ac:dyDescent="0.2">
      <c r="K8073" s="336" t="str">
        <f t="shared" si="140"/>
        <v/>
      </c>
    </row>
    <row r="8074" spans="11:11" x14ac:dyDescent="0.2">
      <c r="K8074" s="336" t="str">
        <f t="shared" si="140"/>
        <v/>
      </c>
    </row>
    <row r="8075" spans="11:11" x14ac:dyDescent="0.2">
      <c r="K8075" s="336" t="str">
        <f t="shared" si="140"/>
        <v/>
      </c>
    </row>
    <row r="8076" spans="11:11" x14ac:dyDescent="0.2">
      <c r="K8076" s="336" t="str">
        <f t="shared" si="140"/>
        <v/>
      </c>
    </row>
    <row r="8077" spans="11:11" x14ac:dyDescent="0.2">
      <c r="K8077" s="336" t="str">
        <f t="shared" si="140"/>
        <v/>
      </c>
    </row>
    <row r="8078" spans="11:11" x14ac:dyDescent="0.2">
      <c r="K8078" s="336" t="str">
        <f t="shared" si="140"/>
        <v/>
      </c>
    </row>
    <row r="8079" spans="11:11" x14ac:dyDescent="0.2">
      <c r="K8079" s="336" t="str">
        <f t="shared" si="140"/>
        <v/>
      </c>
    </row>
    <row r="8080" spans="11:11" x14ac:dyDescent="0.2">
      <c r="K8080" s="336" t="str">
        <f t="shared" si="140"/>
        <v/>
      </c>
    </row>
    <row r="8081" spans="11:11" x14ac:dyDescent="0.2">
      <c r="K8081" s="336" t="str">
        <f t="shared" si="140"/>
        <v/>
      </c>
    </row>
    <row r="8082" spans="11:11" x14ac:dyDescent="0.2">
      <c r="K8082" s="336" t="str">
        <f t="shared" si="140"/>
        <v/>
      </c>
    </row>
    <row r="8083" spans="11:11" x14ac:dyDescent="0.2">
      <c r="K8083" s="336" t="str">
        <f t="shared" si="140"/>
        <v/>
      </c>
    </row>
    <row r="8084" spans="11:11" x14ac:dyDescent="0.2">
      <c r="K8084" s="336" t="str">
        <f t="shared" si="140"/>
        <v/>
      </c>
    </row>
    <row r="8085" spans="11:11" x14ac:dyDescent="0.2">
      <c r="K8085" s="336" t="str">
        <f t="shared" si="140"/>
        <v/>
      </c>
    </row>
    <row r="8086" spans="11:11" x14ac:dyDescent="0.2">
      <c r="K8086" s="336" t="str">
        <f t="shared" si="140"/>
        <v/>
      </c>
    </row>
    <row r="8087" spans="11:11" x14ac:dyDescent="0.2">
      <c r="K8087" s="336" t="str">
        <f t="shared" si="140"/>
        <v/>
      </c>
    </row>
    <row r="8088" spans="11:11" x14ac:dyDescent="0.2">
      <c r="K8088" s="336" t="str">
        <f t="shared" si="140"/>
        <v/>
      </c>
    </row>
    <row r="8089" spans="11:11" x14ac:dyDescent="0.2">
      <c r="K8089" s="336" t="str">
        <f t="shared" si="140"/>
        <v/>
      </c>
    </row>
    <row r="8090" spans="11:11" x14ac:dyDescent="0.2">
      <c r="K8090" s="336" t="str">
        <f t="shared" si="140"/>
        <v/>
      </c>
    </row>
    <row r="8091" spans="11:11" x14ac:dyDescent="0.2">
      <c r="K8091" s="336" t="str">
        <f t="shared" si="140"/>
        <v/>
      </c>
    </row>
    <row r="8092" spans="11:11" x14ac:dyDescent="0.2">
      <c r="K8092" s="336" t="str">
        <f t="shared" si="140"/>
        <v/>
      </c>
    </row>
    <row r="8093" spans="11:11" x14ac:dyDescent="0.2">
      <c r="K8093" s="336" t="str">
        <f t="shared" si="140"/>
        <v/>
      </c>
    </row>
    <row r="8094" spans="11:11" x14ac:dyDescent="0.2">
      <c r="K8094" s="336" t="str">
        <f t="shared" si="140"/>
        <v/>
      </c>
    </row>
    <row r="8095" spans="11:11" x14ac:dyDescent="0.2">
      <c r="K8095" s="336" t="str">
        <f t="shared" si="140"/>
        <v/>
      </c>
    </row>
    <row r="8096" spans="11:11" x14ac:dyDescent="0.2">
      <c r="K8096" s="336" t="str">
        <f t="shared" si="140"/>
        <v/>
      </c>
    </row>
    <row r="8097" spans="11:11" x14ac:dyDescent="0.2">
      <c r="K8097" s="336" t="str">
        <f t="shared" si="140"/>
        <v/>
      </c>
    </row>
    <row r="8098" spans="11:11" x14ac:dyDescent="0.2">
      <c r="K8098" s="336" t="str">
        <f t="shared" si="140"/>
        <v/>
      </c>
    </row>
    <row r="8099" spans="11:11" x14ac:dyDescent="0.2">
      <c r="K8099" s="336" t="str">
        <f t="shared" si="140"/>
        <v/>
      </c>
    </row>
    <row r="8100" spans="11:11" x14ac:dyDescent="0.2">
      <c r="K8100" s="336" t="str">
        <f t="shared" si="140"/>
        <v/>
      </c>
    </row>
    <row r="8101" spans="11:11" x14ac:dyDescent="0.2">
      <c r="K8101" s="336" t="str">
        <f t="shared" si="140"/>
        <v/>
      </c>
    </row>
    <row r="8102" spans="11:11" x14ac:dyDescent="0.2">
      <c r="K8102" s="336" t="str">
        <f t="shared" si="140"/>
        <v/>
      </c>
    </row>
    <row r="8103" spans="11:11" x14ac:dyDescent="0.2">
      <c r="K8103" s="336" t="str">
        <f t="shared" si="140"/>
        <v/>
      </c>
    </row>
    <row r="8104" spans="11:11" x14ac:dyDescent="0.2">
      <c r="K8104" s="336" t="str">
        <f t="shared" si="140"/>
        <v/>
      </c>
    </row>
    <row r="8105" spans="11:11" x14ac:dyDescent="0.2">
      <c r="K8105" s="336" t="str">
        <f t="shared" si="140"/>
        <v/>
      </c>
    </row>
    <row r="8106" spans="11:11" x14ac:dyDescent="0.2">
      <c r="K8106" s="336" t="str">
        <f t="shared" si="140"/>
        <v/>
      </c>
    </row>
    <row r="8107" spans="11:11" x14ac:dyDescent="0.2">
      <c r="K8107" s="336" t="str">
        <f t="shared" si="140"/>
        <v/>
      </c>
    </row>
    <row r="8108" spans="11:11" x14ac:dyDescent="0.2">
      <c r="K8108" s="336" t="str">
        <f t="shared" si="140"/>
        <v/>
      </c>
    </row>
    <row r="8109" spans="11:11" x14ac:dyDescent="0.2">
      <c r="K8109" s="336" t="str">
        <f t="shared" si="140"/>
        <v/>
      </c>
    </row>
    <row r="8110" spans="11:11" x14ac:dyDescent="0.2">
      <c r="K8110" s="336" t="str">
        <f t="shared" si="140"/>
        <v/>
      </c>
    </row>
    <row r="8111" spans="11:11" x14ac:dyDescent="0.2">
      <c r="K8111" s="336" t="str">
        <f t="shared" si="140"/>
        <v/>
      </c>
    </row>
    <row r="8112" spans="11:11" x14ac:dyDescent="0.2">
      <c r="K8112" s="336" t="str">
        <f t="shared" si="140"/>
        <v/>
      </c>
    </row>
    <row r="8113" spans="11:11" x14ac:dyDescent="0.2">
      <c r="K8113" s="336" t="str">
        <f t="shared" si="140"/>
        <v/>
      </c>
    </row>
    <row r="8114" spans="11:11" x14ac:dyDescent="0.2">
      <c r="K8114" s="336" t="str">
        <f t="shared" si="140"/>
        <v/>
      </c>
    </row>
    <row r="8115" spans="11:11" x14ac:dyDescent="0.2">
      <c r="K8115" s="336" t="str">
        <f t="shared" si="140"/>
        <v/>
      </c>
    </row>
    <row r="8116" spans="11:11" x14ac:dyDescent="0.2">
      <c r="K8116" s="336" t="str">
        <f t="shared" si="140"/>
        <v/>
      </c>
    </row>
    <row r="8117" spans="11:11" x14ac:dyDescent="0.2">
      <c r="K8117" s="336" t="str">
        <f t="shared" si="140"/>
        <v/>
      </c>
    </row>
    <row r="8118" spans="11:11" x14ac:dyDescent="0.2">
      <c r="K8118" s="336" t="str">
        <f t="shared" si="140"/>
        <v/>
      </c>
    </row>
    <row r="8119" spans="11:11" x14ac:dyDescent="0.2">
      <c r="K8119" s="336" t="str">
        <f t="shared" si="140"/>
        <v/>
      </c>
    </row>
    <row r="8120" spans="11:11" x14ac:dyDescent="0.2">
      <c r="K8120" s="336" t="str">
        <f t="shared" si="140"/>
        <v/>
      </c>
    </row>
    <row r="8121" spans="11:11" x14ac:dyDescent="0.2">
      <c r="K8121" s="336" t="str">
        <f t="shared" si="140"/>
        <v/>
      </c>
    </row>
    <row r="8122" spans="11:11" x14ac:dyDescent="0.2">
      <c r="K8122" s="336" t="str">
        <f t="shared" si="140"/>
        <v/>
      </c>
    </row>
    <row r="8123" spans="11:11" x14ac:dyDescent="0.2">
      <c r="K8123" s="336" t="str">
        <f t="shared" si="140"/>
        <v/>
      </c>
    </row>
    <row r="8124" spans="11:11" x14ac:dyDescent="0.2">
      <c r="K8124" s="336" t="str">
        <f t="shared" si="140"/>
        <v/>
      </c>
    </row>
    <row r="8125" spans="11:11" x14ac:dyDescent="0.2">
      <c r="K8125" s="336" t="str">
        <f t="shared" si="140"/>
        <v/>
      </c>
    </row>
    <row r="8126" spans="11:11" x14ac:dyDescent="0.2">
      <c r="K8126" s="336" t="str">
        <f t="shared" si="140"/>
        <v/>
      </c>
    </row>
    <row r="8127" spans="11:11" x14ac:dyDescent="0.2">
      <c r="K8127" s="336" t="str">
        <f t="shared" si="140"/>
        <v/>
      </c>
    </row>
    <row r="8128" spans="11:11" x14ac:dyDescent="0.2">
      <c r="K8128" s="336" t="str">
        <f t="shared" si="140"/>
        <v/>
      </c>
    </row>
    <row r="8129" spans="11:11" x14ac:dyDescent="0.2">
      <c r="K8129" s="336" t="str">
        <f t="shared" si="140"/>
        <v/>
      </c>
    </row>
    <row r="8130" spans="11:11" x14ac:dyDescent="0.2">
      <c r="K8130" s="336" t="str">
        <f t="shared" si="140"/>
        <v/>
      </c>
    </row>
    <row r="8131" spans="11:11" x14ac:dyDescent="0.2">
      <c r="K8131" s="336" t="str">
        <f t="shared" si="140"/>
        <v/>
      </c>
    </row>
    <row r="8132" spans="11:11" x14ac:dyDescent="0.2">
      <c r="K8132" s="336" t="str">
        <f t="shared" ref="K8132:K8195" si="141">IF(J8132="","",(J8132*108))</f>
        <v/>
      </c>
    </row>
    <row r="8133" spans="11:11" x14ac:dyDescent="0.2">
      <c r="K8133" s="336" t="str">
        <f t="shared" si="141"/>
        <v/>
      </c>
    </row>
    <row r="8134" spans="11:11" x14ac:dyDescent="0.2">
      <c r="K8134" s="336" t="str">
        <f t="shared" si="141"/>
        <v/>
      </c>
    </row>
    <row r="8135" spans="11:11" x14ac:dyDescent="0.2">
      <c r="K8135" s="336" t="str">
        <f t="shared" si="141"/>
        <v/>
      </c>
    </row>
    <row r="8136" spans="11:11" x14ac:dyDescent="0.2">
      <c r="K8136" s="336" t="str">
        <f t="shared" si="141"/>
        <v/>
      </c>
    </row>
    <row r="8137" spans="11:11" x14ac:dyDescent="0.2">
      <c r="K8137" s="336" t="str">
        <f t="shared" si="141"/>
        <v/>
      </c>
    </row>
    <row r="8138" spans="11:11" x14ac:dyDescent="0.2">
      <c r="K8138" s="336" t="str">
        <f t="shared" si="141"/>
        <v/>
      </c>
    </row>
    <row r="8139" spans="11:11" x14ac:dyDescent="0.2">
      <c r="K8139" s="336" t="str">
        <f t="shared" si="141"/>
        <v/>
      </c>
    </row>
    <row r="8140" spans="11:11" x14ac:dyDescent="0.2">
      <c r="K8140" s="336" t="str">
        <f t="shared" si="141"/>
        <v/>
      </c>
    </row>
    <row r="8141" spans="11:11" x14ac:dyDescent="0.2">
      <c r="K8141" s="336" t="str">
        <f t="shared" si="141"/>
        <v/>
      </c>
    </row>
    <row r="8142" spans="11:11" x14ac:dyDescent="0.2">
      <c r="K8142" s="336" t="str">
        <f t="shared" si="141"/>
        <v/>
      </c>
    </row>
    <row r="8143" spans="11:11" x14ac:dyDescent="0.2">
      <c r="K8143" s="336" t="str">
        <f t="shared" si="141"/>
        <v/>
      </c>
    </row>
    <row r="8144" spans="11:11" x14ac:dyDescent="0.2">
      <c r="K8144" s="336" t="str">
        <f t="shared" si="141"/>
        <v/>
      </c>
    </row>
    <row r="8145" spans="11:11" x14ac:dyDescent="0.2">
      <c r="K8145" s="336" t="str">
        <f t="shared" si="141"/>
        <v/>
      </c>
    </row>
    <row r="8146" spans="11:11" x14ac:dyDescent="0.2">
      <c r="K8146" s="336" t="str">
        <f t="shared" si="141"/>
        <v/>
      </c>
    </row>
    <row r="8147" spans="11:11" x14ac:dyDescent="0.2">
      <c r="K8147" s="336" t="str">
        <f t="shared" si="141"/>
        <v/>
      </c>
    </row>
    <row r="8148" spans="11:11" x14ac:dyDescent="0.2">
      <c r="K8148" s="336" t="str">
        <f t="shared" si="141"/>
        <v/>
      </c>
    </row>
    <row r="8149" spans="11:11" x14ac:dyDescent="0.2">
      <c r="K8149" s="336" t="str">
        <f t="shared" si="141"/>
        <v/>
      </c>
    </row>
    <row r="8150" spans="11:11" x14ac:dyDescent="0.2">
      <c r="K8150" s="336" t="str">
        <f t="shared" si="141"/>
        <v/>
      </c>
    </row>
    <row r="8151" spans="11:11" x14ac:dyDescent="0.2">
      <c r="K8151" s="336" t="str">
        <f t="shared" si="141"/>
        <v/>
      </c>
    </row>
    <row r="8152" spans="11:11" x14ac:dyDescent="0.2">
      <c r="K8152" s="336" t="str">
        <f t="shared" si="141"/>
        <v/>
      </c>
    </row>
    <row r="8153" spans="11:11" x14ac:dyDescent="0.2">
      <c r="K8153" s="336" t="str">
        <f t="shared" si="141"/>
        <v/>
      </c>
    </row>
    <row r="8154" spans="11:11" x14ac:dyDescent="0.2">
      <c r="K8154" s="336" t="str">
        <f t="shared" si="141"/>
        <v/>
      </c>
    </row>
    <row r="8155" spans="11:11" x14ac:dyDescent="0.2">
      <c r="K8155" s="336" t="str">
        <f t="shared" si="141"/>
        <v/>
      </c>
    </row>
    <row r="8156" spans="11:11" x14ac:dyDescent="0.2">
      <c r="K8156" s="336" t="str">
        <f t="shared" si="141"/>
        <v/>
      </c>
    </row>
    <row r="8157" spans="11:11" x14ac:dyDescent="0.2">
      <c r="K8157" s="336" t="str">
        <f t="shared" si="141"/>
        <v/>
      </c>
    </row>
    <row r="8158" spans="11:11" x14ac:dyDescent="0.2">
      <c r="K8158" s="336" t="str">
        <f t="shared" si="141"/>
        <v/>
      </c>
    </row>
    <row r="8159" spans="11:11" x14ac:dyDescent="0.2">
      <c r="K8159" s="336" t="str">
        <f t="shared" si="141"/>
        <v/>
      </c>
    </row>
    <row r="8160" spans="11:11" x14ac:dyDescent="0.2">
      <c r="K8160" s="336" t="str">
        <f t="shared" si="141"/>
        <v/>
      </c>
    </row>
    <row r="8161" spans="11:11" x14ac:dyDescent="0.2">
      <c r="K8161" s="336" t="str">
        <f t="shared" si="141"/>
        <v/>
      </c>
    </row>
    <row r="8162" spans="11:11" x14ac:dyDescent="0.2">
      <c r="K8162" s="336" t="str">
        <f t="shared" si="141"/>
        <v/>
      </c>
    </row>
    <row r="8163" spans="11:11" x14ac:dyDescent="0.2">
      <c r="K8163" s="336" t="str">
        <f t="shared" si="141"/>
        <v/>
      </c>
    </row>
    <row r="8164" spans="11:11" x14ac:dyDescent="0.2">
      <c r="K8164" s="336" t="str">
        <f t="shared" si="141"/>
        <v/>
      </c>
    </row>
    <row r="8165" spans="11:11" x14ac:dyDescent="0.2">
      <c r="K8165" s="336" t="str">
        <f t="shared" si="141"/>
        <v/>
      </c>
    </row>
    <row r="8166" spans="11:11" x14ac:dyDescent="0.2">
      <c r="K8166" s="336" t="str">
        <f t="shared" si="141"/>
        <v/>
      </c>
    </row>
    <row r="8167" spans="11:11" x14ac:dyDescent="0.2">
      <c r="K8167" s="336" t="str">
        <f t="shared" si="141"/>
        <v/>
      </c>
    </row>
    <row r="8168" spans="11:11" x14ac:dyDescent="0.2">
      <c r="K8168" s="336" t="str">
        <f t="shared" si="141"/>
        <v/>
      </c>
    </row>
    <row r="8169" spans="11:11" x14ac:dyDescent="0.2">
      <c r="K8169" s="336" t="str">
        <f t="shared" si="141"/>
        <v/>
      </c>
    </row>
    <row r="8170" spans="11:11" x14ac:dyDescent="0.2">
      <c r="K8170" s="336" t="str">
        <f t="shared" si="141"/>
        <v/>
      </c>
    </row>
    <row r="8171" spans="11:11" x14ac:dyDescent="0.2">
      <c r="K8171" s="336" t="str">
        <f t="shared" si="141"/>
        <v/>
      </c>
    </row>
    <row r="8172" spans="11:11" x14ac:dyDescent="0.2">
      <c r="K8172" s="336" t="str">
        <f t="shared" si="141"/>
        <v/>
      </c>
    </row>
    <row r="8173" spans="11:11" x14ac:dyDescent="0.2">
      <c r="K8173" s="336" t="str">
        <f t="shared" si="141"/>
        <v/>
      </c>
    </row>
    <row r="8174" spans="11:11" x14ac:dyDescent="0.2">
      <c r="K8174" s="336" t="str">
        <f t="shared" si="141"/>
        <v/>
      </c>
    </row>
    <row r="8175" spans="11:11" x14ac:dyDescent="0.2">
      <c r="K8175" s="336" t="str">
        <f t="shared" si="141"/>
        <v/>
      </c>
    </row>
    <row r="8176" spans="11:11" x14ac:dyDescent="0.2">
      <c r="K8176" s="336" t="str">
        <f t="shared" si="141"/>
        <v/>
      </c>
    </row>
    <row r="8177" spans="11:11" x14ac:dyDescent="0.2">
      <c r="K8177" s="336" t="str">
        <f t="shared" si="141"/>
        <v/>
      </c>
    </row>
    <row r="8178" spans="11:11" x14ac:dyDescent="0.2">
      <c r="K8178" s="336" t="str">
        <f t="shared" si="141"/>
        <v/>
      </c>
    </row>
    <row r="8179" spans="11:11" x14ac:dyDescent="0.2">
      <c r="K8179" s="336" t="str">
        <f t="shared" si="141"/>
        <v/>
      </c>
    </row>
    <row r="8180" spans="11:11" x14ac:dyDescent="0.2">
      <c r="K8180" s="336" t="str">
        <f t="shared" si="141"/>
        <v/>
      </c>
    </row>
    <row r="8181" spans="11:11" x14ac:dyDescent="0.2">
      <c r="K8181" s="336" t="str">
        <f t="shared" si="141"/>
        <v/>
      </c>
    </row>
    <row r="8182" spans="11:11" x14ac:dyDescent="0.2">
      <c r="K8182" s="336" t="str">
        <f t="shared" si="141"/>
        <v/>
      </c>
    </row>
    <row r="8183" spans="11:11" x14ac:dyDescent="0.2">
      <c r="K8183" s="336" t="str">
        <f t="shared" si="141"/>
        <v/>
      </c>
    </row>
    <row r="8184" spans="11:11" x14ac:dyDescent="0.2">
      <c r="K8184" s="336" t="str">
        <f t="shared" si="141"/>
        <v/>
      </c>
    </row>
    <row r="8185" spans="11:11" x14ac:dyDescent="0.2">
      <c r="K8185" s="336" t="str">
        <f t="shared" si="141"/>
        <v/>
      </c>
    </row>
    <row r="8186" spans="11:11" x14ac:dyDescent="0.2">
      <c r="K8186" s="336" t="str">
        <f t="shared" si="141"/>
        <v/>
      </c>
    </row>
    <row r="8187" spans="11:11" x14ac:dyDescent="0.2">
      <c r="K8187" s="336" t="str">
        <f t="shared" si="141"/>
        <v/>
      </c>
    </row>
    <row r="8188" spans="11:11" x14ac:dyDescent="0.2">
      <c r="K8188" s="336" t="str">
        <f t="shared" si="141"/>
        <v/>
      </c>
    </row>
    <row r="8189" spans="11:11" x14ac:dyDescent="0.2">
      <c r="K8189" s="336" t="str">
        <f t="shared" si="141"/>
        <v/>
      </c>
    </row>
    <row r="8190" spans="11:11" x14ac:dyDescent="0.2">
      <c r="K8190" s="336" t="str">
        <f t="shared" si="141"/>
        <v/>
      </c>
    </row>
    <row r="8191" spans="11:11" x14ac:dyDescent="0.2">
      <c r="K8191" s="336" t="str">
        <f t="shared" si="141"/>
        <v/>
      </c>
    </row>
    <row r="8192" spans="11:11" x14ac:dyDescent="0.2">
      <c r="K8192" s="336" t="str">
        <f t="shared" si="141"/>
        <v/>
      </c>
    </row>
    <row r="8193" spans="11:11" x14ac:dyDescent="0.2">
      <c r="K8193" s="336" t="str">
        <f t="shared" si="141"/>
        <v/>
      </c>
    </row>
    <row r="8194" spans="11:11" x14ac:dyDescent="0.2">
      <c r="K8194" s="336" t="str">
        <f t="shared" si="141"/>
        <v/>
      </c>
    </row>
    <row r="8195" spans="11:11" x14ac:dyDescent="0.2">
      <c r="K8195" s="336" t="str">
        <f t="shared" si="141"/>
        <v/>
      </c>
    </row>
    <row r="8196" spans="11:11" x14ac:dyDescent="0.2">
      <c r="K8196" s="336" t="str">
        <f t="shared" ref="K8196:K8259" si="142">IF(J8196="","",(J8196*108))</f>
        <v/>
      </c>
    </row>
    <row r="8197" spans="11:11" x14ac:dyDescent="0.2">
      <c r="K8197" s="336" t="str">
        <f t="shared" si="142"/>
        <v/>
      </c>
    </row>
    <row r="8198" spans="11:11" x14ac:dyDescent="0.2">
      <c r="K8198" s="336" t="str">
        <f t="shared" si="142"/>
        <v/>
      </c>
    </row>
    <row r="8199" spans="11:11" x14ac:dyDescent="0.2">
      <c r="K8199" s="336" t="str">
        <f t="shared" si="142"/>
        <v/>
      </c>
    </row>
    <row r="8200" spans="11:11" x14ac:dyDescent="0.2">
      <c r="K8200" s="336" t="str">
        <f t="shared" si="142"/>
        <v/>
      </c>
    </row>
    <row r="8201" spans="11:11" x14ac:dyDescent="0.2">
      <c r="K8201" s="336" t="str">
        <f t="shared" si="142"/>
        <v/>
      </c>
    </row>
    <row r="8202" spans="11:11" x14ac:dyDescent="0.2">
      <c r="K8202" s="336" t="str">
        <f t="shared" si="142"/>
        <v/>
      </c>
    </row>
    <row r="8203" spans="11:11" x14ac:dyDescent="0.2">
      <c r="K8203" s="336" t="str">
        <f t="shared" si="142"/>
        <v/>
      </c>
    </row>
    <row r="8204" spans="11:11" x14ac:dyDescent="0.2">
      <c r="K8204" s="336" t="str">
        <f t="shared" si="142"/>
        <v/>
      </c>
    </row>
    <row r="8205" spans="11:11" x14ac:dyDescent="0.2">
      <c r="K8205" s="336" t="str">
        <f t="shared" si="142"/>
        <v/>
      </c>
    </row>
    <row r="8206" spans="11:11" x14ac:dyDescent="0.2">
      <c r="K8206" s="336" t="str">
        <f t="shared" si="142"/>
        <v/>
      </c>
    </row>
    <row r="8207" spans="11:11" x14ac:dyDescent="0.2">
      <c r="K8207" s="336" t="str">
        <f t="shared" si="142"/>
        <v/>
      </c>
    </row>
    <row r="8208" spans="11:11" x14ac:dyDescent="0.2">
      <c r="K8208" s="336" t="str">
        <f t="shared" si="142"/>
        <v/>
      </c>
    </row>
    <row r="8209" spans="11:11" x14ac:dyDescent="0.2">
      <c r="K8209" s="336" t="str">
        <f t="shared" si="142"/>
        <v/>
      </c>
    </row>
    <row r="8210" spans="11:11" x14ac:dyDescent="0.2">
      <c r="K8210" s="336" t="str">
        <f t="shared" si="142"/>
        <v/>
      </c>
    </row>
    <row r="8211" spans="11:11" x14ac:dyDescent="0.2">
      <c r="K8211" s="336" t="str">
        <f t="shared" si="142"/>
        <v/>
      </c>
    </row>
    <row r="8212" spans="11:11" x14ac:dyDescent="0.2">
      <c r="K8212" s="336" t="str">
        <f t="shared" si="142"/>
        <v/>
      </c>
    </row>
    <row r="8213" spans="11:11" x14ac:dyDescent="0.2">
      <c r="K8213" s="336" t="str">
        <f t="shared" si="142"/>
        <v/>
      </c>
    </row>
    <row r="8214" spans="11:11" x14ac:dyDescent="0.2">
      <c r="K8214" s="336" t="str">
        <f t="shared" si="142"/>
        <v/>
      </c>
    </row>
    <row r="8215" spans="11:11" x14ac:dyDescent="0.2">
      <c r="K8215" s="336" t="str">
        <f t="shared" si="142"/>
        <v/>
      </c>
    </row>
    <row r="8216" spans="11:11" x14ac:dyDescent="0.2">
      <c r="K8216" s="336" t="str">
        <f t="shared" si="142"/>
        <v/>
      </c>
    </row>
    <row r="8217" spans="11:11" x14ac:dyDescent="0.2">
      <c r="K8217" s="336" t="str">
        <f t="shared" si="142"/>
        <v/>
      </c>
    </row>
    <row r="8218" spans="11:11" x14ac:dyDescent="0.2">
      <c r="K8218" s="336" t="str">
        <f t="shared" si="142"/>
        <v/>
      </c>
    </row>
    <row r="8219" spans="11:11" x14ac:dyDescent="0.2">
      <c r="K8219" s="336" t="str">
        <f t="shared" si="142"/>
        <v/>
      </c>
    </row>
    <row r="8220" spans="11:11" x14ac:dyDescent="0.2">
      <c r="K8220" s="336" t="str">
        <f t="shared" si="142"/>
        <v/>
      </c>
    </row>
    <row r="8221" spans="11:11" x14ac:dyDescent="0.2">
      <c r="K8221" s="336" t="str">
        <f t="shared" si="142"/>
        <v/>
      </c>
    </row>
    <row r="8222" spans="11:11" x14ac:dyDescent="0.2">
      <c r="K8222" s="336" t="str">
        <f t="shared" si="142"/>
        <v/>
      </c>
    </row>
    <row r="8223" spans="11:11" x14ac:dyDescent="0.2">
      <c r="K8223" s="336" t="str">
        <f t="shared" si="142"/>
        <v/>
      </c>
    </row>
    <row r="8224" spans="11:11" x14ac:dyDescent="0.2">
      <c r="K8224" s="336" t="str">
        <f t="shared" si="142"/>
        <v/>
      </c>
    </row>
    <row r="8225" spans="11:11" x14ac:dyDescent="0.2">
      <c r="K8225" s="336" t="str">
        <f t="shared" si="142"/>
        <v/>
      </c>
    </row>
    <row r="8226" spans="11:11" x14ac:dyDescent="0.2">
      <c r="K8226" s="336" t="str">
        <f t="shared" si="142"/>
        <v/>
      </c>
    </row>
    <row r="8227" spans="11:11" x14ac:dyDescent="0.2">
      <c r="K8227" s="336" t="str">
        <f t="shared" si="142"/>
        <v/>
      </c>
    </row>
    <row r="8228" spans="11:11" x14ac:dyDescent="0.2">
      <c r="K8228" s="336" t="str">
        <f t="shared" si="142"/>
        <v/>
      </c>
    </row>
    <row r="8229" spans="11:11" x14ac:dyDescent="0.2">
      <c r="K8229" s="336" t="str">
        <f t="shared" si="142"/>
        <v/>
      </c>
    </row>
    <row r="8230" spans="11:11" x14ac:dyDescent="0.2">
      <c r="K8230" s="336" t="str">
        <f t="shared" si="142"/>
        <v/>
      </c>
    </row>
    <row r="8231" spans="11:11" x14ac:dyDescent="0.2">
      <c r="K8231" s="336" t="str">
        <f t="shared" si="142"/>
        <v/>
      </c>
    </row>
    <row r="8232" spans="11:11" x14ac:dyDescent="0.2">
      <c r="K8232" s="336" t="str">
        <f t="shared" si="142"/>
        <v/>
      </c>
    </row>
    <row r="8233" spans="11:11" x14ac:dyDescent="0.2">
      <c r="K8233" s="336" t="str">
        <f t="shared" si="142"/>
        <v/>
      </c>
    </row>
    <row r="8234" spans="11:11" x14ac:dyDescent="0.2">
      <c r="K8234" s="336" t="str">
        <f t="shared" si="142"/>
        <v/>
      </c>
    </row>
    <row r="8235" spans="11:11" x14ac:dyDescent="0.2">
      <c r="K8235" s="336" t="str">
        <f t="shared" si="142"/>
        <v/>
      </c>
    </row>
    <row r="8236" spans="11:11" x14ac:dyDescent="0.2">
      <c r="K8236" s="336" t="str">
        <f t="shared" si="142"/>
        <v/>
      </c>
    </row>
    <row r="8237" spans="11:11" x14ac:dyDescent="0.2">
      <c r="K8237" s="336" t="str">
        <f t="shared" si="142"/>
        <v/>
      </c>
    </row>
    <row r="8238" spans="11:11" x14ac:dyDescent="0.2">
      <c r="K8238" s="336" t="str">
        <f t="shared" si="142"/>
        <v/>
      </c>
    </row>
    <row r="8239" spans="11:11" x14ac:dyDescent="0.2">
      <c r="K8239" s="336" t="str">
        <f t="shared" si="142"/>
        <v/>
      </c>
    </row>
    <row r="8240" spans="11:11" x14ac:dyDescent="0.2">
      <c r="K8240" s="336" t="str">
        <f t="shared" si="142"/>
        <v/>
      </c>
    </row>
    <row r="8241" spans="11:11" x14ac:dyDescent="0.2">
      <c r="K8241" s="336" t="str">
        <f t="shared" si="142"/>
        <v/>
      </c>
    </row>
    <row r="8242" spans="11:11" x14ac:dyDescent="0.2">
      <c r="K8242" s="336" t="str">
        <f t="shared" si="142"/>
        <v/>
      </c>
    </row>
    <row r="8243" spans="11:11" x14ac:dyDescent="0.2">
      <c r="K8243" s="336" t="str">
        <f t="shared" si="142"/>
        <v/>
      </c>
    </row>
    <row r="8244" spans="11:11" x14ac:dyDescent="0.2">
      <c r="K8244" s="336" t="str">
        <f t="shared" si="142"/>
        <v/>
      </c>
    </row>
    <row r="8245" spans="11:11" x14ac:dyDescent="0.2">
      <c r="K8245" s="336" t="str">
        <f t="shared" si="142"/>
        <v/>
      </c>
    </row>
    <row r="8246" spans="11:11" x14ac:dyDescent="0.2">
      <c r="K8246" s="336" t="str">
        <f t="shared" si="142"/>
        <v/>
      </c>
    </row>
    <row r="8247" spans="11:11" x14ac:dyDescent="0.2">
      <c r="K8247" s="336" t="str">
        <f t="shared" si="142"/>
        <v/>
      </c>
    </row>
    <row r="8248" spans="11:11" x14ac:dyDescent="0.2">
      <c r="K8248" s="336" t="str">
        <f t="shared" si="142"/>
        <v/>
      </c>
    </row>
    <row r="8249" spans="11:11" x14ac:dyDescent="0.2">
      <c r="K8249" s="336" t="str">
        <f t="shared" si="142"/>
        <v/>
      </c>
    </row>
    <row r="8250" spans="11:11" x14ac:dyDescent="0.2">
      <c r="K8250" s="336" t="str">
        <f t="shared" si="142"/>
        <v/>
      </c>
    </row>
    <row r="8251" spans="11:11" x14ac:dyDescent="0.2">
      <c r="K8251" s="336" t="str">
        <f t="shared" si="142"/>
        <v/>
      </c>
    </row>
    <row r="8252" spans="11:11" x14ac:dyDescent="0.2">
      <c r="K8252" s="336" t="str">
        <f t="shared" si="142"/>
        <v/>
      </c>
    </row>
    <row r="8253" spans="11:11" x14ac:dyDescent="0.2">
      <c r="K8253" s="336" t="str">
        <f t="shared" si="142"/>
        <v/>
      </c>
    </row>
    <row r="8254" spans="11:11" x14ac:dyDescent="0.2">
      <c r="K8254" s="336" t="str">
        <f t="shared" si="142"/>
        <v/>
      </c>
    </row>
    <row r="8255" spans="11:11" x14ac:dyDescent="0.2">
      <c r="K8255" s="336" t="str">
        <f t="shared" si="142"/>
        <v/>
      </c>
    </row>
    <row r="8256" spans="11:11" x14ac:dyDescent="0.2">
      <c r="K8256" s="336" t="str">
        <f t="shared" si="142"/>
        <v/>
      </c>
    </row>
    <row r="8257" spans="11:11" x14ac:dyDescent="0.2">
      <c r="K8257" s="336" t="str">
        <f t="shared" si="142"/>
        <v/>
      </c>
    </row>
    <row r="8258" spans="11:11" x14ac:dyDescent="0.2">
      <c r="K8258" s="336" t="str">
        <f t="shared" si="142"/>
        <v/>
      </c>
    </row>
    <row r="8259" spans="11:11" x14ac:dyDescent="0.2">
      <c r="K8259" s="336" t="str">
        <f t="shared" si="142"/>
        <v/>
      </c>
    </row>
    <row r="8260" spans="11:11" x14ac:dyDescent="0.2">
      <c r="K8260" s="336" t="str">
        <f t="shared" ref="K8260:K8323" si="143">IF(J8260="","",(J8260*108))</f>
        <v/>
      </c>
    </row>
    <row r="8261" spans="11:11" x14ac:dyDescent="0.2">
      <c r="K8261" s="336" t="str">
        <f t="shared" si="143"/>
        <v/>
      </c>
    </row>
    <row r="8262" spans="11:11" x14ac:dyDescent="0.2">
      <c r="K8262" s="336" t="str">
        <f t="shared" si="143"/>
        <v/>
      </c>
    </row>
    <row r="8263" spans="11:11" x14ac:dyDescent="0.2">
      <c r="K8263" s="336" t="str">
        <f t="shared" si="143"/>
        <v/>
      </c>
    </row>
    <row r="8264" spans="11:11" x14ac:dyDescent="0.2">
      <c r="K8264" s="336" t="str">
        <f t="shared" si="143"/>
        <v/>
      </c>
    </row>
    <row r="8265" spans="11:11" x14ac:dyDescent="0.2">
      <c r="K8265" s="336" t="str">
        <f t="shared" si="143"/>
        <v/>
      </c>
    </row>
    <row r="8266" spans="11:11" x14ac:dyDescent="0.2">
      <c r="K8266" s="336" t="str">
        <f t="shared" si="143"/>
        <v/>
      </c>
    </row>
    <row r="8267" spans="11:11" x14ac:dyDescent="0.2">
      <c r="K8267" s="336" t="str">
        <f t="shared" si="143"/>
        <v/>
      </c>
    </row>
    <row r="8268" spans="11:11" x14ac:dyDescent="0.2">
      <c r="K8268" s="336" t="str">
        <f t="shared" si="143"/>
        <v/>
      </c>
    </row>
    <row r="8269" spans="11:11" x14ac:dyDescent="0.2">
      <c r="K8269" s="336" t="str">
        <f t="shared" si="143"/>
        <v/>
      </c>
    </row>
    <row r="8270" spans="11:11" x14ac:dyDescent="0.2">
      <c r="K8270" s="336" t="str">
        <f t="shared" si="143"/>
        <v/>
      </c>
    </row>
    <row r="8271" spans="11:11" x14ac:dyDescent="0.2">
      <c r="K8271" s="336" t="str">
        <f t="shared" si="143"/>
        <v/>
      </c>
    </row>
    <row r="8272" spans="11:11" x14ac:dyDescent="0.2">
      <c r="K8272" s="336" t="str">
        <f t="shared" si="143"/>
        <v/>
      </c>
    </row>
    <row r="8273" spans="11:11" x14ac:dyDescent="0.2">
      <c r="K8273" s="336" t="str">
        <f t="shared" si="143"/>
        <v/>
      </c>
    </row>
    <row r="8274" spans="11:11" x14ac:dyDescent="0.2">
      <c r="K8274" s="336" t="str">
        <f t="shared" si="143"/>
        <v/>
      </c>
    </row>
    <row r="8275" spans="11:11" x14ac:dyDescent="0.2">
      <c r="K8275" s="336" t="str">
        <f t="shared" si="143"/>
        <v/>
      </c>
    </row>
    <row r="8276" spans="11:11" x14ac:dyDescent="0.2">
      <c r="K8276" s="336" t="str">
        <f t="shared" si="143"/>
        <v/>
      </c>
    </row>
    <row r="8277" spans="11:11" x14ac:dyDescent="0.2">
      <c r="K8277" s="336" t="str">
        <f t="shared" si="143"/>
        <v/>
      </c>
    </row>
    <row r="8278" spans="11:11" x14ac:dyDescent="0.2">
      <c r="K8278" s="336" t="str">
        <f t="shared" si="143"/>
        <v/>
      </c>
    </row>
    <row r="8279" spans="11:11" x14ac:dyDescent="0.2">
      <c r="K8279" s="336" t="str">
        <f t="shared" si="143"/>
        <v/>
      </c>
    </row>
    <row r="8280" spans="11:11" x14ac:dyDescent="0.2">
      <c r="K8280" s="336" t="str">
        <f t="shared" si="143"/>
        <v/>
      </c>
    </row>
    <row r="8281" spans="11:11" x14ac:dyDescent="0.2">
      <c r="K8281" s="336" t="str">
        <f t="shared" si="143"/>
        <v/>
      </c>
    </row>
    <row r="8282" spans="11:11" x14ac:dyDescent="0.2">
      <c r="K8282" s="336" t="str">
        <f t="shared" si="143"/>
        <v/>
      </c>
    </row>
    <row r="8283" spans="11:11" x14ac:dyDescent="0.2">
      <c r="K8283" s="336" t="str">
        <f t="shared" si="143"/>
        <v/>
      </c>
    </row>
    <row r="8284" spans="11:11" x14ac:dyDescent="0.2">
      <c r="K8284" s="336" t="str">
        <f t="shared" si="143"/>
        <v/>
      </c>
    </row>
    <row r="8285" spans="11:11" x14ac:dyDescent="0.2">
      <c r="K8285" s="336" t="str">
        <f t="shared" si="143"/>
        <v/>
      </c>
    </row>
    <row r="8286" spans="11:11" x14ac:dyDescent="0.2">
      <c r="K8286" s="336" t="str">
        <f t="shared" si="143"/>
        <v/>
      </c>
    </row>
    <row r="8287" spans="11:11" x14ac:dyDescent="0.2">
      <c r="K8287" s="336" t="str">
        <f t="shared" si="143"/>
        <v/>
      </c>
    </row>
    <row r="8288" spans="11:11" x14ac:dyDescent="0.2">
      <c r="K8288" s="336" t="str">
        <f t="shared" si="143"/>
        <v/>
      </c>
    </row>
    <row r="8289" spans="11:11" x14ac:dyDescent="0.2">
      <c r="K8289" s="336" t="str">
        <f t="shared" si="143"/>
        <v/>
      </c>
    </row>
    <row r="8290" spans="11:11" x14ac:dyDescent="0.2">
      <c r="K8290" s="336" t="str">
        <f t="shared" si="143"/>
        <v/>
      </c>
    </row>
    <row r="8291" spans="11:11" x14ac:dyDescent="0.2">
      <c r="K8291" s="336" t="str">
        <f t="shared" si="143"/>
        <v/>
      </c>
    </row>
    <row r="8292" spans="11:11" x14ac:dyDescent="0.2">
      <c r="K8292" s="336" t="str">
        <f t="shared" si="143"/>
        <v/>
      </c>
    </row>
    <row r="8293" spans="11:11" x14ac:dyDescent="0.2">
      <c r="K8293" s="336" t="str">
        <f t="shared" si="143"/>
        <v/>
      </c>
    </row>
    <row r="8294" spans="11:11" x14ac:dyDescent="0.2">
      <c r="K8294" s="336" t="str">
        <f t="shared" si="143"/>
        <v/>
      </c>
    </row>
    <row r="8295" spans="11:11" x14ac:dyDescent="0.2">
      <c r="K8295" s="336" t="str">
        <f t="shared" si="143"/>
        <v/>
      </c>
    </row>
    <row r="8296" spans="11:11" x14ac:dyDescent="0.2">
      <c r="K8296" s="336" t="str">
        <f t="shared" si="143"/>
        <v/>
      </c>
    </row>
    <row r="8297" spans="11:11" x14ac:dyDescent="0.2">
      <c r="K8297" s="336" t="str">
        <f t="shared" si="143"/>
        <v/>
      </c>
    </row>
    <row r="8298" spans="11:11" x14ac:dyDescent="0.2">
      <c r="K8298" s="336" t="str">
        <f t="shared" si="143"/>
        <v/>
      </c>
    </row>
    <row r="8299" spans="11:11" x14ac:dyDescent="0.2">
      <c r="K8299" s="336" t="str">
        <f t="shared" si="143"/>
        <v/>
      </c>
    </row>
    <row r="8300" spans="11:11" x14ac:dyDescent="0.2">
      <c r="K8300" s="336" t="str">
        <f t="shared" si="143"/>
        <v/>
      </c>
    </row>
    <row r="8301" spans="11:11" x14ac:dyDescent="0.2">
      <c r="K8301" s="336" t="str">
        <f t="shared" si="143"/>
        <v/>
      </c>
    </row>
    <row r="8302" spans="11:11" x14ac:dyDescent="0.2">
      <c r="K8302" s="336" t="str">
        <f t="shared" si="143"/>
        <v/>
      </c>
    </row>
    <row r="8303" spans="11:11" x14ac:dyDescent="0.2">
      <c r="K8303" s="336" t="str">
        <f t="shared" si="143"/>
        <v/>
      </c>
    </row>
    <row r="8304" spans="11:11" x14ac:dyDescent="0.2">
      <c r="K8304" s="336" t="str">
        <f t="shared" si="143"/>
        <v/>
      </c>
    </row>
    <row r="8305" spans="11:11" x14ac:dyDescent="0.2">
      <c r="K8305" s="336" t="str">
        <f t="shared" si="143"/>
        <v/>
      </c>
    </row>
    <row r="8306" spans="11:11" x14ac:dyDescent="0.2">
      <c r="K8306" s="336" t="str">
        <f t="shared" si="143"/>
        <v/>
      </c>
    </row>
    <row r="8307" spans="11:11" x14ac:dyDescent="0.2">
      <c r="K8307" s="336" t="str">
        <f t="shared" si="143"/>
        <v/>
      </c>
    </row>
    <row r="8308" spans="11:11" x14ac:dyDescent="0.2">
      <c r="K8308" s="336" t="str">
        <f t="shared" si="143"/>
        <v/>
      </c>
    </row>
    <row r="8309" spans="11:11" x14ac:dyDescent="0.2">
      <c r="K8309" s="336" t="str">
        <f t="shared" si="143"/>
        <v/>
      </c>
    </row>
    <row r="8310" spans="11:11" x14ac:dyDescent="0.2">
      <c r="K8310" s="336" t="str">
        <f t="shared" si="143"/>
        <v/>
      </c>
    </row>
    <row r="8311" spans="11:11" x14ac:dyDescent="0.2">
      <c r="K8311" s="336" t="str">
        <f t="shared" si="143"/>
        <v/>
      </c>
    </row>
    <row r="8312" spans="11:11" x14ac:dyDescent="0.2">
      <c r="K8312" s="336" t="str">
        <f t="shared" si="143"/>
        <v/>
      </c>
    </row>
    <row r="8313" spans="11:11" x14ac:dyDescent="0.2">
      <c r="K8313" s="336" t="str">
        <f t="shared" si="143"/>
        <v/>
      </c>
    </row>
    <row r="8314" spans="11:11" x14ac:dyDescent="0.2">
      <c r="K8314" s="336" t="str">
        <f t="shared" si="143"/>
        <v/>
      </c>
    </row>
    <row r="8315" spans="11:11" x14ac:dyDescent="0.2">
      <c r="K8315" s="336" t="str">
        <f t="shared" si="143"/>
        <v/>
      </c>
    </row>
    <row r="8316" spans="11:11" x14ac:dyDescent="0.2">
      <c r="K8316" s="336" t="str">
        <f t="shared" si="143"/>
        <v/>
      </c>
    </row>
    <row r="8317" spans="11:11" x14ac:dyDescent="0.2">
      <c r="K8317" s="336" t="str">
        <f t="shared" si="143"/>
        <v/>
      </c>
    </row>
    <row r="8318" spans="11:11" x14ac:dyDescent="0.2">
      <c r="K8318" s="336" t="str">
        <f t="shared" si="143"/>
        <v/>
      </c>
    </row>
    <row r="8319" spans="11:11" x14ac:dyDescent="0.2">
      <c r="K8319" s="336" t="str">
        <f t="shared" si="143"/>
        <v/>
      </c>
    </row>
    <row r="8320" spans="11:11" x14ac:dyDescent="0.2">
      <c r="K8320" s="336" t="str">
        <f t="shared" si="143"/>
        <v/>
      </c>
    </row>
    <row r="8321" spans="11:11" x14ac:dyDescent="0.2">
      <c r="K8321" s="336" t="str">
        <f t="shared" si="143"/>
        <v/>
      </c>
    </row>
    <row r="8322" spans="11:11" x14ac:dyDescent="0.2">
      <c r="K8322" s="336" t="str">
        <f t="shared" si="143"/>
        <v/>
      </c>
    </row>
    <row r="8323" spans="11:11" x14ac:dyDescent="0.2">
      <c r="K8323" s="336" t="str">
        <f t="shared" si="143"/>
        <v/>
      </c>
    </row>
    <row r="8324" spans="11:11" x14ac:dyDescent="0.2">
      <c r="K8324" s="336" t="str">
        <f t="shared" ref="K8324:K8387" si="144">IF(J8324="","",(J8324*108))</f>
        <v/>
      </c>
    </row>
    <row r="8325" spans="11:11" x14ac:dyDescent="0.2">
      <c r="K8325" s="336" t="str">
        <f t="shared" si="144"/>
        <v/>
      </c>
    </row>
    <row r="8326" spans="11:11" x14ac:dyDescent="0.2">
      <c r="K8326" s="336" t="str">
        <f t="shared" si="144"/>
        <v/>
      </c>
    </row>
    <row r="8327" spans="11:11" x14ac:dyDescent="0.2">
      <c r="K8327" s="336" t="str">
        <f t="shared" si="144"/>
        <v/>
      </c>
    </row>
    <row r="8328" spans="11:11" x14ac:dyDescent="0.2">
      <c r="K8328" s="336" t="str">
        <f t="shared" si="144"/>
        <v/>
      </c>
    </row>
    <row r="8329" spans="11:11" x14ac:dyDescent="0.2">
      <c r="K8329" s="336" t="str">
        <f t="shared" si="144"/>
        <v/>
      </c>
    </row>
    <row r="8330" spans="11:11" x14ac:dyDescent="0.2">
      <c r="K8330" s="336" t="str">
        <f t="shared" si="144"/>
        <v/>
      </c>
    </row>
    <row r="8331" spans="11:11" x14ac:dyDescent="0.2">
      <c r="K8331" s="336" t="str">
        <f t="shared" si="144"/>
        <v/>
      </c>
    </row>
    <row r="8332" spans="11:11" x14ac:dyDescent="0.2">
      <c r="K8332" s="336" t="str">
        <f t="shared" si="144"/>
        <v/>
      </c>
    </row>
    <row r="8333" spans="11:11" x14ac:dyDescent="0.2">
      <c r="K8333" s="336" t="str">
        <f t="shared" si="144"/>
        <v/>
      </c>
    </row>
    <row r="8334" spans="11:11" x14ac:dyDescent="0.2">
      <c r="K8334" s="336" t="str">
        <f t="shared" si="144"/>
        <v/>
      </c>
    </row>
    <row r="8335" spans="11:11" x14ac:dyDescent="0.2">
      <c r="K8335" s="336" t="str">
        <f t="shared" si="144"/>
        <v/>
      </c>
    </row>
    <row r="8336" spans="11:11" x14ac:dyDescent="0.2">
      <c r="K8336" s="336" t="str">
        <f t="shared" si="144"/>
        <v/>
      </c>
    </row>
    <row r="8337" spans="11:11" x14ac:dyDescent="0.2">
      <c r="K8337" s="336" t="str">
        <f t="shared" si="144"/>
        <v/>
      </c>
    </row>
    <row r="8338" spans="11:11" x14ac:dyDescent="0.2">
      <c r="K8338" s="336" t="str">
        <f t="shared" si="144"/>
        <v/>
      </c>
    </row>
    <row r="8339" spans="11:11" x14ac:dyDescent="0.2">
      <c r="K8339" s="336" t="str">
        <f t="shared" si="144"/>
        <v/>
      </c>
    </row>
    <row r="8340" spans="11:11" x14ac:dyDescent="0.2">
      <c r="K8340" s="336" t="str">
        <f t="shared" si="144"/>
        <v/>
      </c>
    </row>
    <row r="8341" spans="11:11" x14ac:dyDescent="0.2">
      <c r="K8341" s="336" t="str">
        <f t="shared" si="144"/>
        <v/>
      </c>
    </row>
    <row r="8342" spans="11:11" x14ac:dyDescent="0.2">
      <c r="K8342" s="336" t="str">
        <f t="shared" si="144"/>
        <v/>
      </c>
    </row>
    <row r="8343" spans="11:11" x14ac:dyDescent="0.2">
      <c r="K8343" s="336" t="str">
        <f t="shared" si="144"/>
        <v/>
      </c>
    </row>
    <row r="8344" spans="11:11" x14ac:dyDescent="0.2">
      <c r="K8344" s="336" t="str">
        <f t="shared" si="144"/>
        <v/>
      </c>
    </row>
    <row r="8345" spans="11:11" x14ac:dyDescent="0.2">
      <c r="K8345" s="336" t="str">
        <f t="shared" si="144"/>
        <v/>
      </c>
    </row>
    <row r="8346" spans="11:11" x14ac:dyDescent="0.2">
      <c r="K8346" s="336" t="str">
        <f t="shared" si="144"/>
        <v/>
      </c>
    </row>
    <row r="8347" spans="11:11" x14ac:dyDescent="0.2">
      <c r="K8347" s="336" t="str">
        <f t="shared" si="144"/>
        <v/>
      </c>
    </row>
    <row r="8348" spans="11:11" x14ac:dyDescent="0.2">
      <c r="K8348" s="336" t="str">
        <f t="shared" si="144"/>
        <v/>
      </c>
    </row>
    <row r="8349" spans="11:11" x14ac:dyDescent="0.2">
      <c r="K8349" s="336" t="str">
        <f t="shared" si="144"/>
        <v/>
      </c>
    </row>
    <row r="8350" spans="11:11" x14ac:dyDescent="0.2">
      <c r="K8350" s="336" t="str">
        <f t="shared" si="144"/>
        <v/>
      </c>
    </row>
    <row r="8351" spans="11:11" x14ac:dyDescent="0.2">
      <c r="K8351" s="336" t="str">
        <f t="shared" si="144"/>
        <v/>
      </c>
    </row>
    <row r="8352" spans="11:11" x14ac:dyDescent="0.2">
      <c r="K8352" s="336" t="str">
        <f t="shared" si="144"/>
        <v/>
      </c>
    </row>
    <row r="8353" spans="11:11" x14ac:dyDescent="0.2">
      <c r="K8353" s="336" t="str">
        <f t="shared" si="144"/>
        <v/>
      </c>
    </row>
    <row r="8354" spans="11:11" x14ac:dyDescent="0.2">
      <c r="K8354" s="336" t="str">
        <f t="shared" si="144"/>
        <v/>
      </c>
    </row>
    <row r="8355" spans="11:11" x14ac:dyDescent="0.2">
      <c r="K8355" s="336" t="str">
        <f t="shared" si="144"/>
        <v/>
      </c>
    </row>
    <row r="8356" spans="11:11" x14ac:dyDescent="0.2">
      <c r="K8356" s="336" t="str">
        <f t="shared" si="144"/>
        <v/>
      </c>
    </row>
    <row r="8357" spans="11:11" x14ac:dyDescent="0.2">
      <c r="K8357" s="336" t="str">
        <f t="shared" si="144"/>
        <v/>
      </c>
    </row>
    <row r="8358" spans="11:11" x14ac:dyDescent="0.2">
      <c r="K8358" s="336" t="str">
        <f t="shared" si="144"/>
        <v/>
      </c>
    </row>
    <row r="8359" spans="11:11" x14ac:dyDescent="0.2">
      <c r="K8359" s="336" t="str">
        <f t="shared" si="144"/>
        <v/>
      </c>
    </row>
    <row r="8360" spans="11:11" x14ac:dyDescent="0.2">
      <c r="K8360" s="336" t="str">
        <f t="shared" si="144"/>
        <v/>
      </c>
    </row>
    <row r="8361" spans="11:11" x14ac:dyDescent="0.2">
      <c r="K8361" s="336" t="str">
        <f t="shared" si="144"/>
        <v/>
      </c>
    </row>
    <row r="8362" spans="11:11" x14ac:dyDescent="0.2">
      <c r="K8362" s="336" t="str">
        <f t="shared" si="144"/>
        <v/>
      </c>
    </row>
    <row r="8363" spans="11:11" x14ac:dyDescent="0.2">
      <c r="K8363" s="336" t="str">
        <f t="shared" si="144"/>
        <v/>
      </c>
    </row>
    <row r="8364" spans="11:11" x14ac:dyDescent="0.2">
      <c r="K8364" s="336" t="str">
        <f t="shared" si="144"/>
        <v/>
      </c>
    </row>
    <row r="8365" spans="11:11" x14ac:dyDescent="0.2">
      <c r="K8365" s="336" t="str">
        <f t="shared" si="144"/>
        <v/>
      </c>
    </row>
    <row r="8366" spans="11:11" x14ac:dyDescent="0.2">
      <c r="K8366" s="336" t="str">
        <f t="shared" si="144"/>
        <v/>
      </c>
    </row>
    <row r="8367" spans="11:11" x14ac:dyDescent="0.2">
      <c r="K8367" s="336" t="str">
        <f t="shared" si="144"/>
        <v/>
      </c>
    </row>
    <row r="8368" spans="11:11" x14ac:dyDescent="0.2">
      <c r="K8368" s="336" t="str">
        <f t="shared" si="144"/>
        <v/>
      </c>
    </row>
    <row r="8369" spans="11:11" x14ac:dyDescent="0.2">
      <c r="K8369" s="336" t="str">
        <f t="shared" si="144"/>
        <v/>
      </c>
    </row>
    <row r="8370" spans="11:11" x14ac:dyDescent="0.2">
      <c r="K8370" s="336" t="str">
        <f t="shared" si="144"/>
        <v/>
      </c>
    </row>
    <row r="8371" spans="11:11" x14ac:dyDescent="0.2">
      <c r="K8371" s="336" t="str">
        <f t="shared" si="144"/>
        <v/>
      </c>
    </row>
    <row r="8372" spans="11:11" x14ac:dyDescent="0.2">
      <c r="K8372" s="336" t="str">
        <f t="shared" si="144"/>
        <v/>
      </c>
    </row>
    <row r="8373" spans="11:11" x14ac:dyDescent="0.2">
      <c r="K8373" s="336" t="str">
        <f t="shared" si="144"/>
        <v/>
      </c>
    </row>
    <row r="8374" spans="11:11" x14ac:dyDescent="0.2">
      <c r="K8374" s="336" t="str">
        <f t="shared" si="144"/>
        <v/>
      </c>
    </row>
    <row r="8375" spans="11:11" x14ac:dyDescent="0.2">
      <c r="K8375" s="336" t="str">
        <f t="shared" si="144"/>
        <v/>
      </c>
    </row>
    <row r="8376" spans="11:11" x14ac:dyDescent="0.2">
      <c r="K8376" s="336" t="str">
        <f t="shared" si="144"/>
        <v/>
      </c>
    </row>
    <row r="8377" spans="11:11" x14ac:dyDescent="0.2">
      <c r="K8377" s="336" t="str">
        <f t="shared" si="144"/>
        <v/>
      </c>
    </row>
    <row r="8378" spans="11:11" x14ac:dyDescent="0.2">
      <c r="K8378" s="336" t="str">
        <f t="shared" si="144"/>
        <v/>
      </c>
    </row>
    <row r="8379" spans="11:11" x14ac:dyDescent="0.2">
      <c r="K8379" s="336" t="str">
        <f t="shared" si="144"/>
        <v/>
      </c>
    </row>
    <row r="8380" spans="11:11" x14ac:dyDescent="0.2">
      <c r="K8380" s="336" t="str">
        <f t="shared" si="144"/>
        <v/>
      </c>
    </row>
    <row r="8381" spans="11:11" x14ac:dyDescent="0.2">
      <c r="K8381" s="336" t="str">
        <f t="shared" si="144"/>
        <v/>
      </c>
    </row>
    <row r="8382" spans="11:11" x14ac:dyDescent="0.2">
      <c r="K8382" s="336" t="str">
        <f t="shared" si="144"/>
        <v/>
      </c>
    </row>
    <row r="8383" spans="11:11" x14ac:dyDescent="0.2">
      <c r="K8383" s="336" t="str">
        <f t="shared" si="144"/>
        <v/>
      </c>
    </row>
    <row r="8384" spans="11:11" x14ac:dyDescent="0.2">
      <c r="K8384" s="336" t="str">
        <f t="shared" si="144"/>
        <v/>
      </c>
    </row>
    <row r="8385" spans="11:11" x14ac:dyDescent="0.2">
      <c r="K8385" s="336" t="str">
        <f t="shared" si="144"/>
        <v/>
      </c>
    </row>
    <row r="8386" spans="11:11" x14ac:dyDescent="0.2">
      <c r="K8386" s="336" t="str">
        <f t="shared" si="144"/>
        <v/>
      </c>
    </row>
    <row r="8387" spans="11:11" x14ac:dyDescent="0.2">
      <c r="K8387" s="336" t="str">
        <f t="shared" si="144"/>
        <v/>
      </c>
    </row>
    <row r="8388" spans="11:11" x14ac:dyDescent="0.2">
      <c r="K8388" s="336" t="str">
        <f t="shared" ref="K8388:K8451" si="145">IF(J8388="","",(J8388*108))</f>
        <v/>
      </c>
    </row>
    <row r="8389" spans="11:11" x14ac:dyDescent="0.2">
      <c r="K8389" s="336" t="str">
        <f t="shared" si="145"/>
        <v/>
      </c>
    </row>
    <row r="8390" spans="11:11" x14ac:dyDescent="0.2">
      <c r="K8390" s="336" t="str">
        <f t="shared" si="145"/>
        <v/>
      </c>
    </row>
    <row r="8391" spans="11:11" x14ac:dyDescent="0.2">
      <c r="K8391" s="336" t="str">
        <f t="shared" si="145"/>
        <v/>
      </c>
    </row>
    <row r="8392" spans="11:11" x14ac:dyDescent="0.2">
      <c r="K8392" s="336" t="str">
        <f t="shared" si="145"/>
        <v/>
      </c>
    </row>
    <row r="8393" spans="11:11" x14ac:dyDescent="0.2">
      <c r="K8393" s="336" t="str">
        <f t="shared" si="145"/>
        <v/>
      </c>
    </row>
    <row r="8394" spans="11:11" x14ac:dyDescent="0.2">
      <c r="K8394" s="336" t="str">
        <f t="shared" si="145"/>
        <v/>
      </c>
    </row>
    <row r="8395" spans="11:11" x14ac:dyDescent="0.2">
      <c r="K8395" s="336" t="str">
        <f t="shared" si="145"/>
        <v/>
      </c>
    </row>
    <row r="8396" spans="11:11" x14ac:dyDescent="0.2">
      <c r="K8396" s="336" t="str">
        <f t="shared" si="145"/>
        <v/>
      </c>
    </row>
    <row r="8397" spans="11:11" x14ac:dyDescent="0.2">
      <c r="K8397" s="336" t="str">
        <f t="shared" si="145"/>
        <v/>
      </c>
    </row>
    <row r="8398" spans="11:11" x14ac:dyDescent="0.2">
      <c r="K8398" s="336" t="str">
        <f t="shared" si="145"/>
        <v/>
      </c>
    </row>
    <row r="8399" spans="11:11" x14ac:dyDescent="0.2">
      <c r="K8399" s="336" t="str">
        <f t="shared" si="145"/>
        <v/>
      </c>
    </row>
    <row r="8400" spans="11:11" x14ac:dyDescent="0.2">
      <c r="K8400" s="336" t="str">
        <f t="shared" si="145"/>
        <v/>
      </c>
    </row>
    <row r="8401" spans="11:11" x14ac:dyDescent="0.2">
      <c r="K8401" s="336" t="str">
        <f t="shared" si="145"/>
        <v/>
      </c>
    </row>
    <row r="8402" spans="11:11" x14ac:dyDescent="0.2">
      <c r="K8402" s="336" t="str">
        <f t="shared" si="145"/>
        <v/>
      </c>
    </row>
    <row r="8403" spans="11:11" x14ac:dyDescent="0.2">
      <c r="K8403" s="336" t="str">
        <f t="shared" si="145"/>
        <v/>
      </c>
    </row>
    <row r="8404" spans="11:11" x14ac:dyDescent="0.2">
      <c r="K8404" s="336" t="str">
        <f t="shared" si="145"/>
        <v/>
      </c>
    </row>
    <row r="8405" spans="11:11" x14ac:dyDescent="0.2">
      <c r="K8405" s="336" t="str">
        <f t="shared" si="145"/>
        <v/>
      </c>
    </row>
    <row r="8406" spans="11:11" x14ac:dyDescent="0.2">
      <c r="K8406" s="336" t="str">
        <f t="shared" si="145"/>
        <v/>
      </c>
    </row>
    <row r="8407" spans="11:11" x14ac:dyDescent="0.2">
      <c r="K8407" s="336" t="str">
        <f t="shared" si="145"/>
        <v/>
      </c>
    </row>
    <row r="8408" spans="11:11" x14ac:dyDescent="0.2">
      <c r="K8408" s="336" t="str">
        <f t="shared" si="145"/>
        <v/>
      </c>
    </row>
    <row r="8409" spans="11:11" x14ac:dyDescent="0.2">
      <c r="K8409" s="336" t="str">
        <f t="shared" si="145"/>
        <v/>
      </c>
    </row>
    <row r="8410" spans="11:11" x14ac:dyDescent="0.2">
      <c r="K8410" s="336" t="str">
        <f t="shared" si="145"/>
        <v/>
      </c>
    </row>
    <row r="8411" spans="11:11" x14ac:dyDescent="0.2">
      <c r="K8411" s="336" t="str">
        <f t="shared" si="145"/>
        <v/>
      </c>
    </row>
    <row r="8412" spans="11:11" x14ac:dyDescent="0.2">
      <c r="K8412" s="336" t="str">
        <f t="shared" si="145"/>
        <v/>
      </c>
    </row>
    <row r="8413" spans="11:11" x14ac:dyDescent="0.2">
      <c r="K8413" s="336" t="str">
        <f t="shared" si="145"/>
        <v/>
      </c>
    </row>
    <row r="8414" spans="11:11" x14ac:dyDescent="0.2">
      <c r="K8414" s="336" t="str">
        <f t="shared" si="145"/>
        <v/>
      </c>
    </row>
    <row r="8415" spans="11:11" x14ac:dyDescent="0.2">
      <c r="K8415" s="336" t="str">
        <f t="shared" si="145"/>
        <v/>
      </c>
    </row>
    <row r="8416" spans="11:11" x14ac:dyDescent="0.2">
      <c r="K8416" s="336" t="str">
        <f t="shared" si="145"/>
        <v/>
      </c>
    </row>
    <row r="8417" spans="11:11" x14ac:dyDescent="0.2">
      <c r="K8417" s="336" t="str">
        <f t="shared" si="145"/>
        <v/>
      </c>
    </row>
    <row r="8418" spans="11:11" x14ac:dyDescent="0.2">
      <c r="K8418" s="336" t="str">
        <f t="shared" si="145"/>
        <v/>
      </c>
    </row>
    <row r="8419" spans="11:11" x14ac:dyDescent="0.2">
      <c r="K8419" s="336" t="str">
        <f t="shared" si="145"/>
        <v/>
      </c>
    </row>
    <row r="8420" spans="11:11" x14ac:dyDescent="0.2">
      <c r="K8420" s="336" t="str">
        <f t="shared" si="145"/>
        <v/>
      </c>
    </row>
    <row r="8421" spans="11:11" x14ac:dyDescent="0.2">
      <c r="K8421" s="336" t="str">
        <f t="shared" si="145"/>
        <v/>
      </c>
    </row>
    <row r="8422" spans="11:11" x14ac:dyDescent="0.2">
      <c r="K8422" s="336" t="str">
        <f t="shared" si="145"/>
        <v/>
      </c>
    </row>
    <row r="8423" spans="11:11" x14ac:dyDescent="0.2">
      <c r="K8423" s="336" t="str">
        <f t="shared" si="145"/>
        <v/>
      </c>
    </row>
    <row r="8424" spans="11:11" x14ac:dyDescent="0.2">
      <c r="K8424" s="336" t="str">
        <f t="shared" si="145"/>
        <v/>
      </c>
    </row>
    <row r="8425" spans="11:11" x14ac:dyDescent="0.2">
      <c r="K8425" s="336" t="str">
        <f t="shared" si="145"/>
        <v/>
      </c>
    </row>
    <row r="8426" spans="11:11" x14ac:dyDescent="0.2">
      <c r="K8426" s="336" t="str">
        <f t="shared" si="145"/>
        <v/>
      </c>
    </row>
    <row r="8427" spans="11:11" x14ac:dyDescent="0.2">
      <c r="K8427" s="336" t="str">
        <f t="shared" si="145"/>
        <v/>
      </c>
    </row>
    <row r="8428" spans="11:11" x14ac:dyDescent="0.2">
      <c r="K8428" s="336" t="str">
        <f t="shared" si="145"/>
        <v/>
      </c>
    </row>
    <row r="8429" spans="11:11" x14ac:dyDescent="0.2">
      <c r="K8429" s="336" t="str">
        <f t="shared" si="145"/>
        <v/>
      </c>
    </row>
    <row r="8430" spans="11:11" x14ac:dyDescent="0.2">
      <c r="K8430" s="336" t="str">
        <f t="shared" si="145"/>
        <v/>
      </c>
    </row>
    <row r="8431" spans="11:11" x14ac:dyDescent="0.2">
      <c r="K8431" s="336" t="str">
        <f t="shared" si="145"/>
        <v/>
      </c>
    </row>
    <row r="8432" spans="11:11" x14ac:dyDescent="0.2">
      <c r="K8432" s="336" t="str">
        <f t="shared" si="145"/>
        <v/>
      </c>
    </row>
    <row r="8433" spans="11:11" x14ac:dyDescent="0.2">
      <c r="K8433" s="336" t="str">
        <f t="shared" si="145"/>
        <v/>
      </c>
    </row>
    <row r="8434" spans="11:11" x14ac:dyDescent="0.2">
      <c r="K8434" s="336" t="str">
        <f t="shared" si="145"/>
        <v/>
      </c>
    </row>
    <row r="8435" spans="11:11" x14ac:dyDescent="0.2">
      <c r="K8435" s="336" t="str">
        <f t="shared" si="145"/>
        <v/>
      </c>
    </row>
    <row r="8436" spans="11:11" x14ac:dyDescent="0.2">
      <c r="K8436" s="336" t="str">
        <f t="shared" si="145"/>
        <v/>
      </c>
    </row>
    <row r="8437" spans="11:11" x14ac:dyDescent="0.2">
      <c r="K8437" s="336" t="str">
        <f t="shared" si="145"/>
        <v/>
      </c>
    </row>
    <row r="8438" spans="11:11" x14ac:dyDescent="0.2">
      <c r="K8438" s="336" t="str">
        <f t="shared" si="145"/>
        <v/>
      </c>
    </row>
    <row r="8439" spans="11:11" x14ac:dyDescent="0.2">
      <c r="K8439" s="336" t="str">
        <f t="shared" si="145"/>
        <v/>
      </c>
    </row>
    <row r="8440" spans="11:11" x14ac:dyDescent="0.2">
      <c r="K8440" s="336" t="str">
        <f t="shared" si="145"/>
        <v/>
      </c>
    </row>
    <row r="8441" spans="11:11" x14ac:dyDescent="0.2">
      <c r="K8441" s="336" t="str">
        <f t="shared" si="145"/>
        <v/>
      </c>
    </row>
    <row r="8442" spans="11:11" x14ac:dyDescent="0.2">
      <c r="K8442" s="336" t="str">
        <f t="shared" si="145"/>
        <v/>
      </c>
    </row>
    <row r="8443" spans="11:11" x14ac:dyDescent="0.2">
      <c r="K8443" s="336" t="str">
        <f t="shared" si="145"/>
        <v/>
      </c>
    </row>
    <row r="8444" spans="11:11" x14ac:dyDescent="0.2">
      <c r="K8444" s="336" t="str">
        <f t="shared" si="145"/>
        <v/>
      </c>
    </row>
    <row r="8445" spans="11:11" x14ac:dyDescent="0.2">
      <c r="K8445" s="336" t="str">
        <f t="shared" si="145"/>
        <v/>
      </c>
    </row>
    <row r="8446" spans="11:11" x14ac:dyDescent="0.2">
      <c r="K8446" s="336" t="str">
        <f t="shared" si="145"/>
        <v/>
      </c>
    </row>
    <row r="8447" spans="11:11" x14ac:dyDescent="0.2">
      <c r="K8447" s="336" t="str">
        <f t="shared" si="145"/>
        <v/>
      </c>
    </row>
    <row r="8448" spans="11:11" x14ac:dyDescent="0.2">
      <c r="K8448" s="336" t="str">
        <f t="shared" si="145"/>
        <v/>
      </c>
    </row>
    <row r="8449" spans="11:11" x14ac:dyDescent="0.2">
      <c r="K8449" s="336" t="str">
        <f t="shared" si="145"/>
        <v/>
      </c>
    </row>
    <row r="8450" spans="11:11" x14ac:dyDescent="0.2">
      <c r="K8450" s="336" t="str">
        <f t="shared" si="145"/>
        <v/>
      </c>
    </row>
    <row r="8451" spans="11:11" x14ac:dyDescent="0.2">
      <c r="K8451" s="336" t="str">
        <f t="shared" si="145"/>
        <v/>
      </c>
    </row>
    <row r="8452" spans="11:11" x14ac:dyDescent="0.2">
      <c r="K8452" s="336" t="str">
        <f t="shared" ref="K8452:K8515" si="146">IF(J8452="","",(J8452*108))</f>
        <v/>
      </c>
    </row>
    <row r="8453" spans="11:11" x14ac:dyDescent="0.2">
      <c r="K8453" s="336" t="str">
        <f t="shared" si="146"/>
        <v/>
      </c>
    </row>
    <row r="8454" spans="11:11" x14ac:dyDescent="0.2">
      <c r="K8454" s="336" t="str">
        <f t="shared" si="146"/>
        <v/>
      </c>
    </row>
    <row r="8455" spans="11:11" x14ac:dyDescent="0.2">
      <c r="K8455" s="336" t="str">
        <f t="shared" si="146"/>
        <v/>
      </c>
    </row>
    <row r="8456" spans="11:11" x14ac:dyDescent="0.2">
      <c r="K8456" s="336" t="str">
        <f t="shared" si="146"/>
        <v/>
      </c>
    </row>
    <row r="8457" spans="11:11" x14ac:dyDescent="0.2">
      <c r="K8457" s="336" t="str">
        <f t="shared" si="146"/>
        <v/>
      </c>
    </row>
    <row r="8458" spans="11:11" x14ac:dyDescent="0.2">
      <c r="K8458" s="336" t="str">
        <f t="shared" si="146"/>
        <v/>
      </c>
    </row>
    <row r="8459" spans="11:11" x14ac:dyDescent="0.2">
      <c r="K8459" s="336" t="str">
        <f t="shared" si="146"/>
        <v/>
      </c>
    </row>
    <row r="8460" spans="11:11" x14ac:dyDescent="0.2">
      <c r="K8460" s="336" t="str">
        <f t="shared" si="146"/>
        <v/>
      </c>
    </row>
    <row r="8461" spans="11:11" x14ac:dyDescent="0.2">
      <c r="K8461" s="336" t="str">
        <f t="shared" si="146"/>
        <v/>
      </c>
    </row>
    <row r="8462" spans="11:11" x14ac:dyDescent="0.2">
      <c r="K8462" s="336" t="str">
        <f t="shared" si="146"/>
        <v/>
      </c>
    </row>
    <row r="8463" spans="11:11" x14ac:dyDescent="0.2">
      <c r="K8463" s="336" t="str">
        <f t="shared" si="146"/>
        <v/>
      </c>
    </row>
    <row r="8464" spans="11:11" x14ac:dyDescent="0.2">
      <c r="K8464" s="336" t="str">
        <f t="shared" si="146"/>
        <v/>
      </c>
    </row>
    <row r="8465" spans="11:11" x14ac:dyDescent="0.2">
      <c r="K8465" s="336" t="str">
        <f t="shared" si="146"/>
        <v/>
      </c>
    </row>
    <row r="8466" spans="11:11" x14ac:dyDescent="0.2">
      <c r="K8466" s="336" t="str">
        <f t="shared" si="146"/>
        <v/>
      </c>
    </row>
    <row r="8467" spans="11:11" x14ac:dyDescent="0.2">
      <c r="K8467" s="336" t="str">
        <f t="shared" si="146"/>
        <v/>
      </c>
    </row>
    <row r="8468" spans="11:11" x14ac:dyDescent="0.2">
      <c r="K8468" s="336" t="str">
        <f t="shared" si="146"/>
        <v/>
      </c>
    </row>
    <row r="8469" spans="11:11" x14ac:dyDescent="0.2">
      <c r="K8469" s="336" t="str">
        <f t="shared" si="146"/>
        <v/>
      </c>
    </row>
    <row r="8470" spans="11:11" x14ac:dyDescent="0.2">
      <c r="K8470" s="336" t="str">
        <f t="shared" si="146"/>
        <v/>
      </c>
    </row>
    <row r="8471" spans="11:11" x14ac:dyDescent="0.2">
      <c r="K8471" s="336" t="str">
        <f t="shared" si="146"/>
        <v/>
      </c>
    </row>
    <row r="8472" spans="11:11" x14ac:dyDescent="0.2">
      <c r="K8472" s="336" t="str">
        <f t="shared" si="146"/>
        <v/>
      </c>
    </row>
    <row r="8473" spans="11:11" x14ac:dyDescent="0.2">
      <c r="K8473" s="336" t="str">
        <f t="shared" si="146"/>
        <v/>
      </c>
    </row>
    <row r="8474" spans="11:11" x14ac:dyDescent="0.2">
      <c r="K8474" s="336" t="str">
        <f t="shared" si="146"/>
        <v/>
      </c>
    </row>
    <row r="8475" spans="11:11" x14ac:dyDescent="0.2">
      <c r="K8475" s="336" t="str">
        <f t="shared" si="146"/>
        <v/>
      </c>
    </row>
    <row r="8476" spans="11:11" x14ac:dyDescent="0.2">
      <c r="K8476" s="336" t="str">
        <f t="shared" si="146"/>
        <v/>
      </c>
    </row>
    <row r="8477" spans="11:11" x14ac:dyDescent="0.2">
      <c r="K8477" s="336" t="str">
        <f t="shared" si="146"/>
        <v/>
      </c>
    </row>
    <row r="8478" spans="11:11" x14ac:dyDescent="0.2">
      <c r="K8478" s="336" t="str">
        <f t="shared" si="146"/>
        <v/>
      </c>
    </row>
    <row r="8479" spans="11:11" x14ac:dyDescent="0.2">
      <c r="K8479" s="336" t="str">
        <f t="shared" si="146"/>
        <v/>
      </c>
    </row>
    <row r="8480" spans="11:11" x14ac:dyDescent="0.2">
      <c r="K8480" s="336" t="str">
        <f t="shared" si="146"/>
        <v/>
      </c>
    </row>
    <row r="8481" spans="11:11" x14ac:dyDescent="0.2">
      <c r="K8481" s="336" t="str">
        <f t="shared" si="146"/>
        <v/>
      </c>
    </row>
    <row r="8482" spans="11:11" x14ac:dyDescent="0.2">
      <c r="K8482" s="336" t="str">
        <f t="shared" si="146"/>
        <v/>
      </c>
    </row>
    <row r="8483" spans="11:11" x14ac:dyDescent="0.2">
      <c r="K8483" s="336" t="str">
        <f t="shared" si="146"/>
        <v/>
      </c>
    </row>
    <row r="8484" spans="11:11" x14ac:dyDescent="0.2">
      <c r="K8484" s="336" t="str">
        <f t="shared" si="146"/>
        <v/>
      </c>
    </row>
    <row r="8485" spans="11:11" x14ac:dyDescent="0.2">
      <c r="K8485" s="336" t="str">
        <f t="shared" si="146"/>
        <v/>
      </c>
    </row>
    <row r="8486" spans="11:11" x14ac:dyDescent="0.2">
      <c r="K8486" s="336" t="str">
        <f t="shared" si="146"/>
        <v/>
      </c>
    </row>
    <row r="8487" spans="11:11" x14ac:dyDescent="0.2">
      <c r="K8487" s="336" t="str">
        <f t="shared" si="146"/>
        <v/>
      </c>
    </row>
    <row r="8488" spans="11:11" x14ac:dyDescent="0.2">
      <c r="K8488" s="336" t="str">
        <f t="shared" si="146"/>
        <v/>
      </c>
    </row>
    <row r="8489" spans="11:11" x14ac:dyDescent="0.2">
      <c r="K8489" s="336" t="str">
        <f t="shared" si="146"/>
        <v/>
      </c>
    </row>
    <row r="8490" spans="11:11" x14ac:dyDescent="0.2">
      <c r="K8490" s="336" t="str">
        <f t="shared" si="146"/>
        <v/>
      </c>
    </row>
    <row r="8491" spans="11:11" x14ac:dyDescent="0.2">
      <c r="K8491" s="336" t="str">
        <f t="shared" si="146"/>
        <v/>
      </c>
    </row>
    <row r="8492" spans="11:11" x14ac:dyDescent="0.2">
      <c r="K8492" s="336" t="str">
        <f t="shared" si="146"/>
        <v/>
      </c>
    </row>
    <row r="8493" spans="11:11" x14ac:dyDescent="0.2">
      <c r="K8493" s="336" t="str">
        <f t="shared" si="146"/>
        <v/>
      </c>
    </row>
    <row r="8494" spans="11:11" x14ac:dyDescent="0.2">
      <c r="K8494" s="336" t="str">
        <f t="shared" si="146"/>
        <v/>
      </c>
    </row>
    <row r="8495" spans="11:11" x14ac:dyDescent="0.2">
      <c r="K8495" s="336" t="str">
        <f t="shared" si="146"/>
        <v/>
      </c>
    </row>
    <row r="8496" spans="11:11" x14ac:dyDescent="0.2">
      <c r="K8496" s="336" t="str">
        <f t="shared" si="146"/>
        <v/>
      </c>
    </row>
    <row r="8497" spans="11:11" x14ac:dyDescent="0.2">
      <c r="K8497" s="336" t="str">
        <f t="shared" si="146"/>
        <v/>
      </c>
    </row>
    <row r="8498" spans="11:11" x14ac:dyDescent="0.2">
      <c r="K8498" s="336" t="str">
        <f t="shared" si="146"/>
        <v/>
      </c>
    </row>
    <row r="8499" spans="11:11" x14ac:dyDescent="0.2">
      <c r="K8499" s="336" t="str">
        <f t="shared" si="146"/>
        <v/>
      </c>
    </row>
    <row r="8500" spans="11:11" x14ac:dyDescent="0.2">
      <c r="K8500" s="336" t="str">
        <f t="shared" si="146"/>
        <v/>
      </c>
    </row>
    <row r="8501" spans="11:11" x14ac:dyDescent="0.2">
      <c r="K8501" s="336" t="str">
        <f t="shared" si="146"/>
        <v/>
      </c>
    </row>
    <row r="8502" spans="11:11" x14ac:dyDescent="0.2">
      <c r="K8502" s="336" t="str">
        <f t="shared" si="146"/>
        <v/>
      </c>
    </row>
    <row r="8503" spans="11:11" x14ac:dyDescent="0.2">
      <c r="K8503" s="336" t="str">
        <f t="shared" si="146"/>
        <v/>
      </c>
    </row>
    <row r="8504" spans="11:11" x14ac:dyDescent="0.2">
      <c r="K8504" s="336" t="str">
        <f t="shared" si="146"/>
        <v/>
      </c>
    </row>
    <row r="8505" spans="11:11" x14ac:dyDescent="0.2">
      <c r="K8505" s="336" t="str">
        <f t="shared" si="146"/>
        <v/>
      </c>
    </row>
    <row r="8506" spans="11:11" x14ac:dyDescent="0.2">
      <c r="K8506" s="336" t="str">
        <f t="shared" si="146"/>
        <v/>
      </c>
    </row>
    <row r="8507" spans="11:11" x14ac:dyDescent="0.2">
      <c r="K8507" s="336" t="str">
        <f t="shared" si="146"/>
        <v/>
      </c>
    </row>
    <row r="8508" spans="11:11" x14ac:dyDescent="0.2">
      <c r="K8508" s="336" t="str">
        <f t="shared" si="146"/>
        <v/>
      </c>
    </row>
    <row r="8509" spans="11:11" x14ac:dyDescent="0.2">
      <c r="K8509" s="336" t="str">
        <f t="shared" si="146"/>
        <v/>
      </c>
    </row>
    <row r="8510" spans="11:11" x14ac:dyDescent="0.2">
      <c r="K8510" s="336" t="str">
        <f t="shared" si="146"/>
        <v/>
      </c>
    </row>
    <row r="8511" spans="11:11" x14ac:dyDescent="0.2">
      <c r="K8511" s="336" t="str">
        <f t="shared" si="146"/>
        <v/>
      </c>
    </row>
    <row r="8512" spans="11:11" x14ac:dyDescent="0.2">
      <c r="K8512" s="336" t="str">
        <f t="shared" si="146"/>
        <v/>
      </c>
    </row>
    <row r="8513" spans="11:11" x14ac:dyDescent="0.2">
      <c r="K8513" s="336" t="str">
        <f t="shared" si="146"/>
        <v/>
      </c>
    </row>
    <row r="8514" spans="11:11" x14ac:dyDescent="0.2">
      <c r="K8514" s="336" t="str">
        <f t="shared" si="146"/>
        <v/>
      </c>
    </row>
    <row r="8515" spans="11:11" x14ac:dyDescent="0.2">
      <c r="K8515" s="336" t="str">
        <f t="shared" si="146"/>
        <v/>
      </c>
    </row>
    <row r="8516" spans="11:11" x14ac:dyDescent="0.2">
      <c r="K8516" s="336" t="str">
        <f t="shared" ref="K8516:K8579" si="147">IF(J8516="","",(J8516*108))</f>
        <v/>
      </c>
    </row>
    <row r="8517" spans="11:11" x14ac:dyDescent="0.2">
      <c r="K8517" s="336" t="str">
        <f t="shared" si="147"/>
        <v/>
      </c>
    </row>
    <row r="8518" spans="11:11" x14ac:dyDescent="0.2">
      <c r="K8518" s="336" t="str">
        <f t="shared" si="147"/>
        <v/>
      </c>
    </row>
    <row r="8519" spans="11:11" x14ac:dyDescent="0.2">
      <c r="K8519" s="336" t="str">
        <f t="shared" si="147"/>
        <v/>
      </c>
    </row>
    <row r="8520" spans="11:11" x14ac:dyDescent="0.2">
      <c r="K8520" s="336" t="str">
        <f t="shared" si="147"/>
        <v/>
      </c>
    </row>
    <row r="8521" spans="11:11" x14ac:dyDescent="0.2">
      <c r="K8521" s="336" t="str">
        <f t="shared" si="147"/>
        <v/>
      </c>
    </row>
    <row r="8522" spans="11:11" x14ac:dyDescent="0.2">
      <c r="K8522" s="336" t="str">
        <f t="shared" si="147"/>
        <v/>
      </c>
    </row>
    <row r="8523" spans="11:11" x14ac:dyDescent="0.2">
      <c r="K8523" s="336" t="str">
        <f t="shared" si="147"/>
        <v/>
      </c>
    </row>
    <row r="8524" spans="11:11" x14ac:dyDescent="0.2">
      <c r="K8524" s="336" t="str">
        <f t="shared" si="147"/>
        <v/>
      </c>
    </row>
    <row r="8525" spans="11:11" x14ac:dyDescent="0.2">
      <c r="K8525" s="336" t="str">
        <f t="shared" si="147"/>
        <v/>
      </c>
    </row>
    <row r="8526" spans="11:11" x14ac:dyDescent="0.2">
      <c r="K8526" s="336" t="str">
        <f t="shared" si="147"/>
        <v/>
      </c>
    </row>
    <row r="8527" spans="11:11" x14ac:dyDescent="0.2">
      <c r="K8527" s="336" t="str">
        <f t="shared" si="147"/>
        <v/>
      </c>
    </row>
    <row r="8528" spans="11:11" x14ac:dyDescent="0.2">
      <c r="K8528" s="336" t="str">
        <f t="shared" si="147"/>
        <v/>
      </c>
    </row>
    <row r="8529" spans="11:11" x14ac:dyDescent="0.2">
      <c r="K8529" s="336" t="str">
        <f t="shared" si="147"/>
        <v/>
      </c>
    </row>
    <row r="8530" spans="11:11" x14ac:dyDescent="0.2">
      <c r="K8530" s="336" t="str">
        <f t="shared" si="147"/>
        <v/>
      </c>
    </row>
    <row r="8531" spans="11:11" x14ac:dyDescent="0.2">
      <c r="K8531" s="336" t="str">
        <f t="shared" si="147"/>
        <v/>
      </c>
    </row>
    <row r="8532" spans="11:11" x14ac:dyDescent="0.2">
      <c r="K8532" s="336" t="str">
        <f t="shared" si="147"/>
        <v/>
      </c>
    </row>
    <row r="8533" spans="11:11" x14ac:dyDescent="0.2">
      <c r="K8533" s="336" t="str">
        <f t="shared" si="147"/>
        <v/>
      </c>
    </row>
    <row r="8534" spans="11:11" x14ac:dyDescent="0.2">
      <c r="K8534" s="336" t="str">
        <f t="shared" si="147"/>
        <v/>
      </c>
    </row>
    <row r="8535" spans="11:11" x14ac:dyDescent="0.2">
      <c r="K8535" s="336" t="str">
        <f t="shared" si="147"/>
        <v/>
      </c>
    </row>
    <row r="8536" spans="11:11" x14ac:dyDescent="0.2">
      <c r="K8536" s="336" t="str">
        <f t="shared" si="147"/>
        <v/>
      </c>
    </row>
    <row r="8537" spans="11:11" x14ac:dyDescent="0.2">
      <c r="K8537" s="336" t="str">
        <f t="shared" si="147"/>
        <v/>
      </c>
    </row>
    <row r="8538" spans="11:11" x14ac:dyDescent="0.2">
      <c r="K8538" s="336" t="str">
        <f t="shared" si="147"/>
        <v/>
      </c>
    </row>
    <row r="8539" spans="11:11" x14ac:dyDescent="0.2">
      <c r="K8539" s="336" t="str">
        <f t="shared" si="147"/>
        <v/>
      </c>
    </row>
    <row r="8540" spans="11:11" x14ac:dyDescent="0.2">
      <c r="K8540" s="336" t="str">
        <f t="shared" si="147"/>
        <v/>
      </c>
    </row>
    <row r="8541" spans="11:11" x14ac:dyDescent="0.2">
      <c r="K8541" s="336" t="str">
        <f t="shared" si="147"/>
        <v/>
      </c>
    </row>
    <row r="8542" spans="11:11" x14ac:dyDescent="0.2">
      <c r="K8542" s="336" t="str">
        <f t="shared" si="147"/>
        <v/>
      </c>
    </row>
    <row r="8543" spans="11:11" x14ac:dyDescent="0.2">
      <c r="K8543" s="336" t="str">
        <f t="shared" si="147"/>
        <v/>
      </c>
    </row>
    <row r="8544" spans="11:11" x14ac:dyDescent="0.2">
      <c r="K8544" s="336" t="str">
        <f t="shared" si="147"/>
        <v/>
      </c>
    </row>
    <row r="8545" spans="11:11" x14ac:dyDescent="0.2">
      <c r="K8545" s="336" t="str">
        <f t="shared" si="147"/>
        <v/>
      </c>
    </row>
    <row r="8546" spans="11:11" x14ac:dyDescent="0.2">
      <c r="K8546" s="336" t="str">
        <f t="shared" si="147"/>
        <v/>
      </c>
    </row>
    <row r="8547" spans="11:11" x14ac:dyDescent="0.2">
      <c r="K8547" s="336" t="str">
        <f t="shared" si="147"/>
        <v/>
      </c>
    </row>
    <row r="8548" spans="11:11" x14ac:dyDescent="0.2">
      <c r="K8548" s="336" t="str">
        <f t="shared" si="147"/>
        <v/>
      </c>
    </row>
    <row r="8549" spans="11:11" x14ac:dyDescent="0.2">
      <c r="K8549" s="336" t="str">
        <f t="shared" si="147"/>
        <v/>
      </c>
    </row>
    <row r="8550" spans="11:11" x14ac:dyDescent="0.2">
      <c r="K8550" s="336" t="str">
        <f t="shared" si="147"/>
        <v/>
      </c>
    </row>
    <row r="8551" spans="11:11" x14ac:dyDescent="0.2">
      <c r="K8551" s="336" t="str">
        <f t="shared" si="147"/>
        <v/>
      </c>
    </row>
    <row r="8552" spans="11:11" x14ac:dyDescent="0.2">
      <c r="K8552" s="336" t="str">
        <f t="shared" si="147"/>
        <v/>
      </c>
    </row>
    <row r="8553" spans="11:11" x14ac:dyDescent="0.2">
      <c r="K8553" s="336" t="str">
        <f t="shared" si="147"/>
        <v/>
      </c>
    </row>
    <row r="8554" spans="11:11" x14ac:dyDescent="0.2">
      <c r="K8554" s="336" t="str">
        <f t="shared" si="147"/>
        <v/>
      </c>
    </row>
    <row r="8555" spans="11:11" x14ac:dyDescent="0.2">
      <c r="K8555" s="336" t="str">
        <f t="shared" si="147"/>
        <v/>
      </c>
    </row>
    <row r="8556" spans="11:11" x14ac:dyDescent="0.2">
      <c r="K8556" s="336" t="str">
        <f t="shared" si="147"/>
        <v/>
      </c>
    </row>
    <row r="8557" spans="11:11" x14ac:dyDescent="0.2">
      <c r="K8557" s="336" t="str">
        <f t="shared" si="147"/>
        <v/>
      </c>
    </row>
    <row r="8558" spans="11:11" x14ac:dyDescent="0.2">
      <c r="K8558" s="336" t="str">
        <f t="shared" si="147"/>
        <v/>
      </c>
    </row>
    <row r="8559" spans="11:11" x14ac:dyDescent="0.2">
      <c r="K8559" s="336" t="str">
        <f t="shared" si="147"/>
        <v/>
      </c>
    </row>
    <row r="8560" spans="11:11" x14ac:dyDescent="0.2">
      <c r="K8560" s="336" t="str">
        <f t="shared" si="147"/>
        <v/>
      </c>
    </row>
    <row r="8561" spans="11:11" x14ac:dyDescent="0.2">
      <c r="K8561" s="336" t="str">
        <f t="shared" si="147"/>
        <v/>
      </c>
    </row>
    <row r="8562" spans="11:11" x14ac:dyDescent="0.2">
      <c r="K8562" s="336" t="str">
        <f t="shared" si="147"/>
        <v/>
      </c>
    </row>
    <row r="8563" spans="11:11" x14ac:dyDescent="0.2">
      <c r="K8563" s="336" t="str">
        <f t="shared" si="147"/>
        <v/>
      </c>
    </row>
    <row r="8564" spans="11:11" x14ac:dyDescent="0.2">
      <c r="K8564" s="336" t="str">
        <f t="shared" si="147"/>
        <v/>
      </c>
    </row>
    <row r="8565" spans="11:11" x14ac:dyDescent="0.2">
      <c r="K8565" s="336" t="str">
        <f t="shared" si="147"/>
        <v/>
      </c>
    </row>
    <row r="8566" spans="11:11" x14ac:dyDescent="0.2">
      <c r="K8566" s="336" t="str">
        <f t="shared" si="147"/>
        <v/>
      </c>
    </row>
    <row r="8567" spans="11:11" x14ac:dyDescent="0.2">
      <c r="K8567" s="336" t="str">
        <f t="shared" si="147"/>
        <v/>
      </c>
    </row>
    <row r="8568" spans="11:11" x14ac:dyDescent="0.2">
      <c r="K8568" s="336" t="str">
        <f t="shared" si="147"/>
        <v/>
      </c>
    </row>
    <row r="8569" spans="11:11" x14ac:dyDescent="0.2">
      <c r="K8569" s="336" t="str">
        <f t="shared" si="147"/>
        <v/>
      </c>
    </row>
    <row r="8570" spans="11:11" x14ac:dyDescent="0.2">
      <c r="K8570" s="336" t="str">
        <f t="shared" si="147"/>
        <v/>
      </c>
    </row>
    <row r="8571" spans="11:11" x14ac:dyDescent="0.2">
      <c r="K8571" s="336" t="str">
        <f t="shared" si="147"/>
        <v/>
      </c>
    </row>
    <row r="8572" spans="11:11" x14ac:dyDescent="0.2">
      <c r="K8572" s="336" t="str">
        <f t="shared" si="147"/>
        <v/>
      </c>
    </row>
    <row r="8573" spans="11:11" x14ac:dyDescent="0.2">
      <c r="K8573" s="336" t="str">
        <f t="shared" si="147"/>
        <v/>
      </c>
    </row>
    <row r="8574" spans="11:11" x14ac:dyDescent="0.2">
      <c r="K8574" s="336" t="str">
        <f t="shared" si="147"/>
        <v/>
      </c>
    </row>
    <row r="8575" spans="11:11" x14ac:dyDescent="0.2">
      <c r="K8575" s="336" t="str">
        <f t="shared" si="147"/>
        <v/>
      </c>
    </row>
    <row r="8576" spans="11:11" x14ac:dyDescent="0.2">
      <c r="K8576" s="336" t="str">
        <f t="shared" si="147"/>
        <v/>
      </c>
    </row>
    <row r="8577" spans="11:11" x14ac:dyDescent="0.2">
      <c r="K8577" s="336" t="str">
        <f t="shared" si="147"/>
        <v/>
      </c>
    </row>
    <row r="8578" spans="11:11" x14ac:dyDescent="0.2">
      <c r="K8578" s="336" t="str">
        <f t="shared" si="147"/>
        <v/>
      </c>
    </row>
    <row r="8579" spans="11:11" x14ac:dyDescent="0.2">
      <c r="K8579" s="336" t="str">
        <f t="shared" si="147"/>
        <v/>
      </c>
    </row>
    <row r="8580" spans="11:11" x14ac:dyDescent="0.2">
      <c r="K8580" s="336" t="str">
        <f t="shared" ref="K8580:K8643" si="148">IF(J8580="","",(J8580*108))</f>
        <v/>
      </c>
    </row>
    <row r="8581" spans="11:11" x14ac:dyDescent="0.2">
      <c r="K8581" s="336" t="str">
        <f t="shared" si="148"/>
        <v/>
      </c>
    </row>
    <row r="8582" spans="11:11" x14ac:dyDescent="0.2">
      <c r="K8582" s="336" t="str">
        <f t="shared" si="148"/>
        <v/>
      </c>
    </row>
    <row r="8583" spans="11:11" x14ac:dyDescent="0.2">
      <c r="K8583" s="336" t="str">
        <f t="shared" si="148"/>
        <v/>
      </c>
    </row>
    <row r="8584" spans="11:11" x14ac:dyDescent="0.2">
      <c r="K8584" s="336" t="str">
        <f t="shared" si="148"/>
        <v/>
      </c>
    </row>
    <row r="8585" spans="11:11" x14ac:dyDescent="0.2">
      <c r="K8585" s="336" t="str">
        <f t="shared" si="148"/>
        <v/>
      </c>
    </row>
    <row r="8586" spans="11:11" x14ac:dyDescent="0.2">
      <c r="K8586" s="336" t="str">
        <f t="shared" si="148"/>
        <v/>
      </c>
    </row>
    <row r="8587" spans="11:11" x14ac:dyDescent="0.2">
      <c r="K8587" s="336" t="str">
        <f t="shared" si="148"/>
        <v/>
      </c>
    </row>
    <row r="8588" spans="11:11" x14ac:dyDescent="0.2">
      <c r="K8588" s="336" t="str">
        <f t="shared" si="148"/>
        <v/>
      </c>
    </row>
    <row r="8589" spans="11:11" x14ac:dyDescent="0.2">
      <c r="K8589" s="336" t="str">
        <f t="shared" si="148"/>
        <v/>
      </c>
    </row>
    <row r="8590" spans="11:11" x14ac:dyDescent="0.2">
      <c r="K8590" s="336" t="str">
        <f t="shared" si="148"/>
        <v/>
      </c>
    </row>
    <row r="8591" spans="11:11" x14ac:dyDescent="0.2">
      <c r="K8591" s="336" t="str">
        <f t="shared" si="148"/>
        <v/>
      </c>
    </row>
    <row r="8592" spans="11:11" x14ac:dyDescent="0.2">
      <c r="K8592" s="336" t="str">
        <f t="shared" si="148"/>
        <v/>
      </c>
    </row>
    <row r="8593" spans="11:11" x14ac:dyDescent="0.2">
      <c r="K8593" s="336" t="str">
        <f t="shared" si="148"/>
        <v/>
      </c>
    </row>
    <row r="8594" spans="11:11" x14ac:dyDescent="0.2">
      <c r="K8594" s="336" t="str">
        <f t="shared" si="148"/>
        <v/>
      </c>
    </row>
    <row r="8595" spans="11:11" x14ac:dyDescent="0.2">
      <c r="K8595" s="336" t="str">
        <f t="shared" si="148"/>
        <v/>
      </c>
    </row>
    <row r="8596" spans="11:11" x14ac:dyDescent="0.2">
      <c r="K8596" s="336" t="str">
        <f t="shared" si="148"/>
        <v/>
      </c>
    </row>
    <row r="8597" spans="11:11" x14ac:dyDescent="0.2">
      <c r="K8597" s="336" t="str">
        <f t="shared" si="148"/>
        <v/>
      </c>
    </row>
    <row r="8598" spans="11:11" x14ac:dyDescent="0.2">
      <c r="K8598" s="336" t="str">
        <f t="shared" si="148"/>
        <v/>
      </c>
    </row>
    <row r="8599" spans="11:11" x14ac:dyDescent="0.2">
      <c r="K8599" s="336" t="str">
        <f t="shared" si="148"/>
        <v/>
      </c>
    </row>
    <row r="8600" spans="11:11" x14ac:dyDescent="0.2">
      <c r="K8600" s="336" t="str">
        <f t="shared" si="148"/>
        <v/>
      </c>
    </row>
    <row r="8601" spans="11:11" x14ac:dyDescent="0.2">
      <c r="K8601" s="336" t="str">
        <f t="shared" si="148"/>
        <v/>
      </c>
    </row>
    <row r="8602" spans="11:11" x14ac:dyDescent="0.2">
      <c r="K8602" s="336" t="str">
        <f t="shared" si="148"/>
        <v/>
      </c>
    </row>
    <row r="8603" spans="11:11" x14ac:dyDescent="0.2">
      <c r="K8603" s="336" t="str">
        <f t="shared" si="148"/>
        <v/>
      </c>
    </row>
    <row r="8604" spans="11:11" x14ac:dyDescent="0.2">
      <c r="K8604" s="336" t="str">
        <f t="shared" si="148"/>
        <v/>
      </c>
    </row>
    <row r="8605" spans="11:11" x14ac:dyDescent="0.2">
      <c r="K8605" s="336" t="str">
        <f t="shared" si="148"/>
        <v/>
      </c>
    </row>
    <row r="8606" spans="11:11" x14ac:dyDescent="0.2">
      <c r="K8606" s="336" t="str">
        <f t="shared" si="148"/>
        <v/>
      </c>
    </row>
    <row r="8607" spans="11:11" x14ac:dyDescent="0.2">
      <c r="K8607" s="336" t="str">
        <f t="shared" si="148"/>
        <v/>
      </c>
    </row>
    <row r="8608" spans="11:11" x14ac:dyDescent="0.2">
      <c r="K8608" s="336" t="str">
        <f t="shared" si="148"/>
        <v/>
      </c>
    </row>
    <row r="8609" spans="11:11" x14ac:dyDescent="0.2">
      <c r="K8609" s="336" t="str">
        <f t="shared" si="148"/>
        <v/>
      </c>
    </row>
    <row r="8610" spans="11:11" x14ac:dyDescent="0.2">
      <c r="K8610" s="336" t="str">
        <f t="shared" si="148"/>
        <v/>
      </c>
    </row>
    <row r="8611" spans="11:11" x14ac:dyDescent="0.2">
      <c r="K8611" s="336" t="str">
        <f t="shared" si="148"/>
        <v/>
      </c>
    </row>
    <row r="8612" spans="11:11" x14ac:dyDescent="0.2">
      <c r="K8612" s="336" t="str">
        <f t="shared" si="148"/>
        <v/>
      </c>
    </row>
    <row r="8613" spans="11:11" x14ac:dyDescent="0.2">
      <c r="K8613" s="336" t="str">
        <f t="shared" si="148"/>
        <v/>
      </c>
    </row>
    <row r="8614" spans="11:11" x14ac:dyDescent="0.2">
      <c r="K8614" s="336" t="str">
        <f t="shared" si="148"/>
        <v/>
      </c>
    </row>
    <row r="8615" spans="11:11" x14ac:dyDescent="0.2">
      <c r="K8615" s="336" t="str">
        <f t="shared" si="148"/>
        <v/>
      </c>
    </row>
    <row r="8616" spans="11:11" x14ac:dyDescent="0.2">
      <c r="K8616" s="336" t="str">
        <f t="shared" si="148"/>
        <v/>
      </c>
    </row>
    <row r="8617" spans="11:11" x14ac:dyDescent="0.2">
      <c r="K8617" s="336" t="str">
        <f t="shared" si="148"/>
        <v/>
      </c>
    </row>
    <row r="8618" spans="11:11" x14ac:dyDescent="0.2">
      <c r="K8618" s="336" t="str">
        <f t="shared" si="148"/>
        <v/>
      </c>
    </row>
    <row r="8619" spans="11:11" x14ac:dyDescent="0.2">
      <c r="K8619" s="336" t="str">
        <f t="shared" si="148"/>
        <v/>
      </c>
    </row>
    <row r="8620" spans="11:11" x14ac:dyDescent="0.2">
      <c r="K8620" s="336" t="str">
        <f t="shared" si="148"/>
        <v/>
      </c>
    </row>
    <row r="8621" spans="11:11" x14ac:dyDescent="0.2">
      <c r="K8621" s="336" t="str">
        <f t="shared" si="148"/>
        <v/>
      </c>
    </row>
    <row r="8622" spans="11:11" x14ac:dyDescent="0.2">
      <c r="K8622" s="336" t="str">
        <f t="shared" si="148"/>
        <v/>
      </c>
    </row>
    <row r="8623" spans="11:11" x14ac:dyDescent="0.2">
      <c r="K8623" s="336" t="str">
        <f t="shared" si="148"/>
        <v/>
      </c>
    </row>
    <row r="8624" spans="11:11" x14ac:dyDescent="0.2">
      <c r="K8624" s="336" t="str">
        <f t="shared" si="148"/>
        <v/>
      </c>
    </row>
    <row r="8625" spans="11:11" x14ac:dyDescent="0.2">
      <c r="K8625" s="336" t="str">
        <f t="shared" si="148"/>
        <v/>
      </c>
    </row>
    <row r="8626" spans="11:11" x14ac:dyDescent="0.2">
      <c r="K8626" s="336" t="str">
        <f t="shared" si="148"/>
        <v/>
      </c>
    </row>
    <row r="8627" spans="11:11" x14ac:dyDescent="0.2">
      <c r="K8627" s="336" t="str">
        <f t="shared" si="148"/>
        <v/>
      </c>
    </row>
    <row r="8628" spans="11:11" x14ac:dyDescent="0.2">
      <c r="K8628" s="336" t="str">
        <f t="shared" si="148"/>
        <v/>
      </c>
    </row>
    <row r="8629" spans="11:11" x14ac:dyDescent="0.2">
      <c r="K8629" s="336" t="str">
        <f t="shared" si="148"/>
        <v/>
      </c>
    </row>
    <row r="8630" spans="11:11" x14ac:dyDescent="0.2">
      <c r="K8630" s="336" t="str">
        <f t="shared" si="148"/>
        <v/>
      </c>
    </row>
    <row r="8631" spans="11:11" x14ac:dyDescent="0.2">
      <c r="K8631" s="336" t="str">
        <f t="shared" si="148"/>
        <v/>
      </c>
    </row>
    <row r="8632" spans="11:11" x14ac:dyDescent="0.2">
      <c r="K8632" s="336" t="str">
        <f t="shared" si="148"/>
        <v/>
      </c>
    </row>
    <row r="8633" spans="11:11" x14ac:dyDescent="0.2">
      <c r="K8633" s="336" t="str">
        <f t="shared" si="148"/>
        <v/>
      </c>
    </row>
    <row r="8634" spans="11:11" x14ac:dyDescent="0.2">
      <c r="K8634" s="336" t="str">
        <f t="shared" si="148"/>
        <v/>
      </c>
    </row>
    <row r="8635" spans="11:11" x14ac:dyDescent="0.2">
      <c r="K8635" s="336" t="str">
        <f t="shared" si="148"/>
        <v/>
      </c>
    </row>
    <row r="8636" spans="11:11" x14ac:dyDescent="0.2">
      <c r="K8636" s="336" t="str">
        <f t="shared" si="148"/>
        <v/>
      </c>
    </row>
    <row r="8637" spans="11:11" x14ac:dyDescent="0.2">
      <c r="K8637" s="336" t="str">
        <f t="shared" si="148"/>
        <v/>
      </c>
    </row>
    <row r="8638" spans="11:11" x14ac:dyDescent="0.2">
      <c r="K8638" s="336" t="str">
        <f t="shared" si="148"/>
        <v/>
      </c>
    </row>
    <row r="8639" spans="11:11" x14ac:dyDescent="0.2">
      <c r="K8639" s="336" t="str">
        <f t="shared" si="148"/>
        <v/>
      </c>
    </row>
    <row r="8640" spans="11:11" x14ac:dyDescent="0.2">
      <c r="K8640" s="336" t="str">
        <f t="shared" si="148"/>
        <v/>
      </c>
    </row>
    <row r="8641" spans="11:11" x14ac:dyDescent="0.2">
      <c r="K8641" s="336" t="str">
        <f t="shared" si="148"/>
        <v/>
      </c>
    </row>
    <row r="8642" spans="11:11" x14ac:dyDescent="0.2">
      <c r="K8642" s="336" t="str">
        <f t="shared" si="148"/>
        <v/>
      </c>
    </row>
    <row r="8643" spans="11:11" x14ac:dyDescent="0.2">
      <c r="K8643" s="336" t="str">
        <f t="shared" si="148"/>
        <v/>
      </c>
    </row>
    <row r="8644" spans="11:11" x14ac:dyDescent="0.2">
      <c r="K8644" s="336" t="str">
        <f t="shared" ref="K8644:K8707" si="149">IF(J8644="","",(J8644*108))</f>
        <v/>
      </c>
    </row>
    <row r="8645" spans="11:11" x14ac:dyDescent="0.2">
      <c r="K8645" s="336" t="str">
        <f t="shared" si="149"/>
        <v/>
      </c>
    </row>
    <row r="8646" spans="11:11" x14ac:dyDescent="0.2">
      <c r="K8646" s="336" t="str">
        <f t="shared" si="149"/>
        <v/>
      </c>
    </row>
    <row r="8647" spans="11:11" x14ac:dyDescent="0.2">
      <c r="K8647" s="336" t="str">
        <f t="shared" si="149"/>
        <v/>
      </c>
    </row>
    <row r="8648" spans="11:11" x14ac:dyDescent="0.2">
      <c r="K8648" s="336" t="str">
        <f t="shared" si="149"/>
        <v/>
      </c>
    </row>
    <row r="8649" spans="11:11" x14ac:dyDescent="0.2">
      <c r="K8649" s="336" t="str">
        <f t="shared" si="149"/>
        <v/>
      </c>
    </row>
    <row r="8650" spans="11:11" x14ac:dyDescent="0.2">
      <c r="K8650" s="336" t="str">
        <f t="shared" si="149"/>
        <v/>
      </c>
    </row>
    <row r="8651" spans="11:11" x14ac:dyDescent="0.2">
      <c r="K8651" s="336" t="str">
        <f t="shared" si="149"/>
        <v/>
      </c>
    </row>
    <row r="8652" spans="11:11" x14ac:dyDescent="0.2">
      <c r="K8652" s="336" t="str">
        <f t="shared" si="149"/>
        <v/>
      </c>
    </row>
    <row r="8653" spans="11:11" x14ac:dyDescent="0.2">
      <c r="K8653" s="336" t="str">
        <f t="shared" si="149"/>
        <v/>
      </c>
    </row>
    <row r="8654" spans="11:11" x14ac:dyDescent="0.2">
      <c r="K8654" s="336" t="str">
        <f t="shared" si="149"/>
        <v/>
      </c>
    </row>
    <row r="8655" spans="11:11" x14ac:dyDescent="0.2">
      <c r="K8655" s="336" t="str">
        <f t="shared" si="149"/>
        <v/>
      </c>
    </row>
    <row r="8656" spans="11:11" x14ac:dyDescent="0.2">
      <c r="K8656" s="336" t="str">
        <f t="shared" si="149"/>
        <v/>
      </c>
    </row>
    <row r="8657" spans="11:11" x14ac:dyDescent="0.2">
      <c r="K8657" s="336" t="str">
        <f t="shared" si="149"/>
        <v/>
      </c>
    </row>
    <row r="8658" spans="11:11" x14ac:dyDescent="0.2">
      <c r="K8658" s="336" t="str">
        <f t="shared" si="149"/>
        <v/>
      </c>
    </row>
    <row r="8659" spans="11:11" x14ac:dyDescent="0.2">
      <c r="K8659" s="336" t="str">
        <f t="shared" si="149"/>
        <v/>
      </c>
    </row>
    <row r="8660" spans="11:11" x14ac:dyDescent="0.2">
      <c r="K8660" s="336" t="str">
        <f t="shared" si="149"/>
        <v/>
      </c>
    </row>
    <row r="8661" spans="11:11" x14ac:dyDescent="0.2">
      <c r="K8661" s="336" t="str">
        <f t="shared" si="149"/>
        <v/>
      </c>
    </row>
    <row r="8662" spans="11:11" x14ac:dyDescent="0.2">
      <c r="K8662" s="336" t="str">
        <f t="shared" si="149"/>
        <v/>
      </c>
    </row>
    <row r="8663" spans="11:11" x14ac:dyDescent="0.2">
      <c r="K8663" s="336" t="str">
        <f t="shared" si="149"/>
        <v/>
      </c>
    </row>
    <row r="8664" spans="11:11" x14ac:dyDescent="0.2">
      <c r="K8664" s="336" t="str">
        <f t="shared" si="149"/>
        <v/>
      </c>
    </row>
    <row r="8665" spans="11:11" x14ac:dyDescent="0.2">
      <c r="K8665" s="336" t="str">
        <f t="shared" si="149"/>
        <v/>
      </c>
    </row>
    <row r="8666" spans="11:11" x14ac:dyDescent="0.2">
      <c r="K8666" s="336" t="str">
        <f t="shared" si="149"/>
        <v/>
      </c>
    </row>
    <row r="8667" spans="11:11" x14ac:dyDescent="0.2">
      <c r="K8667" s="336" t="str">
        <f t="shared" si="149"/>
        <v/>
      </c>
    </row>
    <row r="8668" spans="11:11" x14ac:dyDescent="0.2">
      <c r="K8668" s="336" t="str">
        <f t="shared" si="149"/>
        <v/>
      </c>
    </row>
    <row r="8669" spans="11:11" x14ac:dyDescent="0.2">
      <c r="K8669" s="336" t="str">
        <f t="shared" si="149"/>
        <v/>
      </c>
    </row>
    <row r="8670" spans="11:11" x14ac:dyDescent="0.2">
      <c r="K8670" s="336" t="str">
        <f t="shared" si="149"/>
        <v/>
      </c>
    </row>
    <row r="8671" spans="11:11" x14ac:dyDescent="0.2">
      <c r="K8671" s="336" t="str">
        <f t="shared" si="149"/>
        <v/>
      </c>
    </row>
    <row r="8672" spans="11:11" x14ac:dyDescent="0.2">
      <c r="K8672" s="336" t="str">
        <f t="shared" si="149"/>
        <v/>
      </c>
    </row>
    <row r="8673" spans="11:11" x14ac:dyDescent="0.2">
      <c r="K8673" s="336" t="str">
        <f t="shared" si="149"/>
        <v/>
      </c>
    </row>
    <row r="8674" spans="11:11" x14ac:dyDescent="0.2">
      <c r="K8674" s="336" t="str">
        <f t="shared" si="149"/>
        <v/>
      </c>
    </row>
    <row r="8675" spans="11:11" x14ac:dyDescent="0.2">
      <c r="K8675" s="336" t="str">
        <f t="shared" si="149"/>
        <v/>
      </c>
    </row>
    <row r="8676" spans="11:11" x14ac:dyDescent="0.2">
      <c r="K8676" s="336" t="str">
        <f t="shared" si="149"/>
        <v/>
      </c>
    </row>
    <row r="8677" spans="11:11" x14ac:dyDescent="0.2">
      <c r="K8677" s="336" t="str">
        <f t="shared" si="149"/>
        <v/>
      </c>
    </row>
    <row r="8678" spans="11:11" x14ac:dyDescent="0.2">
      <c r="K8678" s="336" t="str">
        <f t="shared" si="149"/>
        <v/>
      </c>
    </row>
    <row r="8679" spans="11:11" x14ac:dyDescent="0.2">
      <c r="K8679" s="336" t="str">
        <f t="shared" si="149"/>
        <v/>
      </c>
    </row>
    <row r="8680" spans="11:11" x14ac:dyDescent="0.2">
      <c r="K8680" s="336" t="str">
        <f t="shared" si="149"/>
        <v/>
      </c>
    </row>
    <row r="8681" spans="11:11" x14ac:dyDescent="0.2">
      <c r="K8681" s="336" t="str">
        <f t="shared" si="149"/>
        <v/>
      </c>
    </row>
    <row r="8682" spans="11:11" x14ac:dyDescent="0.2">
      <c r="K8682" s="336" t="str">
        <f t="shared" si="149"/>
        <v/>
      </c>
    </row>
    <row r="8683" spans="11:11" x14ac:dyDescent="0.2">
      <c r="K8683" s="336" t="str">
        <f t="shared" si="149"/>
        <v/>
      </c>
    </row>
    <row r="8684" spans="11:11" x14ac:dyDescent="0.2">
      <c r="K8684" s="336" t="str">
        <f t="shared" si="149"/>
        <v/>
      </c>
    </row>
    <row r="8685" spans="11:11" x14ac:dyDescent="0.2">
      <c r="K8685" s="336" t="str">
        <f t="shared" si="149"/>
        <v/>
      </c>
    </row>
    <row r="8686" spans="11:11" x14ac:dyDescent="0.2">
      <c r="K8686" s="336" t="str">
        <f t="shared" si="149"/>
        <v/>
      </c>
    </row>
    <row r="8687" spans="11:11" x14ac:dyDescent="0.2">
      <c r="K8687" s="336" t="str">
        <f t="shared" si="149"/>
        <v/>
      </c>
    </row>
    <row r="8688" spans="11:11" x14ac:dyDescent="0.2">
      <c r="K8688" s="336" t="str">
        <f t="shared" si="149"/>
        <v/>
      </c>
    </row>
    <row r="8689" spans="11:11" x14ac:dyDescent="0.2">
      <c r="K8689" s="336" t="str">
        <f t="shared" si="149"/>
        <v/>
      </c>
    </row>
    <row r="8690" spans="11:11" x14ac:dyDescent="0.2">
      <c r="K8690" s="336" t="str">
        <f t="shared" si="149"/>
        <v/>
      </c>
    </row>
    <row r="8691" spans="11:11" x14ac:dyDescent="0.2">
      <c r="K8691" s="336" t="str">
        <f t="shared" si="149"/>
        <v/>
      </c>
    </row>
    <row r="8692" spans="11:11" x14ac:dyDescent="0.2">
      <c r="K8692" s="336" t="str">
        <f t="shared" si="149"/>
        <v/>
      </c>
    </row>
    <row r="8693" spans="11:11" x14ac:dyDescent="0.2">
      <c r="K8693" s="336" t="str">
        <f t="shared" si="149"/>
        <v/>
      </c>
    </row>
    <row r="8694" spans="11:11" x14ac:dyDescent="0.2">
      <c r="K8694" s="336" t="str">
        <f t="shared" si="149"/>
        <v/>
      </c>
    </row>
    <row r="8695" spans="11:11" x14ac:dyDescent="0.2">
      <c r="K8695" s="336" t="str">
        <f t="shared" si="149"/>
        <v/>
      </c>
    </row>
    <row r="8696" spans="11:11" x14ac:dyDescent="0.2">
      <c r="K8696" s="336" t="str">
        <f t="shared" si="149"/>
        <v/>
      </c>
    </row>
    <row r="8697" spans="11:11" x14ac:dyDescent="0.2">
      <c r="K8697" s="336" t="str">
        <f t="shared" si="149"/>
        <v/>
      </c>
    </row>
    <row r="8698" spans="11:11" x14ac:dyDescent="0.2">
      <c r="K8698" s="336" t="str">
        <f t="shared" si="149"/>
        <v/>
      </c>
    </row>
    <row r="8699" spans="11:11" x14ac:dyDescent="0.2">
      <c r="K8699" s="336" t="str">
        <f t="shared" si="149"/>
        <v/>
      </c>
    </row>
    <row r="8700" spans="11:11" x14ac:dyDescent="0.2">
      <c r="K8700" s="336" t="str">
        <f t="shared" si="149"/>
        <v/>
      </c>
    </row>
    <row r="8701" spans="11:11" x14ac:dyDescent="0.2">
      <c r="K8701" s="336" t="str">
        <f t="shared" si="149"/>
        <v/>
      </c>
    </row>
    <row r="8702" spans="11:11" x14ac:dyDescent="0.2">
      <c r="K8702" s="336" t="str">
        <f t="shared" si="149"/>
        <v/>
      </c>
    </row>
    <row r="8703" spans="11:11" x14ac:dyDescent="0.2">
      <c r="K8703" s="336" t="str">
        <f t="shared" si="149"/>
        <v/>
      </c>
    </row>
    <row r="8704" spans="11:11" x14ac:dyDescent="0.2">
      <c r="K8704" s="336" t="str">
        <f t="shared" si="149"/>
        <v/>
      </c>
    </row>
    <row r="8705" spans="11:11" x14ac:dyDescent="0.2">
      <c r="K8705" s="336" t="str">
        <f t="shared" si="149"/>
        <v/>
      </c>
    </row>
    <row r="8706" spans="11:11" x14ac:dyDescent="0.2">
      <c r="K8706" s="336" t="str">
        <f t="shared" si="149"/>
        <v/>
      </c>
    </row>
    <row r="8707" spans="11:11" x14ac:dyDescent="0.2">
      <c r="K8707" s="336" t="str">
        <f t="shared" si="149"/>
        <v/>
      </c>
    </row>
    <row r="8708" spans="11:11" x14ac:dyDescent="0.2">
      <c r="K8708" s="336" t="str">
        <f t="shared" ref="K8708:K8771" si="150">IF(J8708="","",(J8708*108))</f>
        <v/>
      </c>
    </row>
    <row r="8709" spans="11:11" x14ac:dyDescent="0.2">
      <c r="K8709" s="336" t="str">
        <f t="shared" si="150"/>
        <v/>
      </c>
    </row>
    <row r="8710" spans="11:11" x14ac:dyDescent="0.2">
      <c r="K8710" s="336" t="str">
        <f t="shared" si="150"/>
        <v/>
      </c>
    </row>
    <row r="8711" spans="11:11" x14ac:dyDescent="0.2">
      <c r="K8711" s="336" t="str">
        <f t="shared" si="150"/>
        <v/>
      </c>
    </row>
    <row r="8712" spans="11:11" x14ac:dyDescent="0.2">
      <c r="K8712" s="336" t="str">
        <f t="shared" si="150"/>
        <v/>
      </c>
    </row>
    <row r="8713" spans="11:11" x14ac:dyDescent="0.2">
      <c r="K8713" s="336" t="str">
        <f t="shared" si="150"/>
        <v/>
      </c>
    </row>
    <row r="8714" spans="11:11" x14ac:dyDescent="0.2">
      <c r="K8714" s="336" t="str">
        <f t="shared" si="150"/>
        <v/>
      </c>
    </row>
    <row r="8715" spans="11:11" x14ac:dyDescent="0.2">
      <c r="K8715" s="336" t="str">
        <f t="shared" si="150"/>
        <v/>
      </c>
    </row>
    <row r="8716" spans="11:11" x14ac:dyDescent="0.2">
      <c r="K8716" s="336" t="str">
        <f t="shared" si="150"/>
        <v/>
      </c>
    </row>
    <row r="8717" spans="11:11" x14ac:dyDescent="0.2">
      <c r="K8717" s="336" t="str">
        <f t="shared" si="150"/>
        <v/>
      </c>
    </row>
    <row r="8718" spans="11:11" x14ac:dyDescent="0.2">
      <c r="K8718" s="336" t="str">
        <f t="shared" si="150"/>
        <v/>
      </c>
    </row>
    <row r="8719" spans="11:11" x14ac:dyDescent="0.2">
      <c r="K8719" s="336" t="str">
        <f t="shared" si="150"/>
        <v/>
      </c>
    </row>
    <row r="8720" spans="11:11" x14ac:dyDescent="0.2">
      <c r="K8720" s="336" t="str">
        <f t="shared" si="150"/>
        <v/>
      </c>
    </row>
    <row r="8721" spans="11:11" x14ac:dyDescent="0.2">
      <c r="K8721" s="336" t="str">
        <f t="shared" si="150"/>
        <v/>
      </c>
    </row>
    <row r="8722" spans="11:11" x14ac:dyDescent="0.2">
      <c r="K8722" s="336" t="str">
        <f t="shared" si="150"/>
        <v/>
      </c>
    </row>
    <row r="8723" spans="11:11" x14ac:dyDescent="0.2">
      <c r="K8723" s="336" t="str">
        <f t="shared" si="150"/>
        <v/>
      </c>
    </row>
    <row r="8724" spans="11:11" x14ac:dyDescent="0.2">
      <c r="K8724" s="336" t="str">
        <f t="shared" si="150"/>
        <v/>
      </c>
    </row>
    <row r="8725" spans="11:11" x14ac:dyDescent="0.2">
      <c r="K8725" s="336" t="str">
        <f t="shared" si="150"/>
        <v/>
      </c>
    </row>
    <row r="8726" spans="11:11" x14ac:dyDescent="0.2">
      <c r="K8726" s="336" t="str">
        <f t="shared" si="150"/>
        <v/>
      </c>
    </row>
    <row r="8727" spans="11:11" x14ac:dyDescent="0.2">
      <c r="K8727" s="336" t="str">
        <f t="shared" si="150"/>
        <v/>
      </c>
    </row>
    <row r="8728" spans="11:11" x14ac:dyDescent="0.2">
      <c r="K8728" s="336" t="str">
        <f t="shared" si="150"/>
        <v/>
      </c>
    </row>
    <row r="8729" spans="11:11" x14ac:dyDescent="0.2">
      <c r="K8729" s="336" t="str">
        <f t="shared" si="150"/>
        <v/>
      </c>
    </row>
    <row r="8730" spans="11:11" x14ac:dyDescent="0.2">
      <c r="K8730" s="336" t="str">
        <f t="shared" si="150"/>
        <v/>
      </c>
    </row>
    <row r="8731" spans="11:11" x14ac:dyDescent="0.2">
      <c r="K8731" s="336" t="str">
        <f t="shared" si="150"/>
        <v/>
      </c>
    </row>
    <row r="8732" spans="11:11" x14ac:dyDescent="0.2">
      <c r="K8732" s="336" t="str">
        <f t="shared" si="150"/>
        <v/>
      </c>
    </row>
    <row r="8733" spans="11:11" x14ac:dyDescent="0.2">
      <c r="K8733" s="336" t="str">
        <f t="shared" si="150"/>
        <v/>
      </c>
    </row>
    <row r="8734" spans="11:11" x14ac:dyDescent="0.2">
      <c r="K8734" s="336" t="str">
        <f t="shared" si="150"/>
        <v/>
      </c>
    </row>
    <row r="8735" spans="11:11" x14ac:dyDescent="0.2">
      <c r="K8735" s="336" t="str">
        <f t="shared" si="150"/>
        <v/>
      </c>
    </row>
    <row r="8736" spans="11:11" x14ac:dyDescent="0.2">
      <c r="K8736" s="336" t="str">
        <f t="shared" si="150"/>
        <v/>
      </c>
    </row>
    <row r="8737" spans="11:11" x14ac:dyDescent="0.2">
      <c r="K8737" s="336" t="str">
        <f t="shared" si="150"/>
        <v/>
      </c>
    </row>
    <row r="8738" spans="11:11" x14ac:dyDescent="0.2">
      <c r="K8738" s="336" t="str">
        <f t="shared" si="150"/>
        <v/>
      </c>
    </row>
    <row r="8739" spans="11:11" x14ac:dyDescent="0.2">
      <c r="K8739" s="336" t="str">
        <f t="shared" si="150"/>
        <v/>
      </c>
    </row>
    <row r="8740" spans="11:11" x14ac:dyDescent="0.2">
      <c r="K8740" s="336" t="str">
        <f t="shared" si="150"/>
        <v/>
      </c>
    </row>
    <row r="8741" spans="11:11" x14ac:dyDescent="0.2">
      <c r="K8741" s="336" t="str">
        <f t="shared" si="150"/>
        <v/>
      </c>
    </row>
    <row r="8742" spans="11:11" x14ac:dyDescent="0.2">
      <c r="K8742" s="336" t="str">
        <f t="shared" si="150"/>
        <v/>
      </c>
    </row>
    <row r="8743" spans="11:11" x14ac:dyDescent="0.2">
      <c r="K8743" s="336" t="str">
        <f t="shared" si="150"/>
        <v/>
      </c>
    </row>
    <row r="8744" spans="11:11" x14ac:dyDescent="0.2">
      <c r="K8744" s="336" t="str">
        <f t="shared" si="150"/>
        <v/>
      </c>
    </row>
    <row r="8745" spans="11:11" x14ac:dyDescent="0.2">
      <c r="K8745" s="336" t="str">
        <f t="shared" si="150"/>
        <v/>
      </c>
    </row>
    <row r="8746" spans="11:11" x14ac:dyDescent="0.2">
      <c r="K8746" s="336" t="str">
        <f t="shared" si="150"/>
        <v/>
      </c>
    </row>
    <row r="8747" spans="11:11" x14ac:dyDescent="0.2">
      <c r="K8747" s="336" t="str">
        <f t="shared" si="150"/>
        <v/>
      </c>
    </row>
    <row r="8748" spans="11:11" x14ac:dyDescent="0.2">
      <c r="K8748" s="336" t="str">
        <f t="shared" si="150"/>
        <v/>
      </c>
    </row>
    <row r="8749" spans="11:11" x14ac:dyDescent="0.2">
      <c r="K8749" s="336" t="str">
        <f t="shared" si="150"/>
        <v/>
      </c>
    </row>
    <row r="8750" spans="11:11" x14ac:dyDescent="0.2">
      <c r="K8750" s="336" t="str">
        <f t="shared" si="150"/>
        <v/>
      </c>
    </row>
    <row r="8751" spans="11:11" x14ac:dyDescent="0.2">
      <c r="K8751" s="336" t="str">
        <f t="shared" si="150"/>
        <v/>
      </c>
    </row>
    <row r="8752" spans="11:11" x14ac:dyDescent="0.2">
      <c r="K8752" s="336" t="str">
        <f t="shared" si="150"/>
        <v/>
      </c>
    </row>
    <row r="8753" spans="11:11" x14ac:dyDescent="0.2">
      <c r="K8753" s="336" t="str">
        <f t="shared" si="150"/>
        <v/>
      </c>
    </row>
    <row r="8754" spans="11:11" x14ac:dyDescent="0.2">
      <c r="K8754" s="336" t="str">
        <f t="shared" si="150"/>
        <v/>
      </c>
    </row>
    <row r="8755" spans="11:11" x14ac:dyDescent="0.2">
      <c r="K8755" s="336" t="str">
        <f t="shared" si="150"/>
        <v/>
      </c>
    </row>
    <row r="8756" spans="11:11" x14ac:dyDescent="0.2">
      <c r="K8756" s="336" t="str">
        <f t="shared" si="150"/>
        <v/>
      </c>
    </row>
    <row r="8757" spans="11:11" x14ac:dyDescent="0.2">
      <c r="K8757" s="336" t="str">
        <f t="shared" si="150"/>
        <v/>
      </c>
    </row>
    <row r="8758" spans="11:11" x14ac:dyDescent="0.2">
      <c r="K8758" s="336" t="str">
        <f t="shared" si="150"/>
        <v/>
      </c>
    </row>
    <row r="8759" spans="11:11" x14ac:dyDescent="0.2">
      <c r="K8759" s="336" t="str">
        <f t="shared" si="150"/>
        <v/>
      </c>
    </row>
    <row r="8760" spans="11:11" x14ac:dyDescent="0.2">
      <c r="K8760" s="336" t="str">
        <f t="shared" si="150"/>
        <v/>
      </c>
    </row>
    <row r="8761" spans="11:11" x14ac:dyDescent="0.2">
      <c r="K8761" s="336" t="str">
        <f t="shared" si="150"/>
        <v/>
      </c>
    </row>
    <row r="8762" spans="11:11" x14ac:dyDescent="0.2">
      <c r="K8762" s="336" t="str">
        <f t="shared" si="150"/>
        <v/>
      </c>
    </row>
    <row r="8763" spans="11:11" x14ac:dyDescent="0.2">
      <c r="K8763" s="336" t="str">
        <f t="shared" si="150"/>
        <v/>
      </c>
    </row>
    <row r="8764" spans="11:11" x14ac:dyDescent="0.2">
      <c r="K8764" s="336" t="str">
        <f t="shared" si="150"/>
        <v/>
      </c>
    </row>
    <row r="8765" spans="11:11" x14ac:dyDescent="0.2">
      <c r="K8765" s="336" t="str">
        <f t="shared" si="150"/>
        <v/>
      </c>
    </row>
    <row r="8766" spans="11:11" x14ac:dyDescent="0.2">
      <c r="K8766" s="336" t="str">
        <f t="shared" si="150"/>
        <v/>
      </c>
    </row>
    <row r="8767" spans="11:11" x14ac:dyDescent="0.2">
      <c r="K8767" s="336" t="str">
        <f t="shared" si="150"/>
        <v/>
      </c>
    </row>
    <row r="8768" spans="11:11" x14ac:dyDescent="0.2">
      <c r="K8768" s="336" t="str">
        <f t="shared" si="150"/>
        <v/>
      </c>
    </row>
    <row r="8769" spans="11:11" x14ac:dyDescent="0.2">
      <c r="K8769" s="336" t="str">
        <f t="shared" si="150"/>
        <v/>
      </c>
    </row>
    <row r="8770" spans="11:11" x14ac:dyDescent="0.2">
      <c r="K8770" s="336" t="str">
        <f t="shared" si="150"/>
        <v/>
      </c>
    </row>
    <row r="8771" spans="11:11" x14ac:dyDescent="0.2">
      <c r="K8771" s="336" t="str">
        <f t="shared" si="150"/>
        <v/>
      </c>
    </row>
    <row r="8772" spans="11:11" x14ac:dyDescent="0.2">
      <c r="K8772" s="336" t="str">
        <f t="shared" ref="K8772:K8835" si="151">IF(J8772="","",(J8772*108))</f>
        <v/>
      </c>
    </row>
    <row r="8773" spans="11:11" x14ac:dyDescent="0.2">
      <c r="K8773" s="336" t="str">
        <f t="shared" si="151"/>
        <v/>
      </c>
    </row>
    <row r="8774" spans="11:11" x14ac:dyDescent="0.2">
      <c r="K8774" s="336" t="str">
        <f t="shared" si="151"/>
        <v/>
      </c>
    </row>
    <row r="8775" spans="11:11" x14ac:dyDescent="0.2">
      <c r="K8775" s="336" t="str">
        <f t="shared" si="151"/>
        <v/>
      </c>
    </row>
    <row r="8776" spans="11:11" x14ac:dyDescent="0.2">
      <c r="K8776" s="336" t="str">
        <f t="shared" si="151"/>
        <v/>
      </c>
    </row>
    <row r="8777" spans="11:11" x14ac:dyDescent="0.2">
      <c r="K8777" s="336" t="str">
        <f t="shared" si="151"/>
        <v/>
      </c>
    </row>
    <row r="8778" spans="11:11" x14ac:dyDescent="0.2">
      <c r="K8778" s="336" t="str">
        <f t="shared" si="151"/>
        <v/>
      </c>
    </row>
    <row r="8779" spans="11:11" x14ac:dyDescent="0.2">
      <c r="K8779" s="336" t="str">
        <f t="shared" si="151"/>
        <v/>
      </c>
    </row>
    <row r="8780" spans="11:11" x14ac:dyDescent="0.2">
      <c r="K8780" s="336" t="str">
        <f t="shared" si="151"/>
        <v/>
      </c>
    </row>
    <row r="8781" spans="11:11" x14ac:dyDescent="0.2">
      <c r="K8781" s="336" t="str">
        <f t="shared" si="151"/>
        <v/>
      </c>
    </row>
    <row r="8782" spans="11:11" x14ac:dyDescent="0.2">
      <c r="K8782" s="336" t="str">
        <f t="shared" si="151"/>
        <v/>
      </c>
    </row>
    <row r="8783" spans="11:11" x14ac:dyDescent="0.2">
      <c r="K8783" s="336" t="str">
        <f t="shared" si="151"/>
        <v/>
      </c>
    </row>
    <row r="8784" spans="11:11" x14ac:dyDescent="0.2">
      <c r="K8784" s="336" t="str">
        <f t="shared" si="151"/>
        <v/>
      </c>
    </row>
    <row r="8785" spans="11:11" x14ac:dyDescent="0.2">
      <c r="K8785" s="336" t="str">
        <f t="shared" si="151"/>
        <v/>
      </c>
    </row>
    <row r="8786" spans="11:11" x14ac:dyDescent="0.2">
      <c r="K8786" s="336" t="str">
        <f t="shared" si="151"/>
        <v/>
      </c>
    </row>
    <row r="8787" spans="11:11" x14ac:dyDescent="0.2">
      <c r="K8787" s="336" t="str">
        <f t="shared" si="151"/>
        <v/>
      </c>
    </row>
    <row r="8788" spans="11:11" x14ac:dyDescent="0.2">
      <c r="K8788" s="336" t="str">
        <f t="shared" si="151"/>
        <v/>
      </c>
    </row>
    <row r="8789" spans="11:11" x14ac:dyDescent="0.2">
      <c r="K8789" s="336" t="str">
        <f t="shared" si="151"/>
        <v/>
      </c>
    </row>
    <row r="8790" spans="11:11" x14ac:dyDescent="0.2">
      <c r="K8790" s="336" t="str">
        <f t="shared" si="151"/>
        <v/>
      </c>
    </row>
    <row r="8791" spans="11:11" x14ac:dyDescent="0.2">
      <c r="K8791" s="336" t="str">
        <f t="shared" si="151"/>
        <v/>
      </c>
    </row>
    <row r="8792" spans="11:11" x14ac:dyDescent="0.2">
      <c r="K8792" s="336" t="str">
        <f t="shared" si="151"/>
        <v/>
      </c>
    </row>
    <row r="8793" spans="11:11" x14ac:dyDescent="0.2">
      <c r="K8793" s="336" t="str">
        <f t="shared" si="151"/>
        <v/>
      </c>
    </row>
    <row r="8794" spans="11:11" x14ac:dyDescent="0.2">
      <c r="K8794" s="336" t="str">
        <f t="shared" si="151"/>
        <v/>
      </c>
    </row>
    <row r="8795" spans="11:11" x14ac:dyDescent="0.2">
      <c r="K8795" s="336" t="str">
        <f t="shared" si="151"/>
        <v/>
      </c>
    </row>
    <row r="8796" spans="11:11" x14ac:dyDescent="0.2">
      <c r="K8796" s="336" t="str">
        <f t="shared" si="151"/>
        <v/>
      </c>
    </row>
    <row r="8797" spans="11:11" x14ac:dyDescent="0.2">
      <c r="K8797" s="336" t="str">
        <f t="shared" si="151"/>
        <v/>
      </c>
    </row>
    <row r="8798" spans="11:11" x14ac:dyDescent="0.2">
      <c r="K8798" s="336" t="str">
        <f t="shared" si="151"/>
        <v/>
      </c>
    </row>
    <row r="8799" spans="11:11" x14ac:dyDescent="0.2">
      <c r="K8799" s="336" t="str">
        <f t="shared" si="151"/>
        <v/>
      </c>
    </row>
    <row r="8800" spans="11:11" x14ac:dyDescent="0.2">
      <c r="K8800" s="336" t="str">
        <f t="shared" si="151"/>
        <v/>
      </c>
    </row>
    <row r="8801" spans="11:11" x14ac:dyDescent="0.2">
      <c r="K8801" s="336" t="str">
        <f t="shared" si="151"/>
        <v/>
      </c>
    </row>
    <row r="8802" spans="11:11" x14ac:dyDescent="0.2">
      <c r="K8802" s="336" t="str">
        <f t="shared" si="151"/>
        <v/>
      </c>
    </row>
    <row r="8803" spans="11:11" x14ac:dyDescent="0.2">
      <c r="K8803" s="336" t="str">
        <f t="shared" si="151"/>
        <v/>
      </c>
    </row>
    <row r="8804" spans="11:11" x14ac:dyDescent="0.2">
      <c r="K8804" s="336" t="str">
        <f t="shared" si="151"/>
        <v/>
      </c>
    </row>
    <row r="8805" spans="11:11" x14ac:dyDescent="0.2">
      <c r="K8805" s="336" t="str">
        <f t="shared" si="151"/>
        <v/>
      </c>
    </row>
    <row r="8806" spans="11:11" x14ac:dyDescent="0.2">
      <c r="K8806" s="336" t="str">
        <f t="shared" si="151"/>
        <v/>
      </c>
    </row>
    <row r="8807" spans="11:11" x14ac:dyDescent="0.2">
      <c r="K8807" s="336" t="str">
        <f t="shared" si="151"/>
        <v/>
      </c>
    </row>
    <row r="8808" spans="11:11" x14ac:dyDescent="0.2">
      <c r="K8808" s="336" t="str">
        <f t="shared" si="151"/>
        <v/>
      </c>
    </row>
    <row r="8809" spans="11:11" x14ac:dyDescent="0.2">
      <c r="K8809" s="336" t="str">
        <f t="shared" si="151"/>
        <v/>
      </c>
    </row>
    <row r="8810" spans="11:11" x14ac:dyDescent="0.2">
      <c r="K8810" s="336" t="str">
        <f t="shared" si="151"/>
        <v/>
      </c>
    </row>
    <row r="8811" spans="11:11" x14ac:dyDescent="0.2">
      <c r="K8811" s="336" t="str">
        <f t="shared" si="151"/>
        <v/>
      </c>
    </row>
    <row r="8812" spans="11:11" x14ac:dyDescent="0.2">
      <c r="K8812" s="336" t="str">
        <f t="shared" si="151"/>
        <v/>
      </c>
    </row>
    <row r="8813" spans="11:11" x14ac:dyDescent="0.2">
      <c r="K8813" s="336" t="str">
        <f t="shared" si="151"/>
        <v/>
      </c>
    </row>
    <row r="8814" spans="11:11" x14ac:dyDescent="0.2">
      <c r="K8814" s="336" t="str">
        <f t="shared" si="151"/>
        <v/>
      </c>
    </row>
    <row r="8815" spans="11:11" x14ac:dyDescent="0.2">
      <c r="K8815" s="336" t="str">
        <f t="shared" si="151"/>
        <v/>
      </c>
    </row>
    <row r="8816" spans="11:11" x14ac:dyDescent="0.2">
      <c r="K8816" s="336" t="str">
        <f t="shared" si="151"/>
        <v/>
      </c>
    </row>
    <row r="8817" spans="11:11" x14ac:dyDescent="0.2">
      <c r="K8817" s="336" t="str">
        <f t="shared" si="151"/>
        <v/>
      </c>
    </row>
    <row r="8818" spans="11:11" x14ac:dyDescent="0.2">
      <c r="K8818" s="336" t="str">
        <f t="shared" si="151"/>
        <v/>
      </c>
    </row>
    <row r="8819" spans="11:11" x14ac:dyDescent="0.2">
      <c r="K8819" s="336" t="str">
        <f t="shared" si="151"/>
        <v/>
      </c>
    </row>
    <row r="8820" spans="11:11" x14ac:dyDescent="0.2">
      <c r="K8820" s="336" t="str">
        <f t="shared" si="151"/>
        <v/>
      </c>
    </row>
    <row r="8821" spans="11:11" x14ac:dyDescent="0.2">
      <c r="K8821" s="336" t="str">
        <f t="shared" si="151"/>
        <v/>
      </c>
    </row>
    <row r="8822" spans="11:11" x14ac:dyDescent="0.2">
      <c r="K8822" s="336" t="str">
        <f t="shared" si="151"/>
        <v/>
      </c>
    </row>
    <row r="8823" spans="11:11" x14ac:dyDescent="0.2">
      <c r="K8823" s="336" t="str">
        <f t="shared" si="151"/>
        <v/>
      </c>
    </row>
    <row r="8824" spans="11:11" x14ac:dyDescent="0.2">
      <c r="K8824" s="336" t="str">
        <f t="shared" si="151"/>
        <v/>
      </c>
    </row>
    <row r="8825" spans="11:11" x14ac:dyDescent="0.2">
      <c r="K8825" s="336" t="str">
        <f t="shared" si="151"/>
        <v/>
      </c>
    </row>
    <row r="8826" spans="11:11" x14ac:dyDescent="0.2">
      <c r="K8826" s="336" t="str">
        <f t="shared" si="151"/>
        <v/>
      </c>
    </row>
    <row r="8827" spans="11:11" x14ac:dyDescent="0.2">
      <c r="K8827" s="336" t="str">
        <f t="shared" si="151"/>
        <v/>
      </c>
    </row>
    <row r="8828" spans="11:11" x14ac:dyDescent="0.2">
      <c r="K8828" s="336" t="str">
        <f t="shared" si="151"/>
        <v/>
      </c>
    </row>
    <row r="8829" spans="11:11" x14ac:dyDescent="0.2">
      <c r="K8829" s="336" t="str">
        <f t="shared" si="151"/>
        <v/>
      </c>
    </row>
    <row r="8830" spans="11:11" x14ac:dyDescent="0.2">
      <c r="K8830" s="336" t="str">
        <f t="shared" si="151"/>
        <v/>
      </c>
    </row>
    <row r="8831" spans="11:11" x14ac:dyDescent="0.2">
      <c r="K8831" s="336" t="str">
        <f t="shared" si="151"/>
        <v/>
      </c>
    </row>
    <row r="8832" spans="11:11" x14ac:dyDescent="0.2">
      <c r="K8832" s="336" t="str">
        <f t="shared" si="151"/>
        <v/>
      </c>
    </row>
    <row r="8833" spans="11:11" x14ac:dyDescent="0.2">
      <c r="K8833" s="336" t="str">
        <f t="shared" si="151"/>
        <v/>
      </c>
    </row>
    <row r="8834" spans="11:11" x14ac:dyDescent="0.2">
      <c r="K8834" s="336" t="str">
        <f t="shared" si="151"/>
        <v/>
      </c>
    </row>
    <row r="8835" spans="11:11" x14ac:dyDescent="0.2">
      <c r="K8835" s="336" t="str">
        <f t="shared" si="151"/>
        <v/>
      </c>
    </row>
    <row r="8836" spans="11:11" x14ac:dyDescent="0.2">
      <c r="K8836" s="336" t="str">
        <f t="shared" ref="K8836:K8899" si="152">IF(J8836="","",(J8836*108))</f>
        <v/>
      </c>
    </row>
    <row r="8837" spans="11:11" x14ac:dyDescent="0.2">
      <c r="K8837" s="336" t="str">
        <f t="shared" si="152"/>
        <v/>
      </c>
    </row>
    <row r="8838" spans="11:11" x14ac:dyDescent="0.2">
      <c r="K8838" s="336" t="str">
        <f t="shared" si="152"/>
        <v/>
      </c>
    </row>
    <row r="8839" spans="11:11" x14ac:dyDescent="0.2">
      <c r="K8839" s="336" t="str">
        <f t="shared" si="152"/>
        <v/>
      </c>
    </row>
    <row r="8840" spans="11:11" x14ac:dyDescent="0.2">
      <c r="K8840" s="336" t="str">
        <f t="shared" si="152"/>
        <v/>
      </c>
    </row>
    <row r="8841" spans="11:11" x14ac:dyDescent="0.2">
      <c r="K8841" s="336" t="str">
        <f t="shared" si="152"/>
        <v/>
      </c>
    </row>
    <row r="8842" spans="11:11" x14ac:dyDescent="0.2">
      <c r="K8842" s="336" t="str">
        <f t="shared" si="152"/>
        <v/>
      </c>
    </row>
    <row r="8843" spans="11:11" x14ac:dyDescent="0.2">
      <c r="K8843" s="336" t="str">
        <f t="shared" si="152"/>
        <v/>
      </c>
    </row>
    <row r="8844" spans="11:11" x14ac:dyDescent="0.2">
      <c r="K8844" s="336" t="str">
        <f t="shared" si="152"/>
        <v/>
      </c>
    </row>
    <row r="8845" spans="11:11" x14ac:dyDescent="0.2">
      <c r="K8845" s="336" t="str">
        <f t="shared" si="152"/>
        <v/>
      </c>
    </row>
    <row r="8846" spans="11:11" x14ac:dyDescent="0.2">
      <c r="K8846" s="336" t="str">
        <f t="shared" si="152"/>
        <v/>
      </c>
    </row>
    <row r="8847" spans="11:11" x14ac:dyDescent="0.2">
      <c r="K8847" s="336" t="str">
        <f t="shared" si="152"/>
        <v/>
      </c>
    </row>
    <row r="8848" spans="11:11" x14ac:dyDescent="0.2">
      <c r="K8848" s="336" t="str">
        <f t="shared" si="152"/>
        <v/>
      </c>
    </row>
    <row r="8849" spans="11:11" x14ac:dyDescent="0.2">
      <c r="K8849" s="336" t="str">
        <f t="shared" si="152"/>
        <v/>
      </c>
    </row>
    <row r="8850" spans="11:11" x14ac:dyDescent="0.2">
      <c r="K8850" s="336" t="str">
        <f t="shared" si="152"/>
        <v/>
      </c>
    </row>
    <row r="8851" spans="11:11" x14ac:dyDescent="0.2">
      <c r="K8851" s="336" t="str">
        <f t="shared" si="152"/>
        <v/>
      </c>
    </row>
    <row r="8852" spans="11:11" x14ac:dyDescent="0.2">
      <c r="K8852" s="336" t="str">
        <f t="shared" si="152"/>
        <v/>
      </c>
    </row>
    <row r="8853" spans="11:11" x14ac:dyDescent="0.2">
      <c r="K8853" s="336" t="str">
        <f t="shared" si="152"/>
        <v/>
      </c>
    </row>
    <row r="8854" spans="11:11" x14ac:dyDescent="0.2">
      <c r="K8854" s="336" t="str">
        <f t="shared" si="152"/>
        <v/>
      </c>
    </row>
    <row r="8855" spans="11:11" x14ac:dyDescent="0.2">
      <c r="K8855" s="336" t="str">
        <f t="shared" si="152"/>
        <v/>
      </c>
    </row>
    <row r="8856" spans="11:11" x14ac:dyDescent="0.2">
      <c r="K8856" s="336" t="str">
        <f t="shared" si="152"/>
        <v/>
      </c>
    </row>
    <row r="8857" spans="11:11" x14ac:dyDescent="0.2">
      <c r="K8857" s="336" t="str">
        <f t="shared" si="152"/>
        <v/>
      </c>
    </row>
    <row r="8858" spans="11:11" x14ac:dyDescent="0.2">
      <c r="K8858" s="336" t="str">
        <f t="shared" si="152"/>
        <v/>
      </c>
    </row>
    <row r="8859" spans="11:11" x14ac:dyDescent="0.2">
      <c r="K8859" s="336" t="str">
        <f t="shared" si="152"/>
        <v/>
      </c>
    </row>
    <row r="8860" spans="11:11" x14ac:dyDescent="0.2">
      <c r="K8860" s="336" t="str">
        <f t="shared" si="152"/>
        <v/>
      </c>
    </row>
    <row r="8861" spans="11:11" x14ac:dyDescent="0.2">
      <c r="K8861" s="336" t="str">
        <f t="shared" si="152"/>
        <v/>
      </c>
    </row>
    <row r="8862" spans="11:11" x14ac:dyDescent="0.2">
      <c r="K8862" s="336" t="str">
        <f t="shared" si="152"/>
        <v/>
      </c>
    </row>
    <row r="8863" spans="11:11" x14ac:dyDescent="0.2">
      <c r="K8863" s="336" t="str">
        <f t="shared" si="152"/>
        <v/>
      </c>
    </row>
    <row r="8864" spans="11:11" x14ac:dyDescent="0.2">
      <c r="K8864" s="336" t="str">
        <f t="shared" si="152"/>
        <v/>
      </c>
    </row>
    <row r="8865" spans="11:11" x14ac:dyDescent="0.2">
      <c r="K8865" s="336" t="str">
        <f t="shared" si="152"/>
        <v/>
      </c>
    </row>
    <row r="8866" spans="11:11" x14ac:dyDescent="0.2">
      <c r="K8866" s="336" t="str">
        <f t="shared" si="152"/>
        <v/>
      </c>
    </row>
    <row r="8867" spans="11:11" x14ac:dyDescent="0.2">
      <c r="K8867" s="336" t="str">
        <f t="shared" si="152"/>
        <v/>
      </c>
    </row>
    <row r="8868" spans="11:11" x14ac:dyDescent="0.2">
      <c r="K8868" s="336" t="str">
        <f t="shared" si="152"/>
        <v/>
      </c>
    </row>
    <row r="8869" spans="11:11" x14ac:dyDescent="0.2">
      <c r="K8869" s="336" t="str">
        <f t="shared" si="152"/>
        <v/>
      </c>
    </row>
    <row r="8870" spans="11:11" x14ac:dyDescent="0.2">
      <c r="K8870" s="336" t="str">
        <f t="shared" si="152"/>
        <v/>
      </c>
    </row>
    <row r="8871" spans="11:11" x14ac:dyDescent="0.2">
      <c r="K8871" s="336" t="str">
        <f t="shared" si="152"/>
        <v/>
      </c>
    </row>
    <row r="8872" spans="11:11" x14ac:dyDescent="0.2">
      <c r="K8872" s="336" t="str">
        <f t="shared" si="152"/>
        <v/>
      </c>
    </row>
    <row r="8873" spans="11:11" x14ac:dyDescent="0.2">
      <c r="K8873" s="336" t="str">
        <f t="shared" si="152"/>
        <v/>
      </c>
    </row>
    <row r="8874" spans="11:11" x14ac:dyDescent="0.2">
      <c r="K8874" s="336" t="str">
        <f t="shared" si="152"/>
        <v/>
      </c>
    </row>
    <row r="8875" spans="11:11" x14ac:dyDescent="0.2">
      <c r="K8875" s="336" t="str">
        <f t="shared" si="152"/>
        <v/>
      </c>
    </row>
    <row r="8876" spans="11:11" x14ac:dyDescent="0.2">
      <c r="K8876" s="336" t="str">
        <f t="shared" si="152"/>
        <v/>
      </c>
    </row>
    <row r="8877" spans="11:11" x14ac:dyDescent="0.2">
      <c r="K8877" s="336" t="str">
        <f t="shared" si="152"/>
        <v/>
      </c>
    </row>
    <row r="8878" spans="11:11" x14ac:dyDescent="0.2">
      <c r="K8878" s="336" t="str">
        <f t="shared" si="152"/>
        <v/>
      </c>
    </row>
    <row r="8879" spans="11:11" x14ac:dyDescent="0.2">
      <c r="K8879" s="336" t="str">
        <f t="shared" si="152"/>
        <v/>
      </c>
    </row>
    <row r="8880" spans="11:11" x14ac:dyDescent="0.2">
      <c r="K8880" s="336" t="str">
        <f t="shared" si="152"/>
        <v/>
      </c>
    </row>
    <row r="8881" spans="11:11" x14ac:dyDescent="0.2">
      <c r="K8881" s="336" t="str">
        <f t="shared" si="152"/>
        <v/>
      </c>
    </row>
    <row r="8882" spans="11:11" x14ac:dyDescent="0.2">
      <c r="K8882" s="336" t="str">
        <f t="shared" si="152"/>
        <v/>
      </c>
    </row>
    <row r="8883" spans="11:11" x14ac:dyDescent="0.2">
      <c r="K8883" s="336" t="str">
        <f t="shared" si="152"/>
        <v/>
      </c>
    </row>
    <row r="8884" spans="11:11" x14ac:dyDescent="0.2">
      <c r="K8884" s="336" t="str">
        <f t="shared" si="152"/>
        <v/>
      </c>
    </row>
    <row r="8885" spans="11:11" x14ac:dyDescent="0.2">
      <c r="K8885" s="336" t="str">
        <f t="shared" si="152"/>
        <v/>
      </c>
    </row>
    <row r="8886" spans="11:11" x14ac:dyDescent="0.2">
      <c r="K8886" s="336" t="str">
        <f t="shared" si="152"/>
        <v/>
      </c>
    </row>
    <row r="8887" spans="11:11" x14ac:dyDescent="0.2">
      <c r="K8887" s="336" t="str">
        <f t="shared" si="152"/>
        <v/>
      </c>
    </row>
    <row r="8888" spans="11:11" x14ac:dyDescent="0.2">
      <c r="K8888" s="336" t="str">
        <f t="shared" si="152"/>
        <v/>
      </c>
    </row>
    <row r="8889" spans="11:11" x14ac:dyDescent="0.2">
      <c r="K8889" s="336" t="str">
        <f t="shared" si="152"/>
        <v/>
      </c>
    </row>
    <row r="8890" spans="11:11" x14ac:dyDescent="0.2">
      <c r="K8890" s="336" t="str">
        <f t="shared" si="152"/>
        <v/>
      </c>
    </row>
    <row r="8891" spans="11:11" x14ac:dyDescent="0.2">
      <c r="K8891" s="336" t="str">
        <f t="shared" si="152"/>
        <v/>
      </c>
    </row>
    <row r="8892" spans="11:11" x14ac:dyDescent="0.2">
      <c r="K8892" s="336" t="str">
        <f t="shared" si="152"/>
        <v/>
      </c>
    </row>
    <row r="8893" spans="11:11" x14ac:dyDescent="0.2">
      <c r="K8893" s="336" t="str">
        <f t="shared" si="152"/>
        <v/>
      </c>
    </row>
    <row r="8894" spans="11:11" x14ac:dyDescent="0.2">
      <c r="K8894" s="336" t="str">
        <f t="shared" si="152"/>
        <v/>
      </c>
    </row>
    <row r="8895" spans="11:11" x14ac:dyDescent="0.2">
      <c r="K8895" s="336" t="str">
        <f t="shared" si="152"/>
        <v/>
      </c>
    </row>
    <row r="8896" spans="11:11" x14ac:dyDescent="0.2">
      <c r="K8896" s="336" t="str">
        <f t="shared" si="152"/>
        <v/>
      </c>
    </row>
    <row r="8897" spans="11:11" x14ac:dyDescent="0.2">
      <c r="K8897" s="336" t="str">
        <f t="shared" si="152"/>
        <v/>
      </c>
    </row>
    <row r="8898" spans="11:11" x14ac:dyDescent="0.2">
      <c r="K8898" s="336" t="str">
        <f t="shared" si="152"/>
        <v/>
      </c>
    </row>
    <row r="8899" spans="11:11" x14ac:dyDescent="0.2">
      <c r="K8899" s="336" t="str">
        <f t="shared" si="152"/>
        <v/>
      </c>
    </row>
    <row r="8900" spans="11:11" x14ac:dyDescent="0.2">
      <c r="K8900" s="336" t="str">
        <f t="shared" ref="K8900:K8963" si="153">IF(J8900="","",(J8900*108))</f>
        <v/>
      </c>
    </row>
    <row r="8901" spans="11:11" x14ac:dyDescent="0.2">
      <c r="K8901" s="336" t="str">
        <f t="shared" si="153"/>
        <v/>
      </c>
    </row>
    <row r="8902" spans="11:11" x14ac:dyDescent="0.2">
      <c r="K8902" s="336" t="str">
        <f t="shared" si="153"/>
        <v/>
      </c>
    </row>
    <row r="8903" spans="11:11" x14ac:dyDescent="0.2">
      <c r="K8903" s="336" t="str">
        <f t="shared" si="153"/>
        <v/>
      </c>
    </row>
    <row r="8904" spans="11:11" x14ac:dyDescent="0.2">
      <c r="K8904" s="336" t="str">
        <f t="shared" si="153"/>
        <v/>
      </c>
    </row>
    <row r="8905" spans="11:11" x14ac:dyDescent="0.2">
      <c r="K8905" s="336" t="str">
        <f t="shared" si="153"/>
        <v/>
      </c>
    </row>
    <row r="8906" spans="11:11" x14ac:dyDescent="0.2">
      <c r="K8906" s="336" t="str">
        <f t="shared" si="153"/>
        <v/>
      </c>
    </row>
    <row r="8907" spans="11:11" x14ac:dyDescent="0.2">
      <c r="K8907" s="336" t="str">
        <f t="shared" si="153"/>
        <v/>
      </c>
    </row>
    <row r="8908" spans="11:11" x14ac:dyDescent="0.2">
      <c r="K8908" s="336" t="str">
        <f t="shared" si="153"/>
        <v/>
      </c>
    </row>
    <row r="8909" spans="11:11" x14ac:dyDescent="0.2">
      <c r="K8909" s="336" t="str">
        <f t="shared" si="153"/>
        <v/>
      </c>
    </row>
    <row r="8910" spans="11:11" x14ac:dyDescent="0.2">
      <c r="K8910" s="336" t="str">
        <f t="shared" si="153"/>
        <v/>
      </c>
    </row>
    <row r="8911" spans="11:11" x14ac:dyDescent="0.2">
      <c r="K8911" s="336" t="str">
        <f t="shared" si="153"/>
        <v/>
      </c>
    </row>
    <row r="8912" spans="11:11" x14ac:dyDescent="0.2">
      <c r="K8912" s="336" t="str">
        <f t="shared" si="153"/>
        <v/>
      </c>
    </row>
    <row r="8913" spans="11:11" x14ac:dyDescent="0.2">
      <c r="K8913" s="336" t="str">
        <f t="shared" si="153"/>
        <v/>
      </c>
    </row>
    <row r="8914" spans="11:11" x14ac:dyDescent="0.2">
      <c r="K8914" s="336" t="str">
        <f t="shared" si="153"/>
        <v/>
      </c>
    </row>
    <row r="8915" spans="11:11" x14ac:dyDescent="0.2">
      <c r="K8915" s="336" t="str">
        <f t="shared" si="153"/>
        <v/>
      </c>
    </row>
    <row r="8916" spans="11:11" x14ac:dyDescent="0.2">
      <c r="K8916" s="336" t="str">
        <f t="shared" si="153"/>
        <v/>
      </c>
    </row>
    <row r="8917" spans="11:11" x14ac:dyDescent="0.2">
      <c r="K8917" s="336" t="str">
        <f t="shared" si="153"/>
        <v/>
      </c>
    </row>
    <row r="8918" spans="11:11" x14ac:dyDescent="0.2">
      <c r="K8918" s="336" t="str">
        <f t="shared" si="153"/>
        <v/>
      </c>
    </row>
    <row r="8919" spans="11:11" x14ac:dyDescent="0.2">
      <c r="K8919" s="336" t="str">
        <f t="shared" si="153"/>
        <v/>
      </c>
    </row>
    <row r="8920" spans="11:11" x14ac:dyDescent="0.2">
      <c r="K8920" s="336" t="str">
        <f t="shared" si="153"/>
        <v/>
      </c>
    </row>
    <row r="8921" spans="11:11" x14ac:dyDescent="0.2">
      <c r="K8921" s="336" t="str">
        <f t="shared" si="153"/>
        <v/>
      </c>
    </row>
    <row r="8922" spans="11:11" x14ac:dyDescent="0.2">
      <c r="K8922" s="336" t="str">
        <f t="shared" si="153"/>
        <v/>
      </c>
    </row>
    <row r="8923" spans="11:11" x14ac:dyDescent="0.2">
      <c r="K8923" s="336" t="str">
        <f t="shared" si="153"/>
        <v/>
      </c>
    </row>
    <row r="8924" spans="11:11" x14ac:dyDescent="0.2">
      <c r="K8924" s="336" t="str">
        <f t="shared" si="153"/>
        <v/>
      </c>
    </row>
    <row r="8925" spans="11:11" x14ac:dyDescent="0.2">
      <c r="K8925" s="336" t="str">
        <f t="shared" si="153"/>
        <v/>
      </c>
    </row>
    <row r="8926" spans="11:11" x14ac:dyDescent="0.2">
      <c r="K8926" s="336" t="str">
        <f t="shared" si="153"/>
        <v/>
      </c>
    </row>
    <row r="8927" spans="11:11" x14ac:dyDescent="0.2">
      <c r="K8927" s="336" t="str">
        <f t="shared" si="153"/>
        <v/>
      </c>
    </row>
    <row r="8928" spans="11:11" x14ac:dyDescent="0.2">
      <c r="K8928" s="336" t="str">
        <f t="shared" si="153"/>
        <v/>
      </c>
    </row>
    <row r="8929" spans="11:11" x14ac:dyDescent="0.2">
      <c r="K8929" s="336" t="str">
        <f t="shared" si="153"/>
        <v/>
      </c>
    </row>
    <row r="8930" spans="11:11" x14ac:dyDescent="0.2">
      <c r="K8930" s="336" t="str">
        <f t="shared" si="153"/>
        <v/>
      </c>
    </row>
    <row r="8931" spans="11:11" x14ac:dyDescent="0.2">
      <c r="K8931" s="336" t="str">
        <f t="shared" si="153"/>
        <v/>
      </c>
    </row>
    <row r="8932" spans="11:11" x14ac:dyDescent="0.2">
      <c r="K8932" s="336" t="str">
        <f t="shared" si="153"/>
        <v/>
      </c>
    </row>
    <row r="8933" spans="11:11" x14ac:dyDescent="0.2">
      <c r="K8933" s="336" t="str">
        <f t="shared" si="153"/>
        <v/>
      </c>
    </row>
    <row r="8934" spans="11:11" x14ac:dyDescent="0.2">
      <c r="K8934" s="336" t="str">
        <f t="shared" si="153"/>
        <v/>
      </c>
    </row>
    <row r="8935" spans="11:11" x14ac:dyDescent="0.2">
      <c r="K8935" s="336" t="str">
        <f t="shared" si="153"/>
        <v/>
      </c>
    </row>
    <row r="8936" spans="11:11" x14ac:dyDescent="0.2">
      <c r="K8936" s="336" t="str">
        <f t="shared" si="153"/>
        <v/>
      </c>
    </row>
    <row r="8937" spans="11:11" x14ac:dyDescent="0.2">
      <c r="K8937" s="336" t="str">
        <f t="shared" si="153"/>
        <v/>
      </c>
    </row>
    <row r="8938" spans="11:11" x14ac:dyDescent="0.2">
      <c r="K8938" s="336" t="str">
        <f t="shared" si="153"/>
        <v/>
      </c>
    </row>
    <row r="8939" spans="11:11" x14ac:dyDescent="0.2">
      <c r="K8939" s="336" t="str">
        <f t="shared" si="153"/>
        <v/>
      </c>
    </row>
    <row r="8940" spans="11:11" x14ac:dyDescent="0.2">
      <c r="K8940" s="336" t="str">
        <f t="shared" si="153"/>
        <v/>
      </c>
    </row>
    <row r="8941" spans="11:11" x14ac:dyDescent="0.2">
      <c r="K8941" s="336" t="str">
        <f t="shared" si="153"/>
        <v/>
      </c>
    </row>
    <row r="8942" spans="11:11" x14ac:dyDescent="0.2">
      <c r="K8942" s="336" t="str">
        <f t="shared" si="153"/>
        <v/>
      </c>
    </row>
    <row r="8943" spans="11:11" x14ac:dyDescent="0.2">
      <c r="K8943" s="336" t="str">
        <f t="shared" si="153"/>
        <v/>
      </c>
    </row>
    <row r="8944" spans="11:11" x14ac:dyDescent="0.2">
      <c r="K8944" s="336" t="str">
        <f t="shared" si="153"/>
        <v/>
      </c>
    </row>
    <row r="8945" spans="11:11" x14ac:dyDescent="0.2">
      <c r="K8945" s="336" t="str">
        <f t="shared" si="153"/>
        <v/>
      </c>
    </row>
    <row r="8946" spans="11:11" x14ac:dyDescent="0.2">
      <c r="K8946" s="336" t="str">
        <f t="shared" si="153"/>
        <v/>
      </c>
    </row>
    <row r="8947" spans="11:11" x14ac:dyDescent="0.2">
      <c r="K8947" s="336" t="str">
        <f t="shared" si="153"/>
        <v/>
      </c>
    </row>
    <row r="8948" spans="11:11" x14ac:dyDescent="0.2">
      <c r="K8948" s="336" t="str">
        <f t="shared" si="153"/>
        <v/>
      </c>
    </row>
    <row r="8949" spans="11:11" x14ac:dyDescent="0.2">
      <c r="K8949" s="336" t="str">
        <f t="shared" si="153"/>
        <v/>
      </c>
    </row>
    <row r="8950" spans="11:11" x14ac:dyDescent="0.2">
      <c r="K8950" s="336" t="str">
        <f t="shared" si="153"/>
        <v/>
      </c>
    </row>
    <row r="8951" spans="11:11" x14ac:dyDescent="0.2">
      <c r="K8951" s="336" t="str">
        <f t="shared" si="153"/>
        <v/>
      </c>
    </row>
    <row r="8952" spans="11:11" x14ac:dyDescent="0.2">
      <c r="K8952" s="336" t="str">
        <f t="shared" si="153"/>
        <v/>
      </c>
    </row>
    <row r="8953" spans="11:11" x14ac:dyDescent="0.2">
      <c r="K8953" s="336" t="str">
        <f t="shared" si="153"/>
        <v/>
      </c>
    </row>
    <row r="8954" spans="11:11" x14ac:dyDescent="0.2">
      <c r="K8954" s="336" t="str">
        <f t="shared" si="153"/>
        <v/>
      </c>
    </row>
    <row r="8955" spans="11:11" x14ac:dyDescent="0.2">
      <c r="K8955" s="336" t="str">
        <f t="shared" si="153"/>
        <v/>
      </c>
    </row>
    <row r="8956" spans="11:11" x14ac:dyDescent="0.2">
      <c r="K8956" s="336" t="str">
        <f t="shared" si="153"/>
        <v/>
      </c>
    </row>
    <row r="8957" spans="11:11" x14ac:dyDescent="0.2">
      <c r="K8957" s="336" t="str">
        <f t="shared" si="153"/>
        <v/>
      </c>
    </row>
    <row r="8958" spans="11:11" x14ac:dyDescent="0.2">
      <c r="K8958" s="336" t="str">
        <f t="shared" si="153"/>
        <v/>
      </c>
    </row>
    <row r="8959" spans="11:11" x14ac:dyDescent="0.2">
      <c r="K8959" s="336" t="str">
        <f t="shared" si="153"/>
        <v/>
      </c>
    </row>
    <row r="8960" spans="11:11" x14ac:dyDescent="0.2">
      <c r="K8960" s="336" t="str">
        <f t="shared" si="153"/>
        <v/>
      </c>
    </row>
    <row r="8961" spans="11:11" x14ac:dyDescent="0.2">
      <c r="K8961" s="336" t="str">
        <f t="shared" si="153"/>
        <v/>
      </c>
    </row>
    <row r="8962" spans="11:11" x14ac:dyDescent="0.2">
      <c r="K8962" s="336" t="str">
        <f t="shared" si="153"/>
        <v/>
      </c>
    </row>
    <row r="8963" spans="11:11" x14ac:dyDescent="0.2">
      <c r="K8963" s="336" t="str">
        <f t="shared" si="153"/>
        <v/>
      </c>
    </row>
    <row r="8964" spans="11:11" x14ac:dyDescent="0.2">
      <c r="K8964" s="336" t="str">
        <f t="shared" ref="K8964:K9027" si="154">IF(J8964="","",(J8964*108))</f>
        <v/>
      </c>
    </row>
    <row r="8965" spans="11:11" x14ac:dyDescent="0.2">
      <c r="K8965" s="336" t="str">
        <f t="shared" si="154"/>
        <v/>
      </c>
    </row>
    <row r="8966" spans="11:11" x14ac:dyDescent="0.2">
      <c r="K8966" s="336" t="str">
        <f t="shared" si="154"/>
        <v/>
      </c>
    </row>
    <row r="8967" spans="11:11" x14ac:dyDescent="0.2">
      <c r="K8967" s="336" t="str">
        <f t="shared" si="154"/>
        <v/>
      </c>
    </row>
    <row r="8968" spans="11:11" x14ac:dyDescent="0.2">
      <c r="K8968" s="336" t="str">
        <f t="shared" si="154"/>
        <v/>
      </c>
    </row>
    <row r="8969" spans="11:11" x14ac:dyDescent="0.2">
      <c r="K8969" s="336" t="str">
        <f t="shared" si="154"/>
        <v/>
      </c>
    </row>
    <row r="8970" spans="11:11" x14ac:dyDescent="0.2">
      <c r="K8970" s="336" t="str">
        <f t="shared" si="154"/>
        <v/>
      </c>
    </row>
    <row r="8971" spans="11:11" x14ac:dyDescent="0.2">
      <c r="K8971" s="336" t="str">
        <f t="shared" si="154"/>
        <v/>
      </c>
    </row>
    <row r="8972" spans="11:11" x14ac:dyDescent="0.2">
      <c r="K8972" s="336" t="str">
        <f t="shared" si="154"/>
        <v/>
      </c>
    </row>
    <row r="8973" spans="11:11" x14ac:dyDescent="0.2">
      <c r="K8973" s="336" t="str">
        <f t="shared" si="154"/>
        <v/>
      </c>
    </row>
    <row r="8974" spans="11:11" x14ac:dyDescent="0.2">
      <c r="K8974" s="336" t="str">
        <f t="shared" si="154"/>
        <v/>
      </c>
    </row>
    <row r="8975" spans="11:11" x14ac:dyDescent="0.2">
      <c r="K8975" s="336" t="str">
        <f t="shared" si="154"/>
        <v/>
      </c>
    </row>
    <row r="8976" spans="11:11" x14ac:dyDescent="0.2">
      <c r="K8976" s="336" t="str">
        <f t="shared" si="154"/>
        <v/>
      </c>
    </row>
    <row r="8977" spans="11:11" x14ac:dyDescent="0.2">
      <c r="K8977" s="336" t="str">
        <f t="shared" si="154"/>
        <v/>
      </c>
    </row>
    <row r="8978" spans="11:11" x14ac:dyDescent="0.2">
      <c r="K8978" s="336" t="str">
        <f t="shared" si="154"/>
        <v/>
      </c>
    </row>
    <row r="8979" spans="11:11" x14ac:dyDescent="0.2">
      <c r="K8979" s="336" t="str">
        <f t="shared" si="154"/>
        <v/>
      </c>
    </row>
    <row r="8980" spans="11:11" x14ac:dyDescent="0.2">
      <c r="K8980" s="336" t="str">
        <f t="shared" si="154"/>
        <v/>
      </c>
    </row>
    <row r="8981" spans="11:11" x14ac:dyDescent="0.2">
      <c r="K8981" s="336" t="str">
        <f t="shared" si="154"/>
        <v/>
      </c>
    </row>
    <row r="8982" spans="11:11" x14ac:dyDescent="0.2">
      <c r="K8982" s="336" t="str">
        <f t="shared" si="154"/>
        <v/>
      </c>
    </row>
    <row r="8983" spans="11:11" x14ac:dyDescent="0.2">
      <c r="K8983" s="336" t="str">
        <f t="shared" si="154"/>
        <v/>
      </c>
    </row>
    <row r="8984" spans="11:11" x14ac:dyDescent="0.2">
      <c r="K8984" s="336" t="str">
        <f t="shared" si="154"/>
        <v/>
      </c>
    </row>
    <row r="8985" spans="11:11" x14ac:dyDescent="0.2">
      <c r="K8985" s="336" t="str">
        <f t="shared" si="154"/>
        <v/>
      </c>
    </row>
    <row r="8986" spans="11:11" x14ac:dyDescent="0.2">
      <c r="K8986" s="336" t="str">
        <f t="shared" si="154"/>
        <v/>
      </c>
    </row>
    <row r="8987" spans="11:11" x14ac:dyDescent="0.2">
      <c r="K8987" s="336" t="str">
        <f t="shared" si="154"/>
        <v/>
      </c>
    </row>
    <row r="8988" spans="11:11" x14ac:dyDescent="0.2">
      <c r="K8988" s="336" t="str">
        <f t="shared" si="154"/>
        <v/>
      </c>
    </row>
    <row r="8989" spans="11:11" x14ac:dyDescent="0.2">
      <c r="K8989" s="336" t="str">
        <f t="shared" si="154"/>
        <v/>
      </c>
    </row>
    <row r="8990" spans="11:11" x14ac:dyDescent="0.2">
      <c r="K8990" s="336" t="str">
        <f t="shared" si="154"/>
        <v/>
      </c>
    </row>
    <row r="8991" spans="11:11" x14ac:dyDescent="0.2">
      <c r="K8991" s="336" t="str">
        <f t="shared" si="154"/>
        <v/>
      </c>
    </row>
    <row r="8992" spans="11:11" x14ac:dyDescent="0.2">
      <c r="K8992" s="336" t="str">
        <f t="shared" si="154"/>
        <v/>
      </c>
    </row>
    <row r="8993" spans="11:11" x14ac:dyDescent="0.2">
      <c r="K8993" s="336" t="str">
        <f t="shared" si="154"/>
        <v/>
      </c>
    </row>
    <row r="8994" spans="11:11" x14ac:dyDescent="0.2">
      <c r="K8994" s="336" t="str">
        <f t="shared" si="154"/>
        <v/>
      </c>
    </row>
    <row r="8995" spans="11:11" x14ac:dyDescent="0.2">
      <c r="K8995" s="336" t="str">
        <f t="shared" si="154"/>
        <v/>
      </c>
    </row>
    <row r="8996" spans="11:11" x14ac:dyDescent="0.2">
      <c r="K8996" s="336" t="str">
        <f t="shared" si="154"/>
        <v/>
      </c>
    </row>
    <row r="8997" spans="11:11" x14ac:dyDescent="0.2">
      <c r="K8997" s="336" t="str">
        <f t="shared" si="154"/>
        <v/>
      </c>
    </row>
    <row r="8998" spans="11:11" x14ac:dyDescent="0.2">
      <c r="K8998" s="336" t="str">
        <f t="shared" si="154"/>
        <v/>
      </c>
    </row>
    <row r="8999" spans="11:11" x14ac:dyDescent="0.2">
      <c r="K8999" s="336" t="str">
        <f t="shared" si="154"/>
        <v/>
      </c>
    </row>
    <row r="9000" spans="11:11" x14ac:dyDescent="0.2">
      <c r="K9000" s="336" t="str">
        <f t="shared" si="154"/>
        <v/>
      </c>
    </row>
    <row r="9001" spans="11:11" x14ac:dyDescent="0.2">
      <c r="K9001" s="336" t="str">
        <f t="shared" si="154"/>
        <v/>
      </c>
    </row>
    <row r="9002" spans="11:11" x14ac:dyDescent="0.2">
      <c r="K9002" s="336" t="str">
        <f t="shared" si="154"/>
        <v/>
      </c>
    </row>
    <row r="9003" spans="11:11" x14ac:dyDescent="0.2">
      <c r="K9003" s="336" t="str">
        <f t="shared" si="154"/>
        <v/>
      </c>
    </row>
    <row r="9004" spans="11:11" x14ac:dyDescent="0.2">
      <c r="K9004" s="336" t="str">
        <f t="shared" si="154"/>
        <v/>
      </c>
    </row>
    <row r="9005" spans="11:11" x14ac:dyDescent="0.2">
      <c r="K9005" s="336" t="str">
        <f t="shared" si="154"/>
        <v/>
      </c>
    </row>
    <row r="9006" spans="11:11" x14ac:dyDescent="0.2">
      <c r="K9006" s="336" t="str">
        <f t="shared" si="154"/>
        <v/>
      </c>
    </row>
    <row r="9007" spans="11:11" x14ac:dyDescent="0.2">
      <c r="K9007" s="336" t="str">
        <f t="shared" si="154"/>
        <v/>
      </c>
    </row>
    <row r="9008" spans="11:11" x14ac:dyDescent="0.2">
      <c r="K9008" s="336" t="str">
        <f t="shared" si="154"/>
        <v/>
      </c>
    </row>
    <row r="9009" spans="11:11" x14ac:dyDescent="0.2">
      <c r="K9009" s="336" t="str">
        <f t="shared" si="154"/>
        <v/>
      </c>
    </row>
    <row r="9010" spans="11:11" x14ac:dyDescent="0.2">
      <c r="K9010" s="336" t="str">
        <f t="shared" si="154"/>
        <v/>
      </c>
    </row>
    <row r="9011" spans="11:11" x14ac:dyDescent="0.2">
      <c r="K9011" s="336" t="str">
        <f t="shared" si="154"/>
        <v/>
      </c>
    </row>
    <row r="9012" spans="11:11" x14ac:dyDescent="0.2">
      <c r="K9012" s="336" t="str">
        <f t="shared" si="154"/>
        <v/>
      </c>
    </row>
    <row r="9013" spans="11:11" x14ac:dyDescent="0.2">
      <c r="K9013" s="336" t="str">
        <f t="shared" si="154"/>
        <v/>
      </c>
    </row>
    <row r="9014" spans="11:11" x14ac:dyDescent="0.2">
      <c r="K9014" s="336" t="str">
        <f t="shared" si="154"/>
        <v/>
      </c>
    </row>
    <row r="9015" spans="11:11" x14ac:dyDescent="0.2">
      <c r="K9015" s="336" t="str">
        <f t="shared" si="154"/>
        <v/>
      </c>
    </row>
    <row r="9016" spans="11:11" x14ac:dyDescent="0.2">
      <c r="K9016" s="336" t="str">
        <f t="shared" si="154"/>
        <v/>
      </c>
    </row>
    <row r="9017" spans="11:11" x14ac:dyDescent="0.2">
      <c r="K9017" s="336" t="str">
        <f t="shared" si="154"/>
        <v/>
      </c>
    </row>
    <row r="9018" spans="11:11" x14ac:dyDescent="0.2">
      <c r="K9018" s="336" t="str">
        <f t="shared" si="154"/>
        <v/>
      </c>
    </row>
    <row r="9019" spans="11:11" x14ac:dyDescent="0.2">
      <c r="K9019" s="336" t="str">
        <f t="shared" si="154"/>
        <v/>
      </c>
    </row>
    <row r="9020" spans="11:11" x14ac:dyDescent="0.2">
      <c r="K9020" s="336" t="str">
        <f t="shared" si="154"/>
        <v/>
      </c>
    </row>
    <row r="9021" spans="11:11" x14ac:dyDescent="0.2">
      <c r="K9021" s="336" t="str">
        <f t="shared" si="154"/>
        <v/>
      </c>
    </row>
    <row r="9022" spans="11:11" x14ac:dyDescent="0.2">
      <c r="K9022" s="336" t="str">
        <f t="shared" si="154"/>
        <v/>
      </c>
    </row>
    <row r="9023" spans="11:11" x14ac:dyDescent="0.2">
      <c r="K9023" s="336" t="str">
        <f t="shared" si="154"/>
        <v/>
      </c>
    </row>
    <row r="9024" spans="11:11" x14ac:dyDescent="0.2">
      <c r="K9024" s="336" t="str">
        <f t="shared" si="154"/>
        <v/>
      </c>
    </row>
    <row r="9025" spans="11:11" x14ac:dyDescent="0.2">
      <c r="K9025" s="336" t="str">
        <f t="shared" si="154"/>
        <v/>
      </c>
    </row>
    <row r="9026" spans="11:11" x14ac:dyDescent="0.2">
      <c r="K9026" s="336" t="str">
        <f t="shared" si="154"/>
        <v/>
      </c>
    </row>
    <row r="9027" spans="11:11" x14ac:dyDescent="0.2">
      <c r="K9027" s="336" t="str">
        <f t="shared" si="154"/>
        <v/>
      </c>
    </row>
    <row r="9028" spans="11:11" x14ac:dyDescent="0.2">
      <c r="K9028" s="336" t="str">
        <f t="shared" ref="K9028:K9091" si="155">IF(J9028="","",(J9028*108))</f>
        <v/>
      </c>
    </row>
    <row r="9029" spans="11:11" x14ac:dyDescent="0.2">
      <c r="K9029" s="336" t="str">
        <f t="shared" si="155"/>
        <v/>
      </c>
    </row>
    <row r="9030" spans="11:11" x14ac:dyDescent="0.2">
      <c r="K9030" s="336" t="str">
        <f t="shared" si="155"/>
        <v/>
      </c>
    </row>
    <row r="9031" spans="11:11" x14ac:dyDescent="0.2">
      <c r="K9031" s="336" t="str">
        <f t="shared" si="155"/>
        <v/>
      </c>
    </row>
    <row r="9032" spans="11:11" x14ac:dyDescent="0.2">
      <c r="K9032" s="336" t="str">
        <f t="shared" si="155"/>
        <v/>
      </c>
    </row>
    <row r="9033" spans="11:11" x14ac:dyDescent="0.2">
      <c r="K9033" s="336" t="str">
        <f t="shared" si="155"/>
        <v/>
      </c>
    </row>
    <row r="9034" spans="11:11" x14ac:dyDescent="0.2">
      <c r="K9034" s="336" t="str">
        <f t="shared" si="155"/>
        <v/>
      </c>
    </row>
    <row r="9035" spans="11:11" x14ac:dyDescent="0.2">
      <c r="K9035" s="336" t="str">
        <f t="shared" si="155"/>
        <v/>
      </c>
    </row>
    <row r="9036" spans="11:11" x14ac:dyDescent="0.2">
      <c r="K9036" s="336" t="str">
        <f t="shared" si="155"/>
        <v/>
      </c>
    </row>
    <row r="9037" spans="11:11" x14ac:dyDescent="0.2">
      <c r="K9037" s="336" t="str">
        <f t="shared" si="155"/>
        <v/>
      </c>
    </row>
    <row r="9038" spans="11:11" x14ac:dyDescent="0.2">
      <c r="K9038" s="336" t="str">
        <f t="shared" si="155"/>
        <v/>
      </c>
    </row>
    <row r="9039" spans="11:11" x14ac:dyDescent="0.2">
      <c r="K9039" s="336" t="str">
        <f t="shared" si="155"/>
        <v/>
      </c>
    </row>
    <row r="9040" spans="11:11" x14ac:dyDescent="0.2">
      <c r="K9040" s="336" t="str">
        <f t="shared" si="155"/>
        <v/>
      </c>
    </row>
    <row r="9041" spans="11:11" x14ac:dyDescent="0.2">
      <c r="K9041" s="336" t="str">
        <f t="shared" si="155"/>
        <v/>
      </c>
    </row>
    <row r="9042" spans="11:11" x14ac:dyDescent="0.2">
      <c r="K9042" s="336" t="str">
        <f t="shared" si="155"/>
        <v/>
      </c>
    </row>
    <row r="9043" spans="11:11" x14ac:dyDescent="0.2">
      <c r="K9043" s="336" t="str">
        <f t="shared" si="155"/>
        <v/>
      </c>
    </row>
    <row r="9044" spans="11:11" x14ac:dyDescent="0.2">
      <c r="K9044" s="336" t="str">
        <f t="shared" si="155"/>
        <v/>
      </c>
    </row>
    <row r="9045" spans="11:11" x14ac:dyDescent="0.2">
      <c r="K9045" s="336" t="str">
        <f t="shared" si="155"/>
        <v/>
      </c>
    </row>
    <row r="9046" spans="11:11" x14ac:dyDescent="0.2">
      <c r="K9046" s="336" t="str">
        <f t="shared" si="155"/>
        <v/>
      </c>
    </row>
    <row r="9047" spans="11:11" x14ac:dyDescent="0.2">
      <c r="K9047" s="336" t="str">
        <f t="shared" si="155"/>
        <v/>
      </c>
    </row>
    <row r="9048" spans="11:11" x14ac:dyDescent="0.2">
      <c r="K9048" s="336" t="str">
        <f t="shared" si="155"/>
        <v/>
      </c>
    </row>
    <row r="9049" spans="11:11" x14ac:dyDescent="0.2">
      <c r="K9049" s="336" t="str">
        <f t="shared" si="155"/>
        <v/>
      </c>
    </row>
    <row r="9050" spans="11:11" x14ac:dyDescent="0.2">
      <c r="K9050" s="336" t="str">
        <f t="shared" si="155"/>
        <v/>
      </c>
    </row>
    <row r="9051" spans="11:11" x14ac:dyDescent="0.2">
      <c r="K9051" s="336" t="str">
        <f t="shared" si="155"/>
        <v/>
      </c>
    </row>
    <row r="9052" spans="11:11" x14ac:dyDescent="0.2">
      <c r="K9052" s="336" t="str">
        <f t="shared" si="155"/>
        <v/>
      </c>
    </row>
    <row r="9053" spans="11:11" x14ac:dyDescent="0.2">
      <c r="K9053" s="336" t="str">
        <f t="shared" si="155"/>
        <v/>
      </c>
    </row>
    <row r="9054" spans="11:11" x14ac:dyDescent="0.2">
      <c r="K9054" s="336" t="str">
        <f t="shared" si="155"/>
        <v/>
      </c>
    </row>
    <row r="9055" spans="11:11" x14ac:dyDescent="0.2">
      <c r="K9055" s="336" t="str">
        <f t="shared" si="155"/>
        <v/>
      </c>
    </row>
    <row r="9056" spans="11:11" x14ac:dyDescent="0.2">
      <c r="K9056" s="336" t="str">
        <f t="shared" si="155"/>
        <v/>
      </c>
    </row>
    <row r="9057" spans="11:11" x14ac:dyDescent="0.2">
      <c r="K9057" s="336" t="str">
        <f t="shared" si="155"/>
        <v/>
      </c>
    </row>
    <row r="9058" spans="11:11" x14ac:dyDescent="0.2">
      <c r="K9058" s="336" t="str">
        <f t="shared" si="155"/>
        <v/>
      </c>
    </row>
    <row r="9059" spans="11:11" x14ac:dyDescent="0.2">
      <c r="K9059" s="336" t="str">
        <f t="shared" si="155"/>
        <v/>
      </c>
    </row>
    <row r="9060" spans="11:11" x14ac:dyDescent="0.2">
      <c r="K9060" s="336" t="str">
        <f t="shared" si="155"/>
        <v/>
      </c>
    </row>
    <row r="9061" spans="11:11" x14ac:dyDescent="0.2">
      <c r="K9061" s="336" t="str">
        <f t="shared" si="155"/>
        <v/>
      </c>
    </row>
    <row r="9062" spans="11:11" x14ac:dyDescent="0.2">
      <c r="K9062" s="336" t="str">
        <f t="shared" si="155"/>
        <v/>
      </c>
    </row>
    <row r="9063" spans="11:11" x14ac:dyDescent="0.2">
      <c r="K9063" s="336" t="str">
        <f t="shared" si="155"/>
        <v/>
      </c>
    </row>
    <row r="9064" spans="11:11" x14ac:dyDescent="0.2">
      <c r="K9064" s="336" t="str">
        <f t="shared" si="155"/>
        <v/>
      </c>
    </row>
    <row r="9065" spans="11:11" x14ac:dyDescent="0.2">
      <c r="K9065" s="336" t="str">
        <f t="shared" si="155"/>
        <v/>
      </c>
    </row>
    <row r="9066" spans="11:11" x14ac:dyDescent="0.2">
      <c r="K9066" s="336" t="str">
        <f t="shared" si="155"/>
        <v/>
      </c>
    </row>
    <row r="9067" spans="11:11" x14ac:dyDescent="0.2">
      <c r="K9067" s="336" t="str">
        <f t="shared" si="155"/>
        <v/>
      </c>
    </row>
    <row r="9068" spans="11:11" x14ac:dyDescent="0.2">
      <c r="K9068" s="336" t="str">
        <f t="shared" si="155"/>
        <v/>
      </c>
    </row>
    <row r="9069" spans="11:11" x14ac:dyDescent="0.2">
      <c r="K9069" s="336" t="str">
        <f t="shared" si="155"/>
        <v/>
      </c>
    </row>
    <row r="9070" spans="11:11" x14ac:dyDescent="0.2">
      <c r="K9070" s="336" t="str">
        <f t="shared" si="155"/>
        <v/>
      </c>
    </row>
    <row r="9071" spans="11:11" x14ac:dyDescent="0.2">
      <c r="K9071" s="336" t="str">
        <f t="shared" si="155"/>
        <v/>
      </c>
    </row>
    <row r="9072" spans="11:11" x14ac:dyDescent="0.2">
      <c r="K9072" s="336" t="str">
        <f t="shared" si="155"/>
        <v/>
      </c>
    </row>
    <row r="9073" spans="11:11" x14ac:dyDescent="0.2">
      <c r="K9073" s="336" t="str">
        <f t="shared" si="155"/>
        <v/>
      </c>
    </row>
    <row r="9074" spans="11:11" x14ac:dyDescent="0.2">
      <c r="K9074" s="336" t="str">
        <f t="shared" si="155"/>
        <v/>
      </c>
    </row>
    <row r="9075" spans="11:11" x14ac:dyDescent="0.2">
      <c r="K9075" s="336" t="str">
        <f t="shared" si="155"/>
        <v/>
      </c>
    </row>
    <row r="9076" spans="11:11" x14ac:dyDescent="0.2">
      <c r="K9076" s="336" t="str">
        <f t="shared" si="155"/>
        <v/>
      </c>
    </row>
    <row r="9077" spans="11:11" x14ac:dyDescent="0.2">
      <c r="K9077" s="336" t="str">
        <f t="shared" si="155"/>
        <v/>
      </c>
    </row>
    <row r="9078" spans="11:11" x14ac:dyDescent="0.2">
      <c r="K9078" s="336" t="str">
        <f t="shared" si="155"/>
        <v/>
      </c>
    </row>
    <row r="9079" spans="11:11" x14ac:dyDescent="0.2">
      <c r="K9079" s="336" t="str">
        <f t="shared" si="155"/>
        <v/>
      </c>
    </row>
    <row r="9080" spans="11:11" x14ac:dyDescent="0.2">
      <c r="K9080" s="336" t="str">
        <f t="shared" si="155"/>
        <v/>
      </c>
    </row>
    <row r="9081" spans="11:11" x14ac:dyDescent="0.2">
      <c r="K9081" s="336" t="str">
        <f t="shared" si="155"/>
        <v/>
      </c>
    </row>
    <row r="9082" spans="11:11" x14ac:dyDescent="0.2">
      <c r="K9082" s="336" t="str">
        <f t="shared" si="155"/>
        <v/>
      </c>
    </row>
    <row r="9083" spans="11:11" x14ac:dyDescent="0.2">
      <c r="K9083" s="336" t="str">
        <f t="shared" si="155"/>
        <v/>
      </c>
    </row>
    <row r="9084" spans="11:11" x14ac:dyDescent="0.2">
      <c r="K9084" s="336" t="str">
        <f t="shared" si="155"/>
        <v/>
      </c>
    </row>
    <row r="9085" spans="11:11" x14ac:dyDescent="0.2">
      <c r="K9085" s="336" t="str">
        <f t="shared" si="155"/>
        <v/>
      </c>
    </row>
    <row r="9086" spans="11:11" x14ac:dyDescent="0.2">
      <c r="K9086" s="336" t="str">
        <f t="shared" si="155"/>
        <v/>
      </c>
    </row>
    <row r="9087" spans="11:11" x14ac:dyDescent="0.2">
      <c r="K9087" s="336" t="str">
        <f t="shared" si="155"/>
        <v/>
      </c>
    </row>
    <row r="9088" spans="11:11" x14ac:dyDescent="0.2">
      <c r="K9088" s="336" t="str">
        <f t="shared" si="155"/>
        <v/>
      </c>
    </row>
    <row r="9089" spans="11:11" x14ac:dyDescent="0.2">
      <c r="K9089" s="336" t="str">
        <f t="shared" si="155"/>
        <v/>
      </c>
    </row>
    <row r="9090" spans="11:11" x14ac:dyDescent="0.2">
      <c r="K9090" s="336" t="str">
        <f t="shared" si="155"/>
        <v/>
      </c>
    </row>
    <row r="9091" spans="11:11" x14ac:dyDescent="0.2">
      <c r="K9091" s="336" t="str">
        <f t="shared" si="155"/>
        <v/>
      </c>
    </row>
    <row r="9092" spans="11:11" x14ac:dyDescent="0.2">
      <c r="K9092" s="336" t="str">
        <f t="shared" ref="K9092:K9155" si="156">IF(J9092="","",(J9092*108))</f>
        <v/>
      </c>
    </row>
    <row r="9093" spans="11:11" x14ac:dyDescent="0.2">
      <c r="K9093" s="336" t="str">
        <f t="shared" si="156"/>
        <v/>
      </c>
    </row>
    <row r="9094" spans="11:11" x14ac:dyDescent="0.2">
      <c r="K9094" s="336" t="str">
        <f t="shared" si="156"/>
        <v/>
      </c>
    </row>
    <row r="9095" spans="11:11" x14ac:dyDescent="0.2">
      <c r="K9095" s="336" t="str">
        <f t="shared" si="156"/>
        <v/>
      </c>
    </row>
    <row r="9096" spans="11:11" x14ac:dyDescent="0.2">
      <c r="K9096" s="336" t="str">
        <f t="shared" si="156"/>
        <v/>
      </c>
    </row>
    <row r="9097" spans="11:11" x14ac:dyDescent="0.2">
      <c r="K9097" s="336" t="str">
        <f t="shared" si="156"/>
        <v/>
      </c>
    </row>
    <row r="9098" spans="11:11" x14ac:dyDescent="0.2">
      <c r="K9098" s="336" t="str">
        <f t="shared" si="156"/>
        <v/>
      </c>
    </row>
    <row r="9099" spans="11:11" x14ac:dyDescent="0.2">
      <c r="K9099" s="336" t="str">
        <f t="shared" si="156"/>
        <v/>
      </c>
    </row>
    <row r="9100" spans="11:11" x14ac:dyDescent="0.2">
      <c r="K9100" s="336" t="str">
        <f t="shared" si="156"/>
        <v/>
      </c>
    </row>
    <row r="9101" spans="11:11" x14ac:dyDescent="0.2">
      <c r="K9101" s="336" t="str">
        <f t="shared" si="156"/>
        <v/>
      </c>
    </row>
    <row r="9102" spans="11:11" x14ac:dyDescent="0.2">
      <c r="K9102" s="336" t="str">
        <f t="shared" si="156"/>
        <v/>
      </c>
    </row>
    <row r="9103" spans="11:11" x14ac:dyDescent="0.2">
      <c r="K9103" s="336" t="str">
        <f t="shared" si="156"/>
        <v/>
      </c>
    </row>
    <row r="9104" spans="11:11" x14ac:dyDescent="0.2">
      <c r="K9104" s="336" t="str">
        <f t="shared" si="156"/>
        <v/>
      </c>
    </row>
    <row r="9105" spans="11:11" x14ac:dyDescent="0.2">
      <c r="K9105" s="336" t="str">
        <f t="shared" si="156"/>
        <v/>
      </c>
    </row>
    <row r="9106" spans="11:11" x14ac:dyDescent="0.2">
      <c r="K9106" s="336" t="str">
        <f t="shared" si="156"/>
        <v/>
      </c>
    </row>
    <row r="9107" spans="11:11" x14ac:dyDescent="0.2">
      <c r="K9107" s="336" t="str">
        <f t="shared" si="156"/>
        <v/>
      </c>
    </row>
    <row r="9108" spans="11:11" x14ac:dyDescent="0.2">
      <c r="K9108" s="336" t="str">
        <f t="shared" si="156"/>
        <v/>
      </c>
    </row>
    <row r="9109" spans="11:11" x14ac:dyDescent="0.2">
      <c r="K9109" s="336" t="str">
        <f t="shared" si="156"/>
        <v/>
      </c>
    </row>
    <row r="9110" spans="11:11" x14ac:dyDescent="0.2">
      <c r="K9110" s="336" t="str">
        <f t="shared" si="156"/>
        <v/>
      </c>
    </row>
    <row r="9111" spans="11:11" x14ac:dyDescent="0.2">
      <c r="K9111" s="336" t="str">
        <f t="shared" si="156"/>
        <v/>
      </c>
    </row>
    <row r="9112" spans="11:11" x14ac:dyDescent="0.2">
      <c r="K9112" s="336" t="str">
        <f t="shared" si="156"/>
        <v/>
      </c>
    </row>
    <row r="9113" spans="11:11" x14ac:dyDescent="0.2">
      <c r="K9113" s="336" t="str">
        <f t="shared" si="156"/>
        <v/>
      </c>
    </row>
    <row r="9114" spans="11:11" x14ac:dyDescent="0.2">
      <c r="K9114" s="336" t="str">
        <f t="shared" si="156"/>
        <v/>
      </c>
    </row>
    <row r="9115" spans="11:11" x14ac:dyDescent="0.2">
      <c r="K9115" s="336" t="str">
        <f t="shared" si="156"/>
        <v/>
      </c>
    </row>
    <row r="9116" spans="11:11" x14ac:dyDescent="0.2">
      <c r="K9116" s="336" t="str">
        <f t="shared" si="156"/>
        <v/>
      </c>
    </row>
    <row r="9117" spans="11:11" x14ac:dyDescent="0.2">
      <c r="K9117" s="336" t="str">
        <f t="shared" si="156"/>
        <v/>
      </c>
    </row>
    <row r="9118" spans="11:11" x14ac:dyDescent="0.2">
      <c r="K9118" s="336" t="str">
        <f t="shared" si="156"/>
        <v/>
      </c>
    </row>
    <row r="9119" spans="11:11" x14ac:dyDescent="0.2">
      <c r="K9119" s="336" t="str">
        <f t="shared" si="156"/>
        <v/>
      </c>
    </row>
    <row r="9120" spans="11:11" x14ac:dyDescent="0.2">
      <c r="K9120" s="336" t="str">
        <f t="shared" si="156"/>
        <v/>
      </c>
    </row>
    <row r="9121" spans="11:11" x14ac:dyDescent="0.2">
      <c r="K9121" s="336" t="str">
        <f t="shared" si="156"/>
        <v/>
      </c>
    </row>
    <row r="9122" spans="11:11" x14ac:dyDescent="0.2">
      <c r="K9122" s="336" t="str">
        <f t="shared" si="156"/>
        <v/>
      </c>
    </row>
    <row r="9123" spans="11:11" x14ac:dyDescent="0.2">
      <c r="K9123" s="336" t="str">
        <f t="shared" si="156"/>
        <v/>
      </c>
    </row>
    <row r="9124" spans="11:11" x14ac:dyDescent="0.2">
      <c r="K9124" s="336" t="str">
        <f t="shared" si="156"/>
        <v/>
      </c>
    </row>
    <row r="9125" spans="11:11" x14ac:dyDescent="0.2">
      <c r="K9125" s="336" t="str">
        <f t="shared" si="156"/>
        <v/>
      </c>
    </row>
    <row r="9126" spans="11:11" x14ac:dyDescent="0.2">
      <c r="K9126" s="336" t="str">
        <f t="shared" si="156"/>
        <v/>
      </c>
    </row>
    <row r="9127" spans="11:11" x14ac:dyDescent="0.2">
      <c r="K9127" s="336" t="str">
        <f t="shared" si="156"/>
        <v/>
      </c>
    </row>
    <row r="9128" spans="11:11" x14ac:dyDescent="0.2">
      <c r="K9128" s="336" t="str">
        <f t="shared" si="156"/>
        <v/>
      </c>
    </row>
    <row r="9129" spans="11:11" x14ac:dyDescent="0.2">
      <c r="K9129" s="336" t="str">
        <f t="shared" si="156"/>
        <v/>
      </c>
    </row>
    <row r="9130" spans="11:11" x14ac:dyDescent="0.2">
      <c r="K9130" s="336" t="str">
        <f t="shared" si="156"/>
        <v/>
      </c>
    </row>
    <row r="9131" spans="11:11" x14ac:dyDescent="0.2">
      <c r="K9131" s="336" t="str">
        <f t="shared" si="156"/>
        <v/>
      </c>
    </row>
    <row r="9132" spans="11:11" x14ac:dyDescent="0.2">
      <c r="K9132" s="336" t="str">
        <f t="shared" si="156"/>
        <v/>
      </c>
    </row>
    <row r="9133" spans="11:11" x14ac:dyDescent="0.2">
      <c r="K9133" s="336" t="str">
        <f t="shared" si="156"/>
        <v/>
      </c>
    </row>
    <row r="9134" spans="11:11" x14ac:dyDescent="0.2">
      <c r="K9134" s="336" t="str">
        <f t="shared" si="156"/>
        <v/>
      </c>
    </row>
    <row r="9135" spans="11:11" x14ac:dyDescent="0.2">
      <c r="K9135" s="336" t="str">
        <f t="shared" si="156"/>
        <v/>
      </c>
    </row>
    <row r="9136" spans="11:11" x14ac:dyDescent="0.2">
      <c r="K9136" s="336" t="str">
        <f t="shared" si="156"/>
        <v/>
      </c>
    </row>
    <row r="9137" spans="11:11" x14ac:dyDescent="0.2">
      <c r="K9137" s="336" t="str">
        <f t="shared" si="156"/>
        <v/>
      </c>
    </row>
    <row r="9138" spans="11:11" x14ac:dyDescent="0.2">
      <c r="K9138" s="336" t="str">
        <f t="shared" si="156"/>
        <v/>
      </c>
    </row>
    <row r="9139" spans="11:11" x14ac:dyDescent="0.2">
      <c r="K9139" s="336" t="str">
        <f t="shared" si="156"/>
        <v/>
      </c>
    </row>
    <row r="9140" spans="11:11" x14ac:dyDescent="0.2">
      <c r="K9140" s="336" t="str">
        <f t="shared" si="156"/>
        <v/>
      </c>
    </row>
    <row r="9141" spans="11:11" x14ac:dyDescent="0.2">
      <c r="K9141" s="336" t="str">
        <f t="shared" si="156"/>
        <v/>
      </c>
    </row>
    <row r="9142" spans="11:11" x14ac:dyDescent="0.2">
      <c r="K9142" s="336" t="str">
        <f t="shared" si="156"/>
        <v/>
      </c>
    </row>
    <row r="9143" spans="11:11" x14ac:dyDescent="0.2">
      <c r="K9143" s="336" t="str">
        <f t="shared" si="156"/>
        <v/>
      </c>
    </row>
    <row r="9144" spans="11:11" x14ac:dyDescent="0.2">
      <c r="K9144" s="336" t="str">
        <f t="shared" si="156"/>
        <v/>
      </c>
    </row>
    <row r="9145" spans="11:11" x14ac:dyDescent="0.2">
      <c r="K9145" s="336" t="str">
        <f t="shared" si="156"/>
        <v/>
      </c>
    </row>
    <row r="9146" spans="11:11" x14ac:dyDescent="0.2">
      <c r="K9146" s="336" t="str">
        <f t="shared" si="156"/>
        <v/>
      </c>
    </row>
    <row r="9147" spans="11:11" x14ac:dyDescent="0.2">
      <c r="K9147" s="336" t="str">
        <f t="shared" si="156"/>
        <v/>
      </c>
    </row>
    <row r="9148" spans="11:11" x14ac:dyDescent="0.2">
      <c r="K9148" s="336" t="str">
        <f t="shared" si="156"/>
        <v/>
      </c>
    </row>
    <row r="9149" spans="11:11" x14ac:dyDescent="0.2">
      <c r="K9149" s="336" t="str">
        <f t="shared" si="156"/>
        <v/>
      </c>
    </row>
    <row r="9150" spans="11:11" x14ac:dyDescent="0.2">
      <c r="K9150" s="336" t="str">
        <f t="shared" si="156"/>
        <v/>
      </c>
    </row>
    <row r="9151" spans="11:11" x14ac:dyDescent="0.2">
      <c r="K9151" s="336" t="str">
        <f t="shared" si="156"/>
        <v/>
      </c>
    </row>
    <row r="9152" spans="11:11" x14ac:dyDescent="0.2">
      <c r="K9152" s="336" t="str">
        <f t="shared" si="156"/>
        <v/>
      </c>
    </row>
    <row r="9153" spans="11:11" x14ac:dyDescent="0.2">
      <c r="K9153" s="336" t="str">
        <f t="shared" si="156"/>
        <v/>
      </c>
    </row>
    <row r="9154" spans="11:11" x14ac:dyDescent="0.2">
      <c r="K9154" s="336" t="str">
        <f t="shared" si="156"/>
        <v/>
      </c>
    </row>
    <row r="9155" spans="11:11" x14ac:dyDescent="0.2">
      <c r="K9155" s="336" t="str">
        <f t="shared" si="156"/>
        <v/>
      </c>
    </row>
    <row r="9156" spans="11:11" x14ac:dyDescent="0.2">
      <c r="K9156" s="336" t="str">
        <f t="shared" ref="K9156:K9219" si="157">IF(J9156="","",(J9156*108))</f>
        <v/>
      </c>
    </row>
    <row r="9157" spans="11:11" x14ac:dyDescent="0.2">
      <c r="K9157" s="336" t="str">
        <f t="shared" si="157"/>
        <v/>
      </c>
    </row>
    <row r="9158" spans="11:11" x14ac:dyDescent="0.2">
      <c r="K9158" s="336" t="str">
        <f t="shared" si="157"/>
        <v/>
      </c>
    </row>
    <row r="9159" spans="11:11" x14ac:dyDescent="0.2">
      <c r="K9159" s="336" t="str">
        <f t="shared" si="157"/>
        <v/>
      </c>
    </row>
    <row r="9160" spans="11:11" x14ac:dyDescent="0.2">
      <c r="K9160" s="336" t="str">
        <f t="shared" si="157"/>
        <v/>
      </c>
    </row>
    <row r="9161" spans="11:11" x14ac:dyDescent="0.2">
      <c r="K9161" s="336" t="str">
        <f t="shared" si="157"/>
        <v/>
      </c>
    </row>
    <row r="9162" spans="11:11" x14ac:dyDescent="0.2">
      <c r="K9162" s="336" t="str">
        <f t="shared" si="157"/>
        <v/>
      </c>
    </row>
    <row r="9163" spans="11:11" x14ac:dyDescent="0.2">
      <c r="K9163" s="336" t="str">
        <f t="shared" si="157"/>
        <v/>
      </c>
    </row>
    <row r="9164" spans="11:11" x14ac:dyDescent="0.2">
      <c r="K9164" s="336" t="str">
        <f t="shared" si="157"/>
        <v/>
      </c>
    </row>
    <row r="9165" spans="11:11" x14ac:dyDescent="0.2">
      <c r="K9165" s="336" t="str">
        <f t="shared" si="157"/>
        <v/>
      </c>
    </row>
    <row r="9166" spans="11:11" x14ac:dyDescent="0.2">
      <c r="K9166" s="336" t="str">
        <f t="shared" si="157"/>
        <v/>
      </c>
    </row>
    <row r="9167" spans="11:11" x14ac:dyDescent="0.2">
      <c r="K9167" s="336" t="str">
        <f t="shared" si="157"/>
        <v/>
      </c>
    </row>
    <row r="9168" spans="11:11" x14ac:dyDescent="0.2">
      <c r="K9168" s="336" t="str">
        <f t="shared" si="157"/>
        <v/>
      </c>
    </row>
    <row r="9169" spans="11:11" x14ac:dyDescent="0.2">
      <c r="K9169" s="336" t="str">
        <f t="shared" si="157"/>
        <v/>
      </c>
    </row>
    <row r="9170" spans="11:11" x14ac:dyDescent="0.2">
      <c r="K9170" s="336" t="str">
        <f t="shared" si="157"/>
        <v/>
      </c>
    </row>
    <row r="9171" spans="11:11" x14ac:dyDescent="0.2">
      <c r="K9171" s="336" t="str">
        <f t="shared" si="157"/>
        <v/>
      </c>
    </row>
    <row r="9172" spans="11:11" x14ac:dyDescent="0.2">
      <c r="K9172" s="336" t="str">
        <f t="shared" si="157"/>
        <v/>
      </c>
    </row>
    <row r="9173" spans="11:11" x14ac:dyDescent="0.2">
      <c r="K9173" s="336" t="str">
        <f t="shared" si="157"/>
        <v/>
      </c>
    </row>
    <row r="9174" spans="11:11" x14ac:dyDescent="0.2">
      <c r="K9174" s="336" t="str">
        <f t="shared" si="157"/>
        <v/>
      </c>
    </row>
    <row r="9175" spans="11:11" x14ac:dyDescent="0.2">
      <c r="K9175" s="336" t="str">
        <f t="shared" si="157"/>
        <v/>
      </c>
    </row>
    <row r="9176" spans="11:11" x14ac:dyDescent="0.2">
      <c r="K9176" s="336" t="str">
        <f t="shared" si="157"/>
        <v/>
      </c>
    </row>
    <row r="9177" spans="11:11" x14ac:dyDescent="0.2">
      <c r="K9177" s="336" t="str">
        <f t="shared" si="157"/>
        <v/>
      </c>
    </row>
    <row r="9178" spans="11:11" x14ac:dyDescent="0.2">
      <c r="K9178" s="336" t="str">
        <f t="shared" si="157"/>
        <v/>
      </c>
    </row>
    <row r="9179" spans="11:11" x14ac:dyDescent="0.2">
      <c r="K9179" s="336" t="str">
        <f t="shared" si="157"/>
        <v/>
      </c>
    </row>
    <row r="9180" spans="11:11" x14ac:dyDescent="0.2">
      <c r="K9180" s="336" t="str">
        <f t="shared" si="157"/>
        <v/>
      </c>
    </row>
    <row r="9181" spans="11:11" x14ac:dyDescent="0.2">
      <c r="K9181" s="336" t="str">
        <f t="shared" si="157"/>
        <v/>
      </c>
    </row>
    <row r="9182" spans="11:11" x14ac:dyDescent="0.2">
      <c r="K9182" s="336" t="str">
        <f t="shared" si="157"/>
        <v/>
      </c>
    </row>
    <row r="9183" spans="11:11" x14ac:dyDescent="0.2">
      <c r="K9183" s="336" t="str">
        <f t="shared" si="157"/>
        <v/>
      </c>
    </row>
    <row r="9184" spans="11:11" x14ac:dyDescent="0.2">
      <c r="K9184" s="336" t="str">
        <f t="shared" si="157"/>
        <v/>
      </c>
    </row>
    <row r="9185" spans="11:11" x14ac:dyDescent="0.2">
      <c r="K9185" s="336" t="str">
        <f t="shared" si="157"/>
        <v/>
      </c>
    </row>
    <row r="9186" spans="11:11" x14ac:dyDescent="0.2">
      <c r="K9186" s="336" t="str">
        <f t="shared" si="157"/>
        <v/>
      </c>
    </row>
    <row r="9187" spans="11:11" x14ac:dyDescent="0.2">
      <c r="K9187" s="336" t="str">
        <f t="shared" si="157"/>
        <v/>
      </c>
    </row>
    <row r="9188" spans="11:11" x14ac:dyDescent="0.2">
      <c r="K9188" s="336" t="str">
        <f t="shared" si="157"/>
        <v/>
      </c>
    </row>
    <row r="9189" spans="11:11" x14ac:dyDescent="0.2">
      <c r="K9189" s="336" t="str">
        <f t="shared" si="157"/>
        <v/>
      </c>
    </row>
    <row r="9190" spans="11:11" x14ac:dyDescent="0.2">
      <c r="K9190" s="336" t="str">
        <f t="shared" si="157"/>
        <v/>
      </c>
    </row>
    <row r="9191" spans="11:11" x14ac:dyDescent="0.2">
      <c r="K9191" s="336" t="str">
        <f t="shared" si="157"/>
        <v/>
      </c>
    </row>
    <row r="9192" spans="11:11" x14ac:dyDescent="0.2">
      <c r="K9192" s="336" t="str">
        <f t="shared" si="157"/>
        <v/>
      </c>
    </row>
    <row r="9193" spans="11:11" x14ac:dyDescent="0.2">
      <c r="K9193" s="336" t="str">
        <f t="shared" si="157"/>
        <v/>
      </c>
    </row>
    <row r="9194" spans="11:11" x14ac:dyDescent="0.2">
      <c r="K9194" s="336" t="str">
        <f t="shared" si="157"/>
        <v/>
      </c>
    </row>
    <row r="9195" spans="11:11" x14ac:dyDescent="0.2">
      <c r="K9195" s="336" t="str">
        <f t="shared" si="157"/>
        <v/>
      </c>
    </row>
    <row r="9196" spans="11:11" x14ac:dyDescent="0.2">
      <c r="K9196" s="336" t="str">
        <f t="shared" si="157"/>
        <v/>
      </c>
    </row>
    <row r="9197" spans="11:11" x14ac:dyDescent="0.2">
      <c r="K9197" s="336" t="str">
        <f t="shared" si="157"/>
        <v/>
      </c>
    </row>
    <row r="9198" spans="11:11" x14ac:dyDescent="0.2">
      <c r="K9198" s="336" t="str">
        <f t="shared" si="157"/>
        <v/>
      </c>
    </row>
    <row r="9199" spans="11:11" x14ac:dyDescent="0.2">
      <c r="K9199" s="336" t="str">
        <f t="shared" si="157"/>
        <v/>
      </c>
    </row>
    <row r="9200" spans="11:11" x14ac:dyDescent="0.2">
      <c r="K9200" s="336" t="str">
        <f t="shared" si="157"/>
        <v/>
      </c>
    </row>
    <row r="9201" spans="11:11" x14ac:dyDescent="0.2">
      <c r="K9201" s="336" t="str">
        <f t="shared" si="157"/>
        <v/>
      </c>
    </row>
    <row r="9202" spans="11:11" x14ac:dyDescent="0.2">
      <c r="K9202" s="336" t="str">
        <f t="shared" si="157"/>
        <v/>
      </c>
    </row>
    <row r="9203" spans="11:11" x14ac:dyDescent="0.2">
      <c r="K9203" s="336" t="str">
        <f t="shared" si="157"/>
        <v/>
      </c>
    </row>
    <row r="9204" spans="11:11" x14ac:dyDescent="0.2">
      <c r="K9204" s="336" t="str">
        <f t="shared" si="157"/>
        <v/>
      </c>
    </row>
    <row r="9205" spans="11:11" x14ac:dyDescent="0.2">
      <c r="K9205" s="336" t="str">
        <f t="shared" si="157"/>
        <v/>
      </c>
    </row>
    <row r="9206" spans="11:11" x14ac:dyDescent="0.2">
      <c r="K9206" s="336" t="str">
        <f t="shared" si="157"/>
        <v/>
      </c>
    </row>
    <row r="9207" spans="11:11" x14ac:dyDescent="0.2">
      <c r="K9207" s="336" t="str">
        <f t="shared" si="157"/>
        <v/>
      </c>
    </row>
    <row r="9208" spans="11:11" x14ac:dyDescent="0.2">
      <c r="K9208" s="336" t="str">
        <f t="shared" si="157"/>
        <v/>
      </c>
    </row>
    <row r="9209" spans="11:11" x14ac:dyDescent="0.2">
      <c r="K9209" s="336" t="str">
        <f t="shared" si="157"/>
        <v/>
      </c>
    </row>
    <row r="9210" spans="11:11" x14ac:dyDescent="0.2">
      <c r="K9210" s="336" t="str">
        <f t="shared" si="157"/>
        <v/>
      </c>
    </row>
    <row r="9211" spans="11:11" x14ac:dyDescent="0.2">
      <c r="K9211" s="336" t="str">
        <f t="shared" si="157"/>
        <v/>
      </c>
    </row>
    <row r="9212" spans="11:11" x14ac:dyDescent="0.2">
      <c r="K9212" s="336" t="str">
        <f t="shared" si="157"/>
        <v/>
      </c>
    </row>
    <row r="9213" spans="11:11" x14ac:dyDescent="0.2">
      <c r="K9213" s="336" t="str">
        <f t="shared" si="157"/>
        <v/>
      </c>
    </row>
    <row r="9214" spans="11:11" x14ac:dyDescent="0.2">
      <c r="K9214" s="336" t="str">
        <f t="shared" si="157"/>
        <v/>
      </c>
    </row>
    <row r="9215" spans="11:11" x14ac:dyDescent="0.2">
      <c r="K9215" s="336" t="str">
        <f t="shared" si="157"/>
        <v/>
      </c>
    </row>
    <row r="9216" spans="11:11" x14ac:dyDescent="0.2">
      <c r="K9216" s="336" t="str">
        <f t="shared" si="157"/>
        <v/>
      </c>
    </row>
    <row r="9217" spans="11:11" x14ac:dyDescent="0.2">
      <c r="K9217" s="336" t="str">
        <f t="shared" si="157"/>
        <v/>
      </c>
    </row>
    <row r="9218" spans="11:11" x14ac:dyDescent="0.2">
      <c r="K9218" s="336" t="str">
        <f t="shared" si="157"/>
        <v/>
      </c>
    </row>
    <row r="9219" spans="11:11" x14ac:dyDescent="0.2">
      <c r="K9219" s="336" t="str">
        <f t="shared" si="157"/>
        <v/>
      </c>
    </row>
    <row r="9220" spans="11:11" x14ac:dyDescent="0.2">
      <c r="K9220" s="336" t="str">
        <f t="shared" ref="K9220:K9283" si="158">IF(J9220="","",(J9220*108))</f>
        <v/>
      </c>
    </row>
    <row r="9221" spans="11:11" x14ac:dyDescent="0.2">
      <c r="K9221" s="336" t="str">
        <f t="shared" si="158"/>
        <v/>
      </c>
    </row>
    <row r="9222" spans="11:11" x14ac:dyDescent="0.2">
      <c r="K9222" s="336" t="str">
        <f t="shared" si="158"/>
        <v/>
      </c>
    </row>
    <row r="9223" spans="11:11" x14ac:dyDescent="0.2">
      <c r="K9223" s="336" t="str">
        <f t="shared" si="158"/>
        <v/>
      </c>
    </row>
    <row r="9224" spans="11:11" x14ac:dyDescent="0.2">
      <c r="K9224" s="336" t="str">
        <f t="shared" si="158"/>
        <v/>
      </c>
    </row>
    <row r="9225" spans="11:11" x14ac:dyDescent="0.2">
      <c r="K9225" s="336" t="str">
        <f t="shared" si="158"/>
        <v/>
      </c>
    </row>
    <row r="9226" spans="11:11" x14ac:dyDescent="0.2">
      <c r="K9226" s="336" t="str">
        <f t="shared" si="158"/>
        <v/>
      </c>
    </row>
    <row r="9227" spans="11:11" x14ac:dyDescent="0.2">
      <c r="K9227" s="336" t="str">
        <f t="shared" si="158"/>
        <v/>
      </c>
    </row>
    <row r="9228" spans="11:11" x14ac:dyDescent="0.2">
      <c r="K9228" s="336" t="str">
        <f t="shared" si="158"/>
        <v/>
      </c>
    </row>
    <row r="9229" spans="11:11" x14ac:dyDescent="0.2">
      <c r="K9229" s="336" t="str">
        <f t="shared" si="158"/>
        <v/>
      </c>
    </row>
    <row r="9230" spans="11:11" x14ac:dyDescent="0.2">
      <c r="K9230" s="336" t="str">
        <f t="shared" si="158"/>
        <v/>
      </c>
    </row>
    <row r="9231" spans="11:11" x14ac:dyDescent="0.2">
      <c r="K9231" s="336" t="str">
        <f t="shared" si="158"/>
        <v/>
      </c>
    </row>
    <row r="9232" spans="11:11" x14ac:dyDescent="0.2">
      <c r="K9232" s="336" t="str">
        <f t="shared" si="158"/>
        <v/>
      </c>
    </row>
    <row r="9233" spans="11:11" x14ac:dyDescent="0.2">
      <c r="K9233" s="336" t="str">
        <f t="shared" si="158"/>
        <v/>
      </c>
    </row>
    <row r="9234" spans="11:11" x14ac:dyDescent="0.2">
      <c r="K9234" s="336" t="str">
        <f t="shared" si="158"/>
        <v/>
      </c>
    </row>
    <row r="9235" spans="11:11" x14ac:dyDescent="0.2">
      <c r="K9235" s="336" t="str">
        <f t="shared" si="158"/>
        <v/>
      </c>
    </row>
    <row r="9236" spans="11:11" x14ac:dyDescent="0.2">
      <c r="K9236" s="336" t="str">
        <f t="shared" si="158"/>
        <v/>
      </c>
    </row>
    <row r="9237" spans="11:11" x14ac:dyDescent="0.2">
      <c r="K9237" s="336" t="str">
        <f t="shared" si="158"/>
        <v/>
      </c>
    </row>
    <row r="9238" spans="11:11" x14ac:dyDescent="0.2">
      <c r="K9238" s="336" t="str">
        <f t="shared" si="158"/>
        <v/>
      </c>
    </row>
    <row r="9239" spans="11:11" x14ac:dyDescent="0.2">
      <c r="K9239" s="336" t="str">
        <f t="shared" si="158"/>
        <v/>
      </c>
    </row>
    <row r="9240" spans="11:11" x14ac:dyDescent="0.2">
      <c r="K9240" s="336" t="str">
        <f t="shared" si="158"/>
        <v/>
      </c>
    </row>
    <row r="9241" spans="11:11" x14ac:dyDescent="0.2">
      <c r="K9241" s="336" t="str">
        <f t="shared" si="158"/>
        <v/>
      </c>
    </row>
    <row r="9242" spans="11:11" x14ac:dyDescent="0.2">
      <c r="K9242" s="336" t="str">
        <f t="shared" si="158"/>
        <v/>
      </c>
    </row>
    <row r="9243" spans="11:11" x14ac:dyDescent="0.2">
      <c r="K9243" s="336" t="str">
        <f t="shared" si="158"/>
        <v/>
      </c>
    </row>
    <row r="9244" spans="11:11" x14ac:dyDescent="0.2">
      <c r="K9244" s="336" t="str">
        <f t="shared" si="158"/>
        <v/>
      </c>
    </row>
    <row r="9245" spans="11:11" x14ac:dyDescent="0.2">
      <c r="K9245" s="336" t="str">
        <f t="shared" si="158"/>
        <v/>
      </c>
    </row>
    <row r="9246" spans="11:11" x14ac:dyDescent="0.2">
      <c r="K9246" s="336" t="str">
        <f t="shared" si="158"/>
        <v/>
      </c>
    </row>
    <row r="9247" spans="11:11" x14ac:dyDescent="0.2">
      <c r="K9247" s="336" t="str">
        <f t="shared" si="158"/>
        <v/>
      </c>
    </row>
    <row r="9248" spans="11:11" x14ac:dyDescent="0.2">
      <c r="K9248" s="336" t="str">
        <f t="shared" si="158"/>
        <v/>
      </c>
    </row>
    <row r="9249" spans="11:11" x14ac:dyDescent="0.2">
      <c r="K9249" s="336" t="str">
        <f t="shared" si="158"/>
        <v/>
      </c>
    </row>
    <row r="9250" spans="11:11" x14ac:dyDescent="0.2">
      <c r="K9250" s="336" t="str">
        <f t="shared" si="158"/>
        <v/>
      </c>
    </row>
    <row r="9251" spans="11:11" x14ac:dyDescent="0.2">
      <c r="K9251" s="336" t="str">
        <f t="shared" si="158"/>
        <v/>
      </c>
    </row>
    <row r="9252" spans="11:11" x14ac:dyDescent="0.2">
      <c r="K9252" s="336" t="str">
        <f t="shared" si="158"/>
        <v/>
      </c>
    </row>
    <row r="9253" spans="11:11" x14ac:dyDescent="0.2">
      <c r="K9253" s="336" t="str">
        <f t="shared" si="158"/>
        <v/>
      </c>
    </row>
    <row r="9254" spans="11:11" x14ac:dyDescent="0.2">
      <c r="K9254" s="336" t="str">
        <f t="shared" si="158"/>
        <v/>
      </c>
    </row>
    <row r="9255" spans="11:11" x14ac:dyDescent="0.2">
      <c r="K9255" s="336" t="str">
        <f t="shared" si="158"/>
        <v/>
      </c>
    </row>
    <row r="9256" spans="11:11" x14ac:dyDescent="0.2">
      <c r="K9256" s="336" t="str">
        <f t="shared" si="158"/>
        <v/>
      </c>
    </row>
    <row r="9257" spans="11:11" x14ac:dyDescent="0.2">
      <c r="K9257" s="336" t="str">
        <f t="shared" si="158"/>
        <v/>
      </c>
    </row>
    <row r="9258" spans="11:11" x14ac:dyDescent="0.2">
      <c r="K9258" s="336" t="str">
        <f t="shared" si="158"/>
        <v/>
      </c>
    </row>
    <row r="9259" spans="11:11" x14ac:dyDescent="0.2">
      <c r="K9259" s="336" t="str">
        <f t="shared" si="158"/>
        <v/>
      </c>
    </row>
    <row r="9260" spans="11:11" x14ac:dyDescent="0.2">
      <c r="K9260" s="336" t="str">
        <f t="shared" si="158"/>
        <v/>
      </c>
    </row>
    <row r="9261" spans="11:11" x14ac:dyDescent="0.2">
      <c r="K9261" s="336" t="str">
        <f t="shared" si="158"/>
        <v/>
      </c>
    </row>
    <row r="9262" spans="11:11" x14ac:dyDescent="0.2">
      <c r="K9262" s="336" t="str">
        <f t="shared" si="158"/>
        <v/>
      </c>
    </row>
    <row r="9263" spans="11:11" x14ac:dyDescent="0.2">
      <c r="K9263" s="336" t="str">
        <f t="shared" si="158"/>
        <v/>
      </c>
    </row>
    <row r="9264" spans="11:11" x14ac:dyDescent="0.2">
      <c r="K9264" s="336" t="str">
        <f t="shared" si="158"/>
        <v/>
      </c>
    </row>
    <row r="9265" spans="11:11" x14ac:dyDescent="0.2">
      <c r="K9265" s="336" t="str">
        <f t="shared" si="158"/>
        <v/>
      </c>
    </row>
    <row r="9266" spans="11:11" x14ac:dyDescent="0.2">
      <c r="K9266" s="336" t="str">
        <f t="shared" si="158"/>
        <v/>
      </c>
    </row>
    <row r="9267" spans="11:11" x14ac:dyDescent="0.2">
      <c r="K9267" s="336" t="str">
        <f t="shared" si="158"/>
        <v/>
      </c>
    </row>
    <row r="9268" spans="11:11" x14ac:dyDescent="0.2">
      <c r="K9268" s="336" t="str">
        <f t="shared" si="158"/>
        <v/>
      </c>
    </row>
    <row r="9269" spans="11:11" x14ac:dyDescent="0.2">
      <c r="K9269" s="336" t="str">
        <f t="shared" si="158"/>
        <v/>
      </c>
    </row>
    <row r="9270" spans="11:11" x14ac:dyDescent="0.2">
      <c r="K9270" s="336" t="str">
        <f t="shared" si="158"/>
        <v/>
      </c>
    </row>
    <row r="9271" spans="11:11" x14ac:dyDescent="0.2">
      <c r="K9271" s="336" t="str">
        <f t="shared" si="158"/>
        <v/>
      </c>
    </row>
    <row r="9272" spans="11:11" x14ac:dyDescent="0.2">
      <c r="K9272" s="336" t="str">
        <f t="shared" si="158"/>
        <v/>
      </c>
    </row>
    <row r="9273" spans="11:11" x14ac:dyDescent="0.2">
      <c r="K9273" s="336" t="str">
        <f t="shared" si="158"/>
        <v/>
      </c>
    </row>
    <row r="9274" spans="11:11" x14ac:dyDescent="0.2">
      <c r="K9274" s="336" t="str">
        <f t="shared" si="158"/>
        <v/>
      </c>
    </row>
    <row r="9275" spans="11:11" x14ac:dyDescent="0.2">
      <c r="K9275" s="336" t="str">
        <f t="shared" si="158"/>
        <v/>
      </c>
    </row>
    <row r="9276" spans="11:11" x14ac:dyDescent="0.2">
      <c r="K9276" s="336" t="str">
        <f t="shared" si="158"/>
        <v/>
      </c>
    </row>
    <row r="9277" spans="11:11" x14ac:dyDescent="0.2">
      <c r="K9277" s="336" t="str">
        <f t="shared" si="158"/>
        <v/>
      </c>
    </row>
    <row r="9278" spans="11:11" x14ac:dyDescent="0.2">
      <c r="K9278" s="336" t="str">
        <f t="shared" si="158"/>
        <v/>
      </c>
    </row>
    <row r="9279" spans="11:11" x14ac:dyDescent="0.2">
      <c r="K9279" s="336" t="str">
        <f t="shared" si="158"/>
        <v/>
      </c>
    </row>
    <row r="9280" spans="11:11" x14ac:dyDescent="0.2">
      <c r="K9280" s="336" t="str">
        <f t="shared" si="158"/>
        <v/>
      </c>
    </row>
    <row r="9281" spans="11:11" x14ac:dyDescent="0.2">
      <c r="K9281" s="336" t="str">
        <f t="shared" si="158"/>
        <v/>
      </c>
    </row>
    <row r="9282" spans="11:11" x14ac:dyDescent="0.2">
      <c r="K9282" s="336" t="str">
        <f t="shared" si="158"/>
        <v/>
      </c>
    </row>
    <row r="9283" spans="11:11" x14ac:dyDescent="0.2">
      <c r="K9283" s="336" t="str">
        <f t="shared" si="158"/>
        <v/>
      </c>
    </row>
    <row r="9284" spans="11:11" x14ac:dyDescent="0.2">
      <c r="K9284" s="336" t="str">
        <f t="shared" ref="K9284:K9347" si="159">IF(J9284="","",(J9284*108))</f>
        <v/>
      </c>
    </row>
    <row r="9285" spans="11:11" x14ac:dyDescent="0.2">
      <c r="K9285" s="336" t="str">
        <f t="shared" si="159"/>
        <v/>
      </c>
    </row>
    <row r="9286" spans="11:11" x14ac:dyDescent="0.2">
      <c r="K9286" s="336" t="str">
        <f t="shared" si="159"/>
        <v/>
      </c>
    </row>
    <row r="9287" spans="11:11" x14ac:dyDescent="0.2">
      <c r="K9287" s="336" t="str">
        <f t="shared" si="159"/>
        <v/>
      </c>
    </row>
    <row r="9288" spans="11:11" x14ac:dyDescent="0.2">
      <c r="K9288" s="336" t="str">
        <f t="shared" si="159"/>
        <v/>
      </c>
    </row>
    <row r="9289" spans="11:11" x14ac:dyDescent="0.2">
      <c r="K9289" s="336" t="str">
        <f t="shared" si="159"/>
        <v/>
      </c>
    </row>
    <row r="9290" spans="11:11" x14ac:dyDescent="0.2">
      <c r="K9290" s="336" t="str">
        <f t="shared" si="159"/>
        <v/>
      </c>
    </row>
    <row r="9291" spans="11:11" x14ac:dyDescent="0.2">
      <c r="K9291" s="336" t="str">
        <f t="shared" si="159"/>
        <v/>
      </c>
    </row>
    <row r="9292" spans="11:11" x14ac:dyDescent="0.2">
      <c r="K9292" s="336" t="str">
        <f t="shared" si="159"/>
        <v/>
      </c>
    </row>
    <row r="9293" spans="11:11" x14ac:dyDescent="0.2">
      <c r="K9293" s="336" t="str">
        <f t="shared" si="159"/>
        <v/>
      </c>
    </row>
    <row r="9294" spans="11:11" x14ac:dyDescent="0.2">
      <c r="K9294" s="336" t="str">
        <f t="shared" si="159"/>
        <v/>
      </c>
    </row>
    <row r="9295" spans="11:11" x14ac:dyDescent="0.2">
      <c r="K9295" s="336" t="str">
        <f t="shared" si="159"/>
        <v/>
      </c>
    </row>
    <row r="9296" spans="11:11" x14ac:dyDescent="0.2">
      <c r="K9296" s="336" t="str">
        <f t="shared" si="159"/>
        <v/>
      </c>
    </row>
    <row r="9297" spans="11:11" x14ac:dyDescent="0.2">
      <c r="K9297" s="336" t="str">
        <f t="shared" si="159"/>
        <v/>
      </c>
    </row>
    <row r="9298" spans="11:11" x14ac:dyDescent="0.2">
      <c r="K9298" s="336" t="str">
        <f t="shared" si="159"/>
        <v/>
      </c>
    </row>
    <row r="9299" spans="11:11" x14ac:dyDescent="0.2">
      <c r="K9299" s="336" t="str">
        <f t="shared" si="159"/>
        <v/>
      </c>
    </row>
    <row r="9300" spans="11:11" x14ac:dyDescent="0.2">
      <c r="K9300" s="336" t="str">
        <f t="shared" si="159"/>
        <v/>
      </c>
    </row>
    <row r="9301" spans="11:11" x14ac:dyDescent="0.2">
      <c r="K9301" s="336" t="str">
        <f t="shared" si="159"/>
        <v/>
      </c>
    </row>
    <row r="9302" spans="11:11" x14ac:dyDescent="0.2">
      <c r="K9302" s="336" t="str">
        <f t="shared" si="159"/>
        <v/>
      </c>
    </row>
    <row r="9303" spans="11:11" x14ac:dyDescent="0.2">
      <c r="K9303" s="336" t="str">
        <f t="shared" si="159"/>
        <v/>
      </c>
    </row>
    <row r="9304" spans="11:11" x14ac:dyDescent="0.2">
      <c r="K9304" s="336" t="str">
        <f t="shared" si="159"/>
        <v/>
      </c>
    </row>
    <row r="9305" spans="11:11" x14ac:dyDescent="0.2">
      <c r="K9305" s="336" t="str">
        <f t="shared" si="159"/>
        <v/>
      </c>
    </row>
    <row r="9306" spans="11:11" x14ac:dyDescent="0.2">
      <c r="K9306" s="336" t="str">
        <f t="shared" si="159"/>
        <v/>
      </c>
    </row>
    <row r="9307" spans="11:11" x14ac:dyDescent="0.2">
      <c r="K9307" s="336" t="str">
        <f t="shared" si="159"/>
        <v/>
      </c>
    </row>
    <row r="9308" spans="11:11" x14ac:dyDescent="0.2">
      <c r="K9308" s="336" t="str">
        <f t="shared" si="159"/>
        <v/>
      </c>
    </row>
    <row r="9309" spans="11:11" x14ac:dyDescent="0.2">
      <c r="K9309" s="336" t="str">
        <f t="shared" si="159"/>
        <v/>
      </c>
    </row>
    <row r="9310" spans="11:11" x14ac:dyDescent="0.2">
      <c r="K9310" s="336" t="str">
        <f t="shared" si="159"/>
        <v/>
      </c>
    </row>
    <row r="9311" spans="11:11" x14ac:dyDescent="0.2">
      <c r="K9311" s="336" t="str">
        <f t="shared" si="159"/>
        <v/>
      </c>
    </row>
    <row r="9312" spans="11:11" x14ac:dyDescent="0.2">
      <c r="K9312" s="336" t="str">
        <f t="shared" si="159"/>
        <v/>
      </c>
    </row>
    <row r="9313" spans="11:11" x14ac:dyDescent="0.2">
      <c r="K9313" s="336" t="str">
        <f t="shared" si="159"/>
        <v/>
      </c>
    </row>
    <row r="9314" spans="11:11" x14ac:dyDescent="0.2">
      <c r="K9314" s="336" t="str">
        <f t="shared" si="159"/>
        <v/>
      </c>
    </row>
    <row r="9315" spans="11:11" x14ac:dyDescent="0.2">
      <c r="K9315" s="336" t="str">
        <f t="shared" si="159"/>
        <v/>
      </c>
    </row>
    <row r="9316" spans="11:11" x14ac:dyDescent="0.2">
      <c r="K9316" s="336" t="str">
        <f t="shared" si="159"/>
        <v/>
      </c>
    </row>
    <row r="9317" spans="11:11" x14ac:dyDescent="0.2">
      <c r="K9317" s="336" t="str">
        <f t="shared" si="159"/>
        <v/>
      </c>
    </row>
    <row r="9318" spans="11:11" x14ac:dyDescent="0.2">
      <c r="K9318" s="336" t="str">
        <f t="shared" si="159"/>
        <v/>
      </c>
    </row>
    <row r="9319" spans="11:11" x14ac:dyDescent="0.2">
      <c r="K9319" s="336" t="str">
        <f t="shared" si="159"/>
        <v/>
      </c>
    </row>
    <row r="9320" spans="11:11" x14ac:dyDescent="0.2">
      <c r="K9320" s="336" t="str">
        <f t="shared" si="159"/>
        <v/>
      </c>
    </row>
    <row r="9321" spans="11:11" x14ac:dyDescent="0.2">
      <c r="K9321" s="336" t="str">
        <f t="shared" si="159"/>
        <v/>
      </c>
    </row>
    <row r="9322" spans="11:11" x14ac:dyDescent="0.2">
      <c r="K9322" s="336" t="str">
        <f t="shared" si="159"/>
        <v/>
      </c>
    </row>
    <row r="9323" spans="11:11" x14ac:dyDescent="0.2">
      <c r="K9323" s="336" t="str">
        <f t="shared" si="159"/>
        <v/>
      </c>
    </row>
    <row r="9324" spans="11:11" x14ac:dyDescent="0.2">
      <c r="K9324" s="336" t="str">
        <f t="shared" si="159"/>
        <v/>
      </c>
    </row>
    <row r="9325" spans="11:11" x14ac:dyDescent="0.2">
      <c r="K9325" s="336" t="str">
        <f t="shared" si="159"/>
        <v/>
      </c>
    </row>
    <row r="9326" spans="11:11" x14ac:dyDescent="0.2">
      <c r="K9326" s="336" t="str">
        <f t="shared" si="159"/>
        <v/>
      </c>
    </row>
    <row r="9327" spans="11:11" x14ac:dyDescent="0.2">
      <c r="K9327" s="336" t="str">
        <f t="shared" si="159"/>
        <v/>
      </c>
    </row>
    <row r="9328" spans="11:11" x14ac:dyDescent="0.2">
      <c r="K9328" s="336" t="str">
        <f t="shared" si="159"/>
        <v/>
      </c>
    </row>
    <row r="9329" spans="11:11" x14ac:dyDescent="0.2">
      <c r="K9329" s="336" t="str">
        <f t="shared" si="159"/>
        <v/>
      </c>
    </row>
    <row r="9330" spans="11:11" x14ac:dyDescent="0.2">
      <c r="K9330" s="336" t="str">
        <f t="shared" si="159"/>
        <v/>
      </c>
    </row>
    <row r="9331" spans="11:11" x14ac:dyDescent="0.2">
      <c r="K9331" s="336" t="str">
        <f t="shared" si="159"/>
        <v/>
      </c>
    </row>
    <row r="9332" spans="11:11" x14ac:dyDescent="0.2">
      <c r="K9332" s="336" t="str">
        <f t="shared" si="159"/>
        <v/>
      </c>
    </row>
    <row r="9333" spans="11:11" x14ac:dyDescent="0.2">
      <c r="K9333" s="336" t="str">
        <f t="shared" si="159"/>
        <v/>
      </c>
    </row>
    <row r="9334" spans="11:11" x14ac:dyDescent="0.2">
      <c r="K9334" s="336" t="str">
        <f t="shared" si="159"/>
        <v/>
      </c>
    </row>
    <row r="9335" spans="11:11" x14ac:dyDescent="0.2">
      <c r="K9335" s="336" t="str">
        <f t="shared" si="159"/>
        <v/>
      </c>
    </row>
    <row r="9336" spans="11:11" x14ac:dyDescent="0.2">
      <c r="K9336" s="336" t="str">
        <f t="shared" si="159"/>
        <v/>
      </c>
    </row>
    <row r="9337" spans="11:11" x14ac:dyDescent="0.2">
      <c r="K9337" s="336" t="str">
        <f t="shared" si="159"/>
        <v/>
      </c>
    </row>
    <row r="9338" spans="11:11" x14ac:dyDescent="0.2">
      <c r="K9338" s="336" t="str">
        <f t="shared" si="159"/>
        <v/>
      </c>
    </row>
    <row r="9339" spans="11:11" x14ac:dyDescent="0.2">
      <c r="K9339" s="336" t="str">
        <f t="shared" si="159"/>
        <v/>
      </c>
    </row>
    <row r="9340" spans="11:11" x14ac:dyDescent="0.2">
      <c r="K9340" s="336" t="str">
        <f t="shared" si="159"/>
        <v/>
      </c>
    </row>
    <row r="9341" spans="11:11" x14ac:dyDescent="0.2">
      <c r="K9341" s="336" t="str">
        <f t="shared" si="159"/>
        <v/>
      </c>
    </row>
    <row r="9342" spans="11:11" x14ac:dyDescent="0.2">
      <c r="K9342" s="336" t="str">
        <f t="shared" si="159"/>
        <v/>
      </c>
    </row>
    <row r="9343" spans="11:11" x14ac:dyDescent="0.2">
      <c r="K9343" s="336" t="str">
        <f t="shared" si="159"/>
        <v/>
      </c>
    </row>
    <row r="9344" spans="11:11" x14ac:dyDescent="0.2">
      <c r="K9344" s="336" t="str">
        <f t="shared" si="159"/>
        <v/>
      </c>
    </row>
    <row r="9345" spans="11:11" x14ac:dyDescent="0.2">
      <c r="K9345" s="336" t="str">
        <f t="shared" si="159"/>
        <v/>
      </c>
    </row>
    <row r="9346" spans="11:11" x14ac:dyDescent="0.2">
      <c r="K9346" s="336" t="str">
        <f t="shared" si="159"/>
        <v/>
      </c>
    </row>
    <row r="9347" spans="11:11" x14ac:dyDescent="0.2">
      <c r="K9347" s="336" t="str">
        <f t="shared" si="159"/>
        <v/>
      </c>
    </row>
    <row r="9348" spans="11:11" x14ac:dyDescent="0.2">
      <c r="K9348" s="336" t="str">
        <f t="shared" ref="K9348:K9411" si="160">IF(J9348="","",(J9348*108))</f>
        <v/>
      </c>
    </row>
    <row r="9349" spans="11:11" x14ac:dyDescent="0.2">
      <c r="K9349" s="336" t="str">
        <f t="shared" si="160"/>
        <v/>
      </c>
    </row>
    <row r="9350" spans="11:11" x14ac:dyDescent="0.2">
      <c r="K9350" s="336" t="str">
        <f t="shared" si="160"/>
        <v/>
      </c>
    </row>
    <row r="9351" spans="11:11" x14ac:dyDescent="0.2">
      <c r="K9351" s="336" t="str">
        <f t="shared" si="160"/>
        <v/>
      </c>
    </row>
    <row r="9352" spans="11:11" x14ac:dyDescent="0.2">
      <c r="K9352" s="336" t="str">
        <f t="shared" si="160"/>
        <v/>
      </c>
    </row>
    <row r="9353" spans="11:11" x14ac:dyDescent="0.2">
      <c r="K9353" s="336" t="str">
        <f t="shared" si="160"/>
        <v/>
      </c>
    </row>
    <row r="9354" spans="11:11" x14ac:dyDescent="0.2">
      <c r="K9354" s="336" t="str">
        <f t="shared" si="160"/>
        <v/>
      </c>
    </row>
    <row r="9355" spans="11:11" x14ac:dyDescent="0.2">
      <c r="K9355" s="336" t="str">
        <f t="shared" si="160"/>
        <v/>
      </c>
    </row>
    <row r="9356" spans="11:11" x14ac:dyDescent="0.2">
      <c r="K9356" s="336" t="str">
        <f t="shared" si="160"/>
        <v/>
      </c>
    </row>
    <row r="9357" spans="11:11" x14ac:dyDescent="0.2">
      <c r="K9357" s="336" t="str">
        <f t="shared" si="160"/>
        <v/>
      </c>
    </row>
    <row r="9358" spans="11:11" x14ac:dyDescent="0.2">
      <c r="K9358" s="336" t="str">
        <f t="shared" si="160"/>
        <v/>
      </c>
    </row>
    <row r="9359" spans="11:11" x14ac:dyDescent="0.2">
      <c r="K9359" s="336" t="str">
        <f t="shared" si="160"/>
        <v/>
      </c>
    </row>
    <row r="9360" spans="11:11" x14ac:dyDescent="0.2">
      <c r="K9360" s="336" t="str">
        <f t="shared" si="160"/>
        <v/>
      </c>
    </row>
    <row r="9361" spans="11:11" x14ac:dyDescent="0.2">
      <c r="K9361" s="336" t="str">
        <f t="shared" si="160"/>
        <v/>
      </c>
    </row>
    <row r="9362" spans="11:11" x14ac:dyDescent="0.2">
      <c r="K9362" s="336" t="str">
        <f t="shared" si="160"/>
        <v/>
      </c>
    </row>
    <row r="9363" spans="11:11" x14ac:dyDescent="0.2">
      <c r="K9363" s="336" t="str">
        <f t="shared" si="160"/>
        <v/>
      </c>
    </row>
    <row r="9364" spans="11:11" x14ac:dyDescent="0.2">
      <c r="K9364" s="336" t="str">
        <f t="shared" si="160"/>
        <v/>
      </c>
    </row>
    <row r="9365" spans="11:11" x14ac:dyDescent="0.2">
      <c r="K9365" s="336" t="str">
        <f t="shared" si="160"/>
        <v/>
      </c>
    </row>
    <row r="9366" spans="11:11" x14ac:dyDescent="0.2">
      <c r="K9366" s="336" t="str">
        <f t="shared" si="160"/>
        <v/>
      </c>
    </row>
    <row r="9367" spans="11:11" x14ac:dyDescent="0.2">
      <c r="K9367" s="336" t="str">
        <f t="shared" si="160"/>
        <v/>
      </c>
    </row>
    <row r="9368" spans="11:11" x14ac:dyDescent="0.2">
      <c r="K9368" s="336" t="str">
        <f t="shared" si="160"/>
        <v/>
      </c>
    </row>
    <row r="9369" spans="11:11" x14ac:dyDescent="0.2">
      <c r="K9369" s="336" t="str">
        <f t="shared" si="160"/>
        <v/>
      </c>
    </row>
    <row r="9370" spans="11:11" x14ac:dyDescent="0.2">
      <c r="K9370" s="336" t="str">
        <f t="shared" si="160"/>
        <v/>
      </c>
    </row>
    <row r="9371" spans="11:11" x14ac:dyDescent="0.2">
      <c r="K9371" s="336" t="str">
        <f t="shared" si="160"/>
        <v/>
      </c>
    </row>
    <row r="9372" spans="11:11" x14ac:dyDescent="0.2">
      <c r="K9372" s="336" t="str">
        <f t="shared" si="160"/>
        <v/>
      </c>
    </row>
    <row r="9373" spans="11:11" x14ac:dyDescent="0.2">
      <c r="K9373" s="336" t="str">
        <f t="shared" si="160"/>
        <v/>
      </c>
    </row>
    <row r="9374" spans="11:11" x14ac:dyDescent="0.2">
      <c r="K9374" s="336" t="str">
        <f t="shared" si="160"/>
        <v/>
      </c>
    </row>
    <row r="9375" spans="11:11" x14ac:dyDescent="0.2">
      <c r="K9375" s="336" t="str">
        <f t="shared" si="160"/>
        <v/>
      </c>
    </row>
    <row r="9376" spans="11:11" x14ac:dyDescent="0.2">
      <c r="K9376" s="336" t="str">
        <f t="shared" si="160"/>
        <v/>
      </c>
    </row>
    <row r="9377" spans="11:11" x14ac:dyDescent="0.2">
      <c r="K9377" s="336" t="str">
        <f t="shared" si="160"/>
        <v/>
      </c>
    </row>
    <row r="9378" spans="11:11" x14ac:dyDescent="0.2">
      <c r="K9378" s="336" t="str">
        <f t="shared" si="160"/>
        <v/>
      </c>
    </row>
    <row r="9379" spans="11:11" x14ac:dyDescent="0.2">
      <c r="K9379" s="336" t="str">
        <f t="shared" si="160"/>
        <v/>
      </c>
    </row>
    <row r="9380" spans="11:11" x14ac:dyDescent="0.2">
      <c r="K9380" s="336" t="str">
        <f t="shared" si="160"/>
        <v/>
      </c>
    </row>
    <row r="9381" spans="11:11" x14ac:dyDescent="0.2">
      <c r="K9381" s="336" t="str">
        <f t="shared" si="160"/>
        <v/>
      </c>
    </row>
    <row r="9382" spans="11:11" x14ac:dyDescent="0.2">
      <c r="K9382" s="336" t="str">
        <f t="shared" si="160"/>
        <v/>
      </c>
    </row>
    <row r="9383" spans="11:11" x14ac:dyDescent="0.2">
      <c r="K9383" s="336" t="str">
        <f t="shared" si="160"/>
        <v/>
      </c>
    </row>
    <row r="9384" spans="11:11" x14ac:dyDescent="0.2">
      <c r="K9384" s="336" t="str">
        <f t="shared" si="160"/>
        <v/>
      </c>
    </row>
    <row r="9385" spans="11:11" x14ac:dyDescent="0.2">
      <c r="K9385" s="336" t="str">
        <f t="shared" si="160"/>
        <v/>
      </c>
    </row>
    <row r="9386" spans="11:11" x14ac:dyDescent="0.2">
      <c r="K9386" s="336" t="str">
        <f t="shared" si="160"/>
        <v/>
      </c>
    </row>
    <row r="9387" spans="11:11" x14ac:dyDescent="0.2">
      <c r="K9387" s="336" t="str">
        <f t="shared" si="160"/>
        <v/>
      </c>
    </row>
    <row r="9388" spans="11:11" x14ac:dyDescent="0.2">
      <c r="K9388" s="336" t="str">
        <f t="shared" si="160"/>
        <v/>
      </c>
    </row>
    <row r="9389" spans="11:11" x14ac:dyDescent="0.2">
      <c r="K9389" s="336" t="str">
        <f t="shared" si="160"/>
        <v/>
      </c>
    </row>
    <row r="9390" spans="11:11" x14ac:dyDescent="0.2">
      <c r="K9390" s="336" t="str">
        <f t="shared" si="160"/>
        <v/>
      </c>
    </row>
    <row r="9391" spans="11:11" x14ac:dyDescent="0.2">
      <c r="K9391" s="336" t="str">
        <f t="shared" si="160"/>
        <v/>
      </c>
    </row>
    <row r="9392" spans="11:11" x14ac:dyDescent="0.2">
      <c r="K9392" s="336" t="str">
        <f t="shared" si="160"/>
        <v/>
      </c>
    </row>
    <row r="9393" spans="11:11" x14ac:dyDescent="0.2">
      <c r="K9393" s="336" t="str">
        <f t="shared" si="160"/>
        <v/>
      </c>
    </row>
    <row r="9394" spans="11:11" x14ac:dyDescent="0.2">
      <c r="K9394" s="336" t="str">
        <f t="shared" si="160"/>
        <v/>
      </c>
    </row>
    <row r="9395" spans="11:11" x14ac:dyDescent="0.2">
      <c r="K9395" s="336" t="str">
        <f t="shared" si="160"/>
        <v/>
      </c>
    </row>
    <row r="9396" spans="11:11" x14ac:dyDescent="0.2">
      <c r="K9396" s="336" t="str">
        <f t="shared" si="160"/>
        <v/>
      </c>
    </row>
    <row r="9397" spans="11:11" x14ac:dyDescent="0.2">
      <c r="K9397" s="336" t="str">
        <f t="shared" si="160"/>
        <v/>
      </c>
    </row>
    <row r="9398" spans="11:11" x14ac:dyDescent="0.2">
      <c r="K9398" s="336" t="str">
        <f t="shared" si="160"/>
        <v/>
      </c>
    </row>
    <row r="9399" spans="11:11" x14ac:dyDescent="0.2">
      <c r="K9399" s="336" t="str">
        <f t="shared" si="160"/>
        <v/>
      </c>
    </row>
    <row r="9400" spans="11:11" x14ac:dyDescent="0.2">
      <c r="K9400" s="336" t="str">
        <f t="shared" si="160"/>
        <v/>
      </c>
    </row>
    <row r="9401" spans="11:11" x14ac:dyDescent="0.2">
      <c r="K9401" s="336" t="str">
        <f t="shared" si="160"/>
        <v/>
      </c>
    </row>
    <row r="9402" spans="11:11" x14ac:dyDescent="0.2">
      <c r="K9402" s="336" t="str">
        <f t="shared" si="160"/>
        <v/>
      </c>
    </row>
    <row r="9403" spans="11:11" x14ac:dyDescent="0.2">
      <c r="K9403" s="336" t="str">
        <f t="shared" si="160"/>
        <v/>
      </c>
    </row>
    <row r="9404" spans="11:11" x14ac:dyDescent="0.2">
      <c r="K9404" s="336" t="str">
        <f t="shared" si="160"/>
        <v/>
      </c>
    </row>
    <row r="9405" spans="11:11" x14ac:dyDescent="0.2">
      <c r="K9405" s="336" t="str">
        <f t="shared" si="160"/>
        <v/>
      </c>
    </row>
    <row r="9406" spans="11:11" x14ac:dyDescent="0.2">
      <c r="K9406" s="336" t="str">
        <f t="shared" si="160"/>
        <v/>
      </c>
    </row>
    <row r="9407" spans="11:11" x14ac:dyDescent="0.2">
      <c r="K9407" s="336" t="str">
        <f t="shared" si="160"/>
        <v/>
      </c>
    </row>
    <row r="9408" spans="11:11" x14ac:dyDescent="0.2">
      <c r="K9408" s="336" t="str">
        <f t="shared" si="160"/>
        <v/>
      </c>
    </row>
    <row r="9409" spans="11:11" x14ac:dyDescent="0.2">
      <c r="K9409" s="336" t="str">
        <f t="shared" si="160"/>
        <v/>
      </c>
    </row>
    <row r="9410" spans="11:11" x14ac:dyDescent="0.2">
      <c r="K9410" s="336" t="str">
        <f t="shared" si="160"/>
        <v/>
      </c>
    </row>
    <row r="9411" spans="11:11" x14ac:dyDescent="0.2">
      <c r="K9411" s="336" t="str">
        <f t="shared" si="160"/>
        <v/>
      </c>
    </row>
    <row r="9412" spans="11:11" x14ac:dyDescent="0.2">
      <c r="K9412" s="336" t="str">
        <f t="shared" ref="K9412:K9475" si="161">IF(J9412="","",(J9412*108))</f>
        <v/>
      </c>
    </row>
    <row r="9413" spans="11:11" x14ac:dyDescent="0.2">
      <c r="K9413" s="336" t="str">
        <f t="shared" si="161"/>
        <v/>
      </c>
    </row>
    <row r="9414" spans="11:11" x14ac:dyDescent="0.2">
      <c r="K9414" s="336" t="str">
        <f t="shared" si="161"/>
        <v/>
      </c>
    </row>
    <row r="9415" spans="11:11" x14ac:dyDescent="0.2">
      <c r="K9415" s="336" t="str">
        <f t="shared" si="161"/>
        <v/>
      </c>
    </row>
    <row r="9416" spans="11:11" x14ac:dyDescent="0.2">
      <c r="K9416" s="336" t="str">
        <f t="shared" si="161"/>
        <v/>
      </c>
    </row>
    <row r="9417" spans="11:11" x14ac:dyDescent="0.2">
      <c r="K9417" s="336" t="str">
        <f t="shared" si="161"/>
        <v/>
      </c>
    </row>
    <row r="9418" spans="11:11" x14ac:dyDescent="0.2">
      <c r="K9418" s="336" t="str">
        <f t="shared" si="161"/>
        <v/>
      </c>
    </row>
    <row r="9419" spans="11:11" x14ac:dyDescent="0.2">
      <c r="K9419" s="336" t="str">
        <f t="shared" si="161"/>
        <v/>
      </c>
    </row>
    <row r="9420" spans="11:11" x14ac:dyDescent="0.2">
      <c r="K9420" s="336" t="str">
        <f t="shared" si="161"/>
        <v/>
      </c>
    </row>
    <row r="9421" spans="11:11" x14ac:dyDescent="0.2">
      <c r="K9421" s="336" t="str">
        <f t="shared" si="161"/>
        <v/>
      </c>
    </row>
    <row r="9422" spans="11:11" x14ac:dyDescent="0.2">
      <c r="K9422" s="336" t="str">
        <f t="shared" si="161"/>
        <v/>
      </c>
    </row>
    <row r="9423" spans="11:11" x14ac:dyDescent="0.2">
      <c r="K9423" s="336" t="str">
        <f t="shared" si="161"/>
        <v/>
      </c>
    </row>
    <row r="9424" spans="11:11" x14ac:dyDescent="0.2">
      <c r="K9424" s="336" t="str">
        <f t="shared" si="161"/>
        <v/>
      </c>
    </row>
    <row r="9425" spans="11:11" x14ac:dyDescent="0.2">
      <c r="K9425" s="336" t="str">
        <f t="shared" si="161"/>
        <v/>
      </c>
    </row>
    <row r="9426" spans="11:11" x14ac:dyDescent="0.2">
      <c r="K9426" s="336" t="str">
        <f t="shared" si="161"/>
        <v/>
      </c>
    </row>
    <row r="9427" spans="11:11" x14ac:dyDescent="0.2">
      <c r="K9427" s="336" t="str">
        <f t="shared" si="161"/>
        <v/>
      </c>
    </row>
    <row r="9428" spans="11:11" x14ac:dyDescent="0.2">
      <c r="K9428" s="336" t="str">
        <f t="shared" si="161"/>
        <v/>
      </c>
    </row>
    <row r="9429" spans="11:11" x14ac:dyDescent="0.2">
      <c r="K9429" s="336" t="str">
        <f t="shared" si="161"/>
        <v/>
      </c>
    </row>
    <row r="9430" spans="11:11" x14ac:dyDescent="0.2">
      <c r="K9430" s="336" t="str">
        <f t="shared" si="161"/>
        <v/>
      </c>
    </row>
    <row r="9431" spans="11:11" x14ac:dyDescent="0.2">
      <c r="K9431" s="336" t="str">
        <f t="shared" si="161"/>
        <v/>
      </c>
    </row>
    <row r="9432" spans="11:11" x14ac:dyDescent="0.2">
      <c r="K9432" s="336" t="str">
        <f t="shared" si="161"/>
        <v/>
      </c>
    </row>
    <row r="9433" spans="11:11" x14ac:dyDescent="0.2">
      <c r="K9433" s="336" t="str">
        <f t="shared" si="161"/>
        <v/>
      </c>
    </row>
    <row r="9434" spans="11:11" x14ac:dyDescent="0.2">
      <c r="K9434" s="336" t="str">
        <f t="shared" si="161"/>
        <v/>
      </c>
    </row>
    <row r="9435" spans="11:11" x14ac:dyDescent="0.2">
      <c r="K9435" s="336" t="str">
        <f t="shared" si="161"/>
        <v/>
      </c>
    </row>
    <row r="9436" spans="11:11" x14ac:dyDescent="0.2">
      <c r="K9436" s="336" t="str">
        <f t="shared" si="161"/>
        <v/>
      </c>
    </row>
    <row r="9437" spans="11:11" x14ac:dyDescent="0.2">
      <c r="K9437" s="336" t="str">
        <f t="shared" si="161"/>
        <v/>
      </c>
    </row>
    <row r="9438" spans="11:11" x14ac:dyDescent="0.2">
      <c r="K9438" s="336" t="str">
        <f t="shared" si="161"/>
        <v/>
      </c>
    </row>
    <row r="9439" spans="11:11" x14ac:dyDescent="0.2">
      <c r="K9439" s="336" t="str">
        <f t="shared" si="161"/>
        <v/>
      </c>
    </row>
    <row r="9440" spans="11:11" x14ac:dyDescent="0.2">
      <c r="K9440" s="336" t="str">
        <f t="shared" si="161"/>
        <v/>
      </c>
    </row>
    <row r="9441" spans="11:11" x14ac:dyDescent="0.2">
      <c r="K9441" s="336" t="str">
        <f t="shared" si="161"/>
        <v/>
      </c>
    </row>
    <row r="9442" spans="11:11" x14ac:dyDescent="0.2">
      <c r="K9442" s="336" t="str">
        <f t="shared" si="161"/>
        <v/>
      </c>
    </row>
    <row r="9443" spans="11:11" x14ac:dyDescent="0.2">
      <c r="K9443" s="336" t="str">
        <f t="shared" si="161"/>
        <v/>
      </c>
    </row>
    <row r="9444" spans="11:11" x14ac:dyDescent="0.2">
      <c r="K9444" s="336" t="str">
        <f t="shared" si="161"/>
        <v/>
      </c>
    </row>
    <row r="9445" spans="11:11" x14ac:dyDescent="0.2">
      <c r="K9445" s="336" t="str">
        <f t="shared" si="161"/>
        <v/>
      </c>
    </row>
    <row r="9446" spans="11:11" x14ac:dyDescent="0.2">
      <c r="K9446" s="336" t="str">
        <f t="shared" si="161"/>
        <v/>
      </c>
    </row>
    <row r="9447" spans="11:11" x14ac:dyDescent="0.2">
      <c r="K9447" s="336" t="str">
        <f t="shared" si="161"/>
        <v/>
      </c>
    </row>
    <row r="9448" spans="11:11" x14ac:dyDescent="0.2">
      <c r="K9448" s="336" t="str">
        <f t="shared" si="161"/>
        <v/>
      </c>
    </row>
    <row r="9449" spans="11:11" x14ac:dyDescent="0.2">
      <c r="K9449" s="336" t="str">
        <f t="shared" si="161"/>
        <v/>
      </c>
    </row>
    <row r="9450" spans="11:11" x14ac:dyDescent="0.2">
      <c r="K9450" s="336" t="str">
        <f t="shared" si="161"/>
        <v/>
      </c>
    </row>
    <row r="9451" spans="11:11" x14ac:dyDescent="0.2">
      <c r="K9451" s="336" t="str">
        <f t="shared" si="161"/>
        <v/>
      </c>
    </row>
    <row r="9452" spans="11:11" x14ac:dyDescent="0.2">
      <c r="K9452" s="336" t="str">
        <f t="shared" si="161"/>
        <v/>
      </c>
    </row>
    <row r="9453" spans="11:11" x14ac:dyDescent="0.2">
      <c r="K9453" s="336" t="str">
        <f t="shared" si="161"/>
        <v/>
      </c>
    </row>
    <row r="9454" spans="11:11" x14ac:dyDescent="0.2">
      <c r="K9454" s="336" t="str">
        <f t="shared" si="161"/>
        <v/>
      </c>
    </row>
    <row r="9455" spans="11:11" x14ac:dyDescent="0.2">
      <c r="K9455" s="336" t="str">
        <f t="shared" si="161"/>
        <v/>
      </c>
    </row>
    <row r="9456" spans="11:11" x14ac:dyDescent="0.2">
      <c r="K9456" s="336" t="str">
        <f t="shared" si="161"/>
        <v/>
      </c>
    </row>
    <row r="9457" spans="11:11" x14ac:dyDescent="0.2">
      <c r="K9457" s="336" t="str">
        <f t="shared" si="161"/>
        <v/>
      </c>
    </row>
    <row r="9458" spans="11:11" x14ac:dyDescent="0.2">
      <c r="K9458" s="336" t="str">
        <f t="shared" si="161"/>
        <v/>
      </c>
    </row>
    <row r="9459" spans="11:11" x14ac:dyDescent="0.2">
      <c r="K9459" s="336" t="str">
        <f t="shared" si="161"/>
        <v/>
      </c>
    </row>
    <row r="9460" spans="11:11" x14ac:dyDescent="0.2">
      <c r="K9460" s="336" t="str">
        <f t="shared" si="161"/>
        <v/>
      </c>
    </row>
    <row r="9461" spans="11:11" x14ac:dyDescent="0.2">
      <c r="K9461" s="336" t="str">
        <f t="shared" si="161"/>
        <v/>
      </c>
    </row>
    <row r="9462" spans="11:11" x14ac:dyDescent="0.2">
      <c r="K9462" s="336" t="str">
        <f t="shared" si="161"/>
        <v/>
      </c>
    </row>
    <row r="9463" spans="11:11" x14ac:dyDescent="0.2">
      <c r="K9463" s="336" t="str">
        <f t="shared" si="161"/>
        <v/>
      </c>
    </row>
    <row r="9464" spans="11:11" x14ac:dyDescent="0.2">
      <c r="K9464" s="336" t="str">
        <f t="shared" si="161"/>
        <v/>
      </c>
    </row>
    <row r="9465" spans="11:11" x14ac:dyDescent="0.2">
      <c r="K9465" s="336" t="str">
        <f t="shared" si="161"/>
        <v/>
      </c>
    </row>
    <row r="9466" spans="11:11" x14ac:dyDescent="0.2">
      <c r="K9466" s="336" t="str">
        <f t="shared" si="161"/>
        <v/>
      </c>
    </row>
    <row r="9467" spans="11:11" x14ac:dyDescent="0.2">
      <c r="K9467" s="336" t="str">
        <f t="shared" si="161"/>
        <v/>
      </c>
    </row>
    <row r="9468" spans="11:11" x14ac:dyDescent="0.2">
      <c r="K9468" s="336" t="str">
        <f t="shared" si="161"/>
        <v/>
      </c>
    </row>
    <row r="9469" spans="11:11" x14ac:dyDescent="0.2">
      <c r="K9469" s="336" t="str">
        <f t="shared" si="161"/>
        <v/>
      </c>
    </row>
    <row r="9470" spans="11:11" x14ac:dyDescent="0.2">
      <c r="K9470" s="336" t="str">
        <f t="shared" si="161"/>
        <v/>
      </c>
    </row>
    <row r="9471" spans="11:11" x14ac:dyDescent="0.2">
      <c r="K9471" s="336" t="str">
        <f t="shared" si="161"/>
        <v/>
      </c>
    </row>
    <row r="9472" spans="11:11" x14ac:dyDescent="0.2">
      <c r="K9472" s="336" t="str">
        <f t="shared" si="161"/>
        <v/>
      </c>
    </row>
    <row r="9473" spans="11:11" x14ac:dyDescent="0.2">
      <c r="K9473" s="336" t="str">
        <f t="shared" si="161"/>
        <v/>
      </c>
    </row>
    <row r="9474" spans="11:11" x14ac:dyDescent="0.2">
      <c r="K9474" s="336" t="str">
        <f t="shared" si="161"/>
        <v/>
      </c>
    </row>
    <row r="9475" spans="11:11" x14ac:dyDescent="0.2">
      <c r="K9475" s="336" t="str">
        <f t="shared" si="161"/>
        <v/>
      </c>
    </row>
    <row r="9476" spans="11:11" x14ac:dyDescent="0.2">
      <c r="K9476" s="336" t="str">
        <f t="shared" ref="K9476:K9539" si="162">IF(J9476="","",(J9476*108))</f>
        <v/>
      </c>
    </row>
    <row r="9477" spans="11:11" x14ac:dyDescent="0.2">
      <c r="K9477" s="336" t="str">
        <f t="shared" si="162"/>
        <v/>
      </c>
    </row>
    <row r="9478" spans="11:11" x14ac:dyDescent="0.2">
      <c r="K9478" s="336" t="str">
        <f t="shared" si="162"/>
        <v/>
      </c>
    </row>
    <row r="9479" spans="11:11" x14ac:dyDescent="0.2">
      <c r="K9479" s="336" t="str">
        <f t="shared" si="162"/>
        <v/>
      </c>
    </row>
    <row r="9480" spans="11:11" x14ac:dyDescent="0.2">
      <c r="K9480" s="336" t="str">
        <f t="shared" si="162"/>
        <v/>
      </c>
    </row>
    <row r="9481" spans="11:11" x14ac:dyDescent="0.2">
      <c r="K9481" s="336" t="str">
        <f t="shared" si="162"/>
        <v/>
      </c>
    </row>
    <row r="9482" spans="11:11" x14ac:dyDescent="0.2">
      <c r="K9482" s="336" t="str">
        <f t="shared" si="162"/>
        <v/>
      </c>
    </row>
    <row r="9483" spans="11:11" x14ac:dyDescent="0.2">
      <c r="K9483" s="336" t="str">
        <f t="shared" si="162"/>
        <v/>
      </c>
    </row>
    <row r="9484" spans="11:11" x14ac:dyDescent="0.2">
      <c r="K9484" s="336" t="str">
        <f t="shared" si="162"/>
        <v/>
      </c>
    </row>
    <row r="9485" spans="11:11" x14ac:dyDescent="0.2">
      <c r="K9485" s="336" t="str">
        <f t="shared" si="162"/>
        <v/>
      </c>
    </row>
    <row r="9486" spans="11:11" x14ac:dyDescent="0.2">
      <c r="K9486" s="336" t="str">
        <f t="shared" si="162"/>
        <v/>
      </c>
    </row>
    <row r="9487" spans="11:11" x14ac:dyDescent="0.2">
      <c r="K9487" s="336" t="str">
        <f t="shared" si="162"/>
        <v/>
      </c>
    </row>
    <row r="9488" spans="11:11" x14ac:dyDescent="0.2">
      <c r="K9488" s="336" t="str">
        <f t="shared" si="162"/>
        <v/>
      </c>
    </row>
    <row r="9489" spans="11:11" x14ac:dyDescent="0.2">
      <c r="K9489" s="336" t="str">
        <f t="shared" si="162"/>
        <v/>
      </c>
    </row>
    <row r="9490" spans="11:11" x14ac:dyDescent="0.2">
      <c r="K9490" s="336" t="str">
        <f t="shared" si="162"/>
        <v/>
      </c>
    </row>
    <row r="9491" spans="11:11" x14ac:dyDescent="0.2">
      <c r="K9491" s="336" t="str">
        <f t="shared" si="162"/>
        <v/>
      </c>
    </row>
    <row r="9492" spans="11:11" x14ac:dyDescent="0.2">
      <c r="K9492" s="336" t="str">
        <f t="shared" si="162"/>
        <v/>
      </c>
    </row>
    <row r="9493" spans="11:11" x14ac:dyDescent="0.2">
      <c r="K9493" s="336" t="str">
        <f t="shared" si="162"/>
        <v/>
      </c>
    </row>
    <row r="9494" spans="11:11" x14ac:dyDescent="0.2">
      <c r="K9494" s="336" t="str">
        <f t="shared" si="162"/>
        <v/>
      </c>
    </row>
    <row r="9495" spans="11:11" x14ac:dyDescent="0.2">
      <c r="K9495" s="336" t="str">
        <f t="shared" si="162"/>
        <v/>
      </c>
    </row>
    <row r="9496" spans="11:11" x14ac:dyDescent="0.2">
      <c r="K9496" s="336" t="str">
        <f t="shared" si="162"/>
        <v/>
      </c>
    </row>
    <row r="9497" spans="11:11" x14ac:dyDescent="0.2">
      <c r="K9497" s="336" t="str">
        <f t="shared" si="162"/>
        <v/>
      </c>
    </row>
    <row r="9498" spans="11:11" x14ac:dyDescent="0.2">
      <c r="K9498" s="336" t="str">
        <f t="shared" si="162"/>
        <v/>
      </c>
    </row>
    <row r="9499" spans="11:11" x14ac:dyDescent="0.2">
      <c r="K9499" s="336" t="str">
        <f t="shared" si="162"/>
        <v/>
      </c>
    </row>
    <row r="9500" spans="11:11" x14ac:dyDescent="0.2">
      <c r="K9500" s="336" t="str">
        <f t="shared" si="162"/>
        <v/>
      </c>
    </row>
    <row r="9501" spans="11:11" x14ac:dyDescent="0.2">
      <c r="K9501" s="336" t="str">
        <f t="shared" si="162"/>
        <v/>
      </c>
    </row>
    <row r="9502" spans="11:11" x14ac:dyDescent="0.2">
      <c r="K9502" s="336" t="str">
        <f t="shared" si="162"/>
        <v/>
      </c>
    </row>
    <row r="9503" spans="11:11" x14ac:dyDescent="0.2">
      <c r="K9503" s="336" t="str">
        <f t="shared" si="162"/>
        <v/>
      </c>
    </row>
    <row r="9504" spans="11:11" x14ac:dyDescent="0.2">
      <c r="K9504" s="336" t="str">
        <f t="shared" si="162"/>
        <v/>
      </c>
    </row>
    <row r="9505" spans="11:11" x14ac:dyDescent="0.2">
      <c r="K9505" s="336" t="str">
        <f t="shared" si="162"/>
        <v/>
      </c>
    </row>
    <row r="9506" spans="11:11" x14ac:dyDescent="0.2">
      <c r="K9506" s="336" t="str">
        <f t="shared" si="162"/>
        <v/>
      </c>
    </row>
    <row r="9507" spans="11:11" x14ac:dyDescent="0.2">
      <c r="K9507" s="336" t="str">
        <f t="shared" si="162"/>
        <v/>
      </c>
    </row>
    <row r="9508" spans="11:11" x14ac:dyDescent="0.2">
      <c r="K9508" s="336" t="str">
        <f t="shared" si="162"/>
        <v/>
      </c>
    </row>
    <row r="9509" spans="11:11" x14ac:dyDescent="0.2">
      <c r="K9509" s="336" t="str">
        <f t="shared" si="162"/>
        <v/>
      </c>
    </row>
    <row r="9510" spans="11:11" x14ac:dyDescent="0.2">
      <c r="K9510" s="336" t="str">
        <f t="shared" si="162"/>
        <v/>
      </c>
    </row>
    <row r="9511" spans="11:11" x14ac:dyDescent="0.2">
      <c r="K9511" s="336" t="str">
        <f t="shared" si="162"/>
        <v/>
      </c>
    </row>
    <row r="9512" spans="11:11" x14ac:dyDescent="0.2">
      <c r="K9512" s="336" t="str">
        <f t="shared" si="162"/>
        <v/>
      </c>
    </row>
    <row r="9513" spans="11:11" x14ac:dyDescent="0.2">
      <c r="K9513" s="336" t="str">
        <f t="shared" si="162"/>
        <v/>
      </c>
    </row>
    <row r="9514" spans="11:11" x14ac:dyDescent="0.2">
      <c r="K9514" s="336" t="str">
        <f t="shared" si="162"/>
        <v/>
      </c>
    </row>
    <row r="9515" spans="11:11" x14ac:dyDescent="0.2">
      <c r="K9515" s="336" t="str">
        <f t="shared" si="162"/>
        <v/>
      </c>
    </row>
    <row r="9516" spans="11:11" x14ac:dyDescent="0.2">
      <c r="K9516" s="336" t="str">
        <f t="shared" si="162"/>
        <v/>
      </c>
    </row>
    <row r="9517" spans="11:11" x14ac:dyDescent="0.2">
      <c r="K9517" s="336" t="str">
        <f t="shared" si="162"/>
        <v/>
      </c>
    </row>
    <row r="9518" spans="11:11" x14ac:dyDescent="0.2">
      <c r="K9518" s="336" t="str">
        <f t="shared" si="162"/>
        <v/>
      </c>
    </row>
    <row r="9519" spans="11:11" x14ac:dyDescent="0.2">
      <c r="K9519" s="336" t="str">
        <f t="shared" si="162"/>
        <v/>
      </c>
    </row>
    <row r="9520" spans="11:11" x14ac:dyDescent="0.2">
      <c r="K9520" s="336" t="str">
        <f t="shared" si="162"/>
        <v/>
      </c>
    </row>
    <row r="9521" spans="11:11" x14ac:dyDescent="0.2">
      <c r="K9521" s="336" t="str">
        <f t="shared" si="162"/>
        <v/>
      </c>
    </row>
    <row r="9522" spans="11:11" x14ac:dyDescent="0.2">
      <c r="K9522" s="336" t="str">
        <f t="shared" si="162"/>
        <v/>
      </c>
    </row>
    <row r="9523" spans="11:11" x14ac:dyDescent="0.2">
      <c r="K9523" s="336" t="str">
        <f t="shared" si="162"/>
        <v/>
      </c>
    </row>
    <row r="9524" spans="11:11" x14ac:dyDescent="0.2">
      <c r="K9524" s="336" t="str">
        <f t="shared" si="162"/>
        <v/>
      </c>
    </row>
    <row r="9525" spans="11:11" x14ac:dyDescent="0.2">
      <c r="K9525" s="336" t="str">
        <f t="shared" si="162"/>
        <v/>
      </c>
    </row>
    <row r="9526" spans="11:11" x14ac:dyDescent="0.2">
      <c r="K9526" s="336" t="str">
        <f t="shared" si="162"/>
        <v/>
      </c>
    </row>
    <row r="9527" spans="11:11" x14ac:dyDescent="0.2">
      <c r="K9527" s="336" t="str">
        <f t="shared" si="162"/>
        <v/>
      </c>
    </row>
    <row r="9528" spans="11:11" x14ac:dyDescent="0.2">
      <c r="K9528" s="336" t="str">
        <f t="shared" si="162"/>
        <v/>
      </c>
    </row>
    <row r="9529" spans="11:11" x14ac:dyDescent="0.2">
      <c r="K9529" s="336" t="str">
        <f t="shared" si="162"/>
        <v/>
      </c>
    </row>
    <row r="9530" spans="11:11" x14ac:dyDescent="0.2">
      <c r="K9530" s="336" t="str">
        <f t="shared" si="162"/>
        <v/>
      </c>
    </row>
    <row r="9531" spans="11:11" x14ac:dyDescent="0.2">
      <c r="K9531" s="336" t="str">
        <f t="shared" si="162"/>
        <v/>
      </c>
    </row>
    <row r="9532" spans="11:11" x14ac:dyDescent="0.2">
      <c r="K9532" s="336" t="str">
        <f t="shared" si="162"/>
        <v/>
      </c>
    </row>
    <row r="9533" spans="11:11" x14ac:dyDescent="0.2">
      <c r="K9533" s="336" t="str">
        <f t="shared" si="162"/>
        <v/>
      </c>
    </row>
    <row r="9534" spans="11:11" x14ac:dyDescent="0.2">
      <c r="K9534" s="336" t="str">
        <f t="shared" si="162"/>
        <v/>
      </c>
    </row>
    <row r="9535" spans="11:11" x14ac:dyDescent="0.2">
      <c r="K9535" s="336" t="str">
        <f t="shared" si="162"/>
        <v/>
      </c>
    </row>
    <row r="9536" spans="11:11" x14ac:dyDescent="0.2">
      <c r="K9536" s="336" t="str">
        <f t="shared" si="162"/>
        <v/>
      </c>
    </row>
    <row r="9537" spans="11:11" x14ac:dyDescent="0.2">
      <c r="K9537" s="336" t="str">
        <f t="shared" si="162"/>
        <v/>
      </c>
    </row>
    <row r="9538" spans="11:11" x14ac:dyDescent="0.2">
      <c r="K9538" s="336" t="str">
        <f t="shared" si="162"/>
        <v/>
      </c>
    </row>
    <row r="9539" spans="11:11" x14ac:dyDescent="0.2">
      <c r="K9539" s="336" t="str">
        <f t="shared" si="162"/>
        <v/>
      </c>
    </row>
    <row r="9540" spans="11:11" x14ac:dyDescent="0.2">
      <c r="K9540" s="336" t="str">
        <f t="shared" ref="K9540:K9603" si="163">IF(J9540="","",(J9540*108))</f>
        <v/>
      </c>
    </row>
    <row r="9541" spans="11:11" x14ac:dyDescent="0.2">
      <c r="K9541" s="336" t="str">
        <f t="shared" si="163"/>
        <v/>
      </c>
    </row>
    <row r="9542" spans="11:11" x14ac:dyDescent="0.2">
      <c r="K9542" s="336" t="str">
        <f t="shared" si="163"/>
        <v/>
      </c>
    </row>
    <row r="9543" spans="11:11" x14ac:dyDescent="0.2">
      <c r="K9543" s="336" t="str">
        <f t="shared" si="163"/>
        <v/>
      </c>
    </row>
    <row r="9544" spans="11:11" x14ac:dyDescent="0.2">
      <c r="K9544" s="336" t="str">
        <f t="shared" si="163"/>
        <v/>
      </c>
    </row>
    <row r="9545" spans="11:11" x14ac:dyDescent="0.2">
      <c r="K9545" s="336" t="str">
        <f t="shared" si="163"/>
        <v/>
      </c>
    </row>
    <row r="9546" spans="11:11" x14ac:dyDescent="0.2">
      <c r="K9546" s="336" t="str">
        <f t="shared" si="163"/>
        <v/>
      </c>
    </row>
    <row r="9547" spans="11:11" x14ac:dyDescent="0.2">
      <c r="K9547" s="336" t="str">
        <f t="shared" si="163"/>
        <v/>
      </c>
    </row>
    <row r="9548" spans="11:11" x14ac:dyDescent="0.2">
      <c r="K9548" s="336" t="str">
        <f t="shared" si="163"/>
        <v/>
      </c>
    </row>
    <row r="9549" spans="11:11" x14ac:dyDescent="0.2">
      <c r="K9549" s="336" t="str">
        <f t="shared" si="163"/>
        <v/>
      </c>
    </row>
    <row r="9550" spans="11:11" x14ac:dyDescent="0.2">
      <c r="K9550" s="336" t="str">
        <f t="shared" si="163"/>
        <v/>
      </c>
    </row>
    <row r="9551" spans="11:11" x14ac:dyDescent="0.2">
      <c r="K9551" s="336" t="str">
        <f t="shared" si="163"/>
        <v/>
      </c>
    </row>
    <row r="9552" spans="11:11" x14ac:dyDescent="0.2">
      <c r="K9552" s="336" t="str">
        <f t="shared" si="163"/>
        <v/>
      </c>
    </row>
    <row r="9553" spans="11:11" x14ac:dyDescent="0.2">
      <c r="K9553" s="336" t="str">
        <f t="shared" si="163"/>
        <v/>
      </c>
    </row>
    <row r="9554" spans="11:11" x14ac:dyDescent="0.2">
      <c r="K9554" s="336" t="str">
        <f t="shared" si="163"/>
        <v/>
      </c>
    </row>
    <row r="9555" spans="11:11" x14ac:dyDescent="0.2">
      <c r="K9555" s="336" t="str">
        <f t="shared" si="163"/>
        <v/>
      </c>
    </row>
    <row r="9556" spans="11:11" x14ac:dyDescent="0.2">
      <c r="K9556" s="336" t="str">
        <f t="shared" si="163"/>
        <v/>
      </c>
    </row>
    <row r="9557" spans="11:11" x14ac:dyDescent="0.2">
      <c r="K9557" s="336" t="str">
        <f t="shared" si="163"/>
        <v/>
      </c>
    </row>
    <row r="9558" spans="11:11" x14ac:dyDescent="0.2">
      <c r="K9558" s="336" t="str">
        <f t="shared" si="163"/>
        <v/>
      </c>
    </row>
    <row r="9559" spans="11:11" x14ac:dyDescent="0.2">
      <c r="K9559" s="336" t="str">
        <f t="shared" si="163"/>
        <v/>
      </c>
    </row>
    <row r="9560" spans="11:11" x14ac:dyDescent="0.2">
      <c r="K9560" s="336" t="str">
        <f t="shared" si="163"/>
        <v/>
      </c>
    </row>
    <row r="9561" spans="11:11" x14ac:dyDescent="0.2">
      <c r="K9561" s="336" t="str">
        <f t="shared" si="163"/>
        <v/>
      </c>
    </row>
    <row r="9562" spans="11:11" x14ac:dyDescent="0.2">
      <c r="K9562" s="336" t="str">
        <f t="shared" si="163"/>
        <v/>
      </c>
    </row>
    <row r="9563" spans="11:11" x14ac:dyDescent="0.2">
      <c r="K9563" s="336" t="str">
        <f t="shared" si="163"/>
        <v/>
      </c>
    </row>
    <row r="9564" spans="11:11" x14ac:dyDescent="0.2">
      <c r="K9564" s="336" t="str">
        <f t="shared" si="163"/>
        <v/>
      </c>
    </row>
    <row r="9565" spans="11:11" x14ac:dyDescent="0.2">
      <c r="K9565" s="336" t="str">
        <f t="shared" si="163"/>
        <v/>
      </c>
    </row>
    <row r="9566" spans="11:11" x14ac:dyDescent="0.2">
      <c r="K9566" s="336" t="str">
        <f t="shared" si="163"/>
        <v/>
      </c>
    </row>
    <row r="9567" spans="11:11" x14ac:dyDescent="0.2">
      <c r="K9567" s="336" t="str">
        <f t="shared" si="163"/>
        <v/>
      </c>
    </row>
    <row r="9568" spans="11:11" x14ac:dyDescent="0.2">
      <c r="K9568" s="336" t="str">
        <f t="shared" si="163"/>
        <v/>
      </c>
    </row>
    <row r="9569" spans="11:11" x14ac:dyDescent="0.2">
      <c r="K9569" s="336" t="str">
        <f t="shared" si="163"/>
        <v/>
      </c>
    </row>
    <row r="9570" spans="11:11" x14ac:dyDescent="0.2">
      <c r="K9570" s="336" t="str">
        <f t="shared" si="163"/>
        <v/>
      </c>
    </row>
    <row r="9571" spans="11:11" x14ac:dyDescent="0.2">
      <c r="K9571" s="336" t="str">
        <f t="shared" si="163"/>
        <v/>
      </c>
    </row>
    <row r="9572" spans="11:11" x14ac:dyDescent="0.2">
      <c r="K9572" s="336" t="str">
        <f t="shared" si="163"/>
        <v/>
      </c>
    </row>
    <row r="9573" spans="11:11" x14ac:dyDescent="0.2">
      <c r="K9573" s="336" t="str">
        <f t="shared" si="163"/>
        <v/>
      </c>
    </row>
    <row r="9574" spans="11:11" x14ac:dyDescent="0.2">
      <c r="K9574" s="336" t="str">
        <f t="shared" si="163"/>
        <v/>
      </c>
    </row>
    <row r="9575" spans="11:11" x14ac:dyDescent="0.2">
      <c r="K9575" s="336" t="str">
        <f t="shared" si="163"/>
        <v/>
      </c>
    </row>
    <row r="9576" spans="11:11" x14ac:dyDescent="0.2">
      <c r="K9576" s="336" t="str">
        <f t="shared" si="163"/>
        <v/>
      </c>
    </row>
    <row r="9577" spans="11:11" x14ac:dyDescent="0.2">
      <c r="K9577" s="336" t="str">
        <f t="shared" si="163"/>
        <v/>
      </c>
    </row>
    <row r="9578" spans="11:11" x14ac:dyDescent="0.2">
      <c r="K9578" s="336" t="str">
        <f t="shared" si="163"/>
        <v/>
      </c>
    </row>
    <row r="9579" spans="11:11" x14ac:dyDescent="0.2">
      <c r="K9579" s="336" t="str">
        <f t="shared" si="163"/>
        <v/>
      </c>
    </row>
    <row r="9580" spans="11:11" x14ac:dyDescent="0.2">
      <c r="K9580" s="336" t="str">
        <f t="shared" si="163"/>
        <v/>
      </c>
    </row>
    <row r="9581" spans="11:11" x14ac:dyDescent="0.2">
      <c r="K9581" s="336" t="str">
        <f t="shared" si="163"/>
        <v/>
      </c>
    </row>
    <row r="9582" spans="11:11" x14ac:dyDescent="0.2">
      <c r="K9582" s="336" t="str">
        <f t="shared" si="163"/>
        <v/>
      </c>
    </row>
    <row r="9583" spans="11:11" x14ac:dyDescent="0.2">
      <c r="K9583" s="336" t="str">
        <f t="shared" si="163"/>
        <v/>
      </c>
    </row>
    <row r="9584" spans="11:11" x14ac:dyDescent="0.2">
      <c r="K9584" s="336" t="str">
        <f t="shared" si="163"/>
        <v/>
      </c>
    </row>
    <row r="9585" spans="11:11" x14ac:dyDescent="0.2">
      <c r="K9585" s="336" t="str">
        <f t="shared" si="163"/>
        <v/>
      </c>
    </row>
    <row r="9586" spans="11:11" x14ac:dyDescent="0.2">
      <c r="K9586" s="336" t="str">
        <f t="shared" si="163"/>
        <v/>
      </c>
    </row>
    <row r="9587" spans="11:11" x14ac:dyDescent="0.2">
      <c r="K9587" s="336" t="str">
        <f t="shared" si="163"/>
        <v/>
      </c>
    </row>
    <row r="9588" spans="11:11" x14ac:dyDescent="0.2">
      <c r="K9588" s="336" t="str">
        <f t="shared" si="163"/>
        <v/>
      </c>
    </row>
    <row r="9589" spans="11:11" x14ac:dyDescent="0.2">
      <c r="K9589" s="336" t="str">
        <f t="shared" si="163"/>
        <v/>
      </c>
    </row>
    <row r="9590" spans="11:11" x14ac:dyDescent="0.2">
      <c r="K9590" s="336" t="str">
        <f t="shared" si="163"/>
        <v/>
      </c>
    </row>
    <row r="9591" spans="11:11" x14ac:dyDescent="0.2">
      <c r="K9591" s="336" t="str">
        <f t="shared" si="163"/>
        <v/>
      </c>
    </row>
    <row r="9592" spans="11:11" x14ac:dyDescent="0.2">
      <c r="K9592" s="336" t="str">
        <f t="shared" si="163"/>
        <v/>
      </c>
    </row>
    <row r="9593" spans="11:11" x14ac:dyDescent="0.2">
      <c r="K9593" s="336" t="str">
        <f t="shared" si="163"/>
        <v/>
      </c>
    </row>
    <row r="9594" spans="11:11" x14ac:dyDescent="0.2">
      <c r="K9594" s="336" t="str">
        <f t="shared" si="163"/>
        <v/>
      </c>
    </row>
    <row r="9595" spans="11:11" x14ac:dyDescent="0.2">
      <c r="K9595" s="336" t="str">
        <f t="shared" si="163"/>
        <v/>
      </c>
    </row>
    <row r="9596" spans="11:11" x14ac:dyDescent="0.2">
      <c r="K9596" s="336" t="str">
        <f t="shared" si="163"/>
        <v/>
      </c>
    </row>
    <row r="9597" spans="11:11" x14ac:dyDescent="0.2">
      <c r="K9597" s="336" t="str">
        <f t="shared" si="163"/>
        <v/>
      </c>
    </row>
    <row r="9598" spans="11:11" x14ac:dyDescent="0.2">
      <c r="K9598" s="336" t="str">
        <f t="shared" si="163"/>
        <v/>
      </c>
    </row>
    <row r="9599" spans="11:11" x14ac:dyDescent="0.2">
      <c r="K9599" s="336" t="str">
        <f t="shared" si="163"/>
        <v/>
      </c>
    </row>
    <row r="9600" spans="11:11" x14ac:dyDescent="0.2">
      <c r="K9600" s="336" t="str">
        <f t="shared" si="163"/>
        <v/>
      </c>
    </row>
    <row r="9601" spans="11:11" x14ac:dyDescent="0.2">
      <c r="K9601" s="336" t="str">
        <f t="shared" si="163"/>
        <v/>
      </c>
    </row>
    <row r="9602" spans="11:11" x14ac:dyDescent="0.2">
      <c r="K9602" s="336" t="str">
        <f t="shared" si="163"/>
        <v/>
      </c>
    </row>
    <row r="9603" spans="11:11" x14ac:dyDescent="0.2">
      <c r="K9603" s="336" t="str">
        <f t="shared" si="163"/>
        <v/>
      </c>
    </row>
    <row r="9604" spans="11:11" x14ac:dyDescent="0.2">
      <c r="K9604" s="336" t="str">
        <f t="shared" ref="K9604:K9667" si="164">IF(J9604="","",(J9604*108))</f>
        <v/>
      </c>
    </row>
    <row r="9605" spans="11:11" x14ac:dyDescent="0.2">
      <c r="K9605" s="336" t="str">
        <f t="shared" si="164"/>
        <v/>
      </c>
    </row>
    <row r="9606" spans="11:11" x14ac:dyDescent="0.2">
      <c r="K9606" s="336" t="str">
        <f t="shared" si="164"/>
        <v/>
      </c>
    </row>
    <row r="9607" spans="11:11" x14ac:dyDescent="0.2">
      <c r="K9607" s="336" t="str">
        <f t="shared" si="164"/>
        <v/>
      </c>
    </row>
    <row r="9608" spans="11:11" x14ac:dyDescent="0.2">
      <c r="K9608" s="336" t="str">
        <f t="shared" si="164"/>
        <v/>
      </c>
    </row>
    <row r="9609" spans="11:11" x14ac:dyDescent="0.2">
      <c r="K9609" s="336" t="str">
        <f t="shared" si="164"/>
        <v/>
      </c>
    </row>
    <row r="9610" spans="11:11" x14ac:dyDescent="0.2">
      <c r="K9610" s="336" t="str">
        <f t="shared" si="164"/>
        <v/>
      </c>
    </row>
    <row r="9611" spans="11:11" x14ac:dyDescent="0.2">
      <c r="K9611" s="336" t="str">
        <f t="shared" si="164"/>
        <v/>
      </c>
    </row>
    <row r="9612" spans="11:11" x14ac:dyDescent="0.2">
      <c r="K9612" s="336" t="str">
        <f t="shared" si="164"/>
        <v/>
      </c>
    </row>
    <row r="9613" spans="11:11" x14ac:dyDescent="0.2">
      <c r="K9613" s="336" t="str">
        <f t="shared" si="164"/>
        <v/>
      </c>
    </row>
    <row r="9614" spans="11:11" x14ac:dyDescent="0.2">
      <c r="K9614" s="336" t="str">
        <f t="shared" si="164"/>
        <v/>
      </c>
    </row>
    <row r="9615" spans="11:11" x14ac:dyDescent="0.2">
      <c r="K9615" s="336" t="str">
        <f t="shared" si="164"/>
        <v/>
      </c>
    </row>
    <row r="9616" spans="11:11" x14ac:dyDescent="0.2">
      <c r="K9616" s="336" t="str">
        <f t="shared" si="164"/>
        <v/>
      </c>
    </row>
    <row r="9617" spans="11:11" x14ac:dyDescent="0.2">
      <c r="K9617" s="336" t="str">
        <f t="shared" si="164"/>
        <v/>
      </c>
    </row>
    <row r="9618" spans="11:11" x14ac:dyDescent="0.2">
      <c r="K9618" s="336" t="str">
        <f t="shared" si="164"/>
        <v/>
      </c>
    </row>
    <row r="9619" spans="11:11" x14ac:dyDescent="0.2">
      <c r="K9619" s="336" t="str">
        <f t="shared" si="164"/>
        <v/>
      </c>
    </row>
    <row r="9620" spans="11:11" x14ac:dyDescent="0.2">
      <c r="K9620" s="336" t="str">
        <f t="shared" si="164"/>
        <v/>
      </c>
    </row>
    <row r="9621" spans="11:11" x14ac:dyDescent="0.2">
      <c r="K9621" s="336" t="str">
        <f t="shared" si="164"/>
        <v/>
      </c>
    </row>
    <row r="9622" spans="11:11" x14ac:dyDescent="0.2">
      <c r="K9622" s="336" t="str">
        <f t="shared" si="164"/>
        <v/>
      </c>
    </row>
    <row r="9623" spans="11:11" x14ac:dyDescent="0.2">
      <c r="K9623" s="336" t="str">
        <f t="shared" si="164"/>
        <v/>
      </c>
    </row>
    <row r="9624" spans="11:11" x14ac:dyDescent="0.2">
      <c r="K9624" s="336" t="str">
        <f t="shared" si="164"/>
        <v/>
      </c>
    </row>
    <row r="9625" spans="11:11" x14ac:dyDescent="0.2">
      <c r="K9625" s="336" t="str">
        <f t="shared" si="164"/>
        <v/>
      </c>
    </row>
    <row r="9626" spans="11:11" x14ac:dyDescent="0.2">
      <c r="K9626" s="336" t="str">
        <f t="shared" si="164"/>
        <v/>
      </c>
    </row>
    <row r="9627" spans="11:11" x14ac:dyDescent="0.2">
      <c r="K9627" s="336" t="str">
        <f t="shared" si="164"/>
        <v/>
      </c>
    </row>
    <row r="9628" spans="11:11" x14ac:dyDescent="0.2">
      <c r="K9628" s="336" t="str">
        <f t="shared" si="164"/>
        <v/>
      </c>
    </row>
    <row r="9629" spans="11:11" x14ac:dyDescent="0.2">
      <c r="K9629" s="336" t="str">
        <f t="shared" si="164"/>
        <v/>
      </c>
    </row>
    <row r="9630" spans="11:11" x14ac:dyDescent="0.2">
      <c r="K9630" s="336" t="str">
        <f t="shared" si="164"/>
        <v/>
      </c>
    </row>
    <row r="9631" spans="11:11" x14ac:dyDescent="0.2">
      <c r="K9631" s="336" t="str">
        <f t="shared" si="164"/>
        <v/>
      </c>
    </row>
    <row r="9632" spans="11:11" x14ac:dyDescent="0.2">
      <c r="K9632" s="336" t="str">
        <f t="shared" si="164"/>
        <v/>
      </c>
    </row>
    <row r="9633" spans="11:11" x14ac:dyDescent="0.2">
      <c r="K9633" s="336" t="str">
        <f t="shared" si="164"/>
        <v/>
      </c>
    </row>
    <row r="9634" spans="11:11" x14ac:dyDescent="0.2">
      <c r="K9634" s="336" t="str">
        <f t="shared" si="164"/>
        <v/>
      </c>
    </row>
    <row r="9635" spans="11:11" x14ac:dyDescent="0.2">
      <c r="K9635" s="336" t="str">
        <f t="shared" si="164"/>
        <v/>
      </c>
    </row>
    <row r="9636" spans="11:11" x14ac:dyDescent="0.2">
      <c r="K9636" s="336" t="str">
        <f t="shared" si="164"/>
        <v/>
      </c>
    </row>
    <row r="9637" spans="11:11" x14ac:dyDescent="0.2">
      <c r="K9637" s="336" t="str">
        <f t="shared" si="164"/>
        <v/>
      </c>
    </row>
    <row r="9638" spans="11:11" x14ac:dyDescent="0.2">
      <c r="K9638" s="336" t="str">
        <f t="shared" si="164"/>
        <v/>
      </c>
    </row>
    <row r="9639" spans="11:11" x14ac:dyDescent="0.2">
      <c r="K9639" s="336" t="str">
        <f t="shared" si="164"/>
        <v/>
      </c>
    </row>
    <row r="9640" spans="11:11" x14ac:dyDescent="0.2">
      <c r="K9640" s="336" t="str">
        <f t="shared" si="164"/>
        <v/>
      </c>
    </row>
    <row r="9641" spans="11:11" x14ac:dyDescent="0.2">
      <c r="K9641" s="336" t="str">
        <f t="shared" si="164"/>
        <v/>
      </c>
    </row>
    <row r="9642" spans="11:11" x14ac:dyDescent="0.2">
      <c r="K9642" s="336" t="str">
        <f t="shared" si="164"/>
        <v/>
      </c>
    </row>
    <row r="9643" spans="11:11" x14ac:dyDescent="0.2">
      <c r="K9643" s="336" t="str">
        <f t="shared" si="164"/>
        <v/>
      </c>
    </row>
    <row r="9644" spans="11:11" x14ac:dyDescent="0.2">
      <c r="K9644" s="336" t="str">
        <f t="shared" si="164"/>
        <v/>
      </c>
    </row>
    <row r="9645" spans="11:11" x14ac:dyDescent="0.2">
      <c r="K9645" s="336" t="str">
        <f t="shared" si="164"/>
        <v/>
      </c>
    </row>
    <row r="9646" spans="11:11" x14ac:dyDescent="0.2">
      <c r="K9646" s="336" t="str">
        <f t="shared" si="164"/>
        <v/>
      </c>
    </row>
    <row r="9647" spans="11:11" x14ac:dyDescent="0.2">
      <c r="K9647" s="336" t="str">
        <f t="shared" si="164"/>
        <v/>
      </c>
    </row>
    <row r="9648" spans="11:11" x14ac:dyDescent="0.2">
      <c r="K9648" s="336" t="str">
        <f t="shared" si="164"/>
        <v/>
      </c>
    </row>
    <row r="9649" spans="11:11" x14ac:dyDescent="0.2">
      <c r="K9649" s="336" t="str">
        <f t="shared" si="164"/>
        <v/>
      </c>
    </row>
    <row r="9650" spans="11:11" x14ac:dyDescent="0.2">
      <c r="K9650" s="336" t="str">
        <f t="shared" si="164"/>
        <v/>
      </c>
    </row>
    <row r="9651" spans="11:11" x14ac:dyDescent="0.2">
      <c r="K9651" s="336" t="str">
        <f t="shared" si="164"/>
        <v/>
      </c>
    </row>
    <row r="9652" spans="11:11" x14ac:dyDescent="0.2">
      <c r="K9652" s="336" t="str">
        <f t="shared" si="164"/>
        <v/>
      </c>
    </row>
    <row r="9653" spans="11:11" x14ac:dyDescent="0.2">
      <c r="K9653" s="336" t="str">
        <f t="shared" si="164"/>
        <v/>
      </c>
    </row>
    <row r="9654" spans="11:11" x14ac:dyDescent="0.2">
      <c r="K9654" s="336" t="str">
        <f t="shared" si="164"/>
        <v/>
      </c>
    </row>
    <row r="9655" spans="11:11" x14ac:dyDescent="0.2">
      <c r="K9655" s="336" t="str">
        <f t="shared" si="164"/>
        <v/>
      </c>
    </row>
    <row r="9656" spans="11:11" x14ac:dyDescent="0.2">
      <c r="K9656" s="336" t="str">
        <f t="shared" si="164"/>
        <v/>
      </c>
    </row>
    <row r="9657" spans="11:11" x14ac:dyDescent="0.2">
      <c r="K9657" s="336" t="str">
        <f t="shared" si="164"/>
        <v/>
      </c>
    </row>
    <row r="9658" spans="11:11" x14ac:dyDescent="0.2">
      <c r="K9658" s="336" t="str">
        <f t="shared" si="164"/>
        <v/>
      </c>
    </row>
    <row r="9659" spans="11:11" x14ac:dyDescent="0.2">
      <c r="K9659" s="336" t="str">
        <f t="shared" si="164"/>
        <v/>
      </c>
    </row>
    <row r="9660" spans="11:11" x14ac:dyDescent="0.2">
      <c r="K9660" s="336" t="str">
        <f t="shared" si="164"/>
        <v/>
      </c>
    </row>
    <row r="9661" spans="11:11" x14ac:dyDescent="0.2">
      <c r="K9661" s="336" t="str">
        <f t="shared" si="164"/>
        <v/>
      </c>
    </row>
    <row r="9662" spans="11:11" x14ac:dyDescent="0.2">
      <c r="K9662" s="336" t="str">
        <f t="shared" si="164"/>
        <v/>
      </c>
    </row>
    <row r="9663" spans="11:11" x14ac:dyDescent="0.2">
      <c r="K9663" s="336" t="str">
        <f t="shared" si="164"/>
        <v/>
      </c>
    </row>
    <row r="9664" spans="11:11" x14ac:dyDescent="0.2">
      <c r="K9664" s="336" t="str">
        <f t="shared" si="164"/>
        <v/>
      </c>
    </row>
    <row r="9665" spans="11:11" x14ac:dyDescent="0.2">
      <c r="K9665" s="336" t="str">
        <f t="shared" si="164"/>
        <v/>
      </c>
    </row>
    <row r="9666" spans="11:11" x14ac:dyDescent="0.2">
      <c r="K9666" s="336" t="str">
        <f t="shared" si="164"/>
        <v/>
      </c>
    </row>
    <row r="9667" spans="11:11" x14ac:dyDescent="0.2">
      <c r="K9667" s="336" t="str">
        <f t="shared" si="164"/>
        <v/>
      </c>
    </row>
    <row r="9668" spans="11:11" x14ac:dyDescent="0.2">
      <c r="K9668" s="336" t="str">
        <f t="shared" ref="K9668:K9731" si="165">IF(J9668="","",(J9668*108))</f>
        <v/>
      </c>
    </row>
    <row r="9669" spans="11:11" x14ac:dyDescent="0.2">
      <c r="K9669" s="336" t="str">
        <f t="shared" si="165"/>
        <v/>
      </c>
    </row>
    <row r="9670" spans="11:11" x14ac:dyDescent="0.2">
      <c r="K9670" s="336" t="str">
        <f t="shared" si="165"/>
        <v/>
      </c>
    </row>
    <row r="9671" spans="11:11" x14ac:dyDescent="0.2">
      <c r="K9671" s="336" t="str">
        <f t="shared" si="165"/>
        <v/>
      </c>
    </row>
    <row r="9672" spans="11:11" x14ac:dyDescent="0.2">
      <c r="K9672" s="336" t="str">
        <f t="shared" si="165"/>
        <v/>
      </c>
    </row>
    <row r="9673" spans="11:11" x14ac:dyDescent="0.2">
      <c r="K9673" s="336" t="str">
        <f t="shared" si="165"/>
        <v/>
      </c>
    </row>
    <row r="9674" spans="11:11" x14ac:dyDescent="0.2">
      <c r="K9674" s="336" t="str">
        <f t="shared" si="165"/>
        <v/>
      </c>
    </row>
    <row r="9675" spans="11:11" x14ac:dyDescent="0.2">
      <c r="K9675" s="336" t="str">
        <f t="shared" si="165"/>
        <v/>
      </c>
    </row>
    <row r="9676" spans="11:11" x14ac:dyDescent="0.2">
      <c r="K9676" s="336" t="str">
        <f t="shared" si="165"/>
        <v/>
      </c>
    </row>
    <row r="9677" spans="11:11" x14ac:dyDescent="0.2">
      <c r="K9677" s="336" t="str">
        <f t="shared" si="165"/>
        <v/>
      </c>
    </row>
    <row r="9678" spans="11:11" x14ac:dyDescent="0.2">
      <c r="K9678" s="336" t="str">
        <f t="shared" si="165"/>
        <v/>
      </c>
    </row>
    <row r="9679" spans="11:11" x14ac:dyDescent="0.2">
      <c r="K9679" s="336" t="str">
        <f t="shared" si="165"/>
        <v/>
      </c>
    </row>
    <row r="9680" spans="11:11" x14ac:dyDescent="0.2">
      <c r="K9680" s="336" t="str">
        <f t="shared" si="165"/>
        <v/>
      </c>
    </row>
    <row r="9681" spans="11:11" x14ac:dyDescent="0.2">
      <c r="K9681" s="336" t="str">
        <f t="shared" si="165"/>
        <v/>
      </c>
    </row>
    <row r="9682" spans="11:11" x14ac:dyDescent="0.2">
      <c r="K9682" s="336" t="str">
        <f t="shared" si="165"/>
        <v/>
      </c>
    </row>
    <row r="9683" spans="11:11" x14ac:dyDescent="0.2">
      <c r="K9683" s="336" t="str">
        <f t="shared" si="165"/>
        <v/>
      </c>
    </row>
    <row r="9684" spans="11:11" x14ac:dyDescent="0.2">
      <c r="K9684" s="336" t="str">
        <f t="shared" si="165"/>
        <v/>
      </c>
    </row>
    <row r="9685" spans="11:11" x14ac:dyDescent="0.2">
      <c r="K9685" s="336" t="str">
        <f t="shared" si="165"/>
        <v/>
      </c>
    </row>
    <row r="9686" spans="11:11" x14ac:dyDescent="0.2">
      <c r="K9686" s="336" t="str">
        <f t="shared" si="165"/>
        <v/>
      </c>
    </row>
    <row r="9687" spans="11:11" x14ac:dyDescent="0.2">
      <c r="K9687" s="336" t="str">
        <f t="shared" si="165"/>
        <v/>
      </c>
    </row>
    <row r="9688" spans="11:11" x14ac:dyDescent="0.2">
      <c r="K9688" s="336" t="str">
        <f t="shared" si="165"/>
        <v/>
      </c>
    </row>
    <row r="9689" spans="11:11" x14ac:dyDescent="0.2">
      <c r="K9689" s="336" t="str">
        <f t="shared" si="165"/>
        <v/>
      </c>
    </row>
    <row r="9690" spans="11:11" x14ac:dyDescent="0.2">
      <c r="K9690" s="336" t="str">
        <f t="shared" si="165"/>
        <v/>
      </c>
    </row>
    <row r="9691" spans="11:11" x14ac:dyDescent="0.2">
      <c r="K9691" s="336" t="str">
        <f t="shared" si="165"/>
        <v/>
      </c>
    </row>
    <row r="9692" spans="11:11" x14ac:dyDescent="0.2">
      <c r="K9692" s="336" t="str">
        <f t="shared" si="165"/>
        <v/>
      </c>
    </row>
    <row r="9693" spans="11:11" x14ac:dyDescent="0.2">
      <c r="K9693" s="336" t="str">
        <f t="shared" si="165"/>
        <v/>
      </c>
    </row>
    <row r="9694" spans="11:11" x14ac:dyDescent="0.2">
      <c r="K9694" s="336" t="str">
        <f t="shared" si="165"/>
        <v/>
      </c>
    </row>
    <row r="9695" spans="11:11" x14ac:dyDescent="0.2">
      <c r="K9695" s="336" t="str">
        <f t="shared" si="165"/>
        <v/>
      </c>
    </row>
    <row r="9696" spans="11:11" x14ac:dyDescent="0.2">
      <c r="K9696" s="336" t="str">
        <f t="shared" si="165"/>
        <v/>
      </c>
    </row>
    <row r="9697" spans="11:11" x14ac:dyDescent="0.2">
      <c r="K9697" s="336" t="str">
        <f t="shared" si="165"/>
        <v/>
      </c>
    </row>
    <row r="9698" spans="11:11" x14ac:dyDescent="0.2">
      <c r="K9698" s="336" t="str">
        <f t="shared" si="165"/>
        <v/>
      </c>
    </row>
    <row r="9699" spans="11:11" x14ac:dyDescent="0.2">
      <c r="K9699" s="336" t="str">
        <f t="shared" si="165"/>
        <v/>
      </c>
    </row>
    <row r="9700" spans="11:11" x14ac:dyDescent="0.2">
      <c r="K9700" s="336" t="str">
        <f t="shared" si="165"/>
        <v/>
      </c>
    </row>
    <row r="9701" spans="11:11" x14ac:dyDescent="0.2">
      <c r="K9701" s="336" t="str">
        <f t="shared" si="165"/>
        <v/>
      </c>
    </row>
    <row r="9702" spans="11:11" x14ac:dyDescent="0.2">
      <c r="K9702" s="336" t="str">
        <f t="shared" si="165"/>
        <v/>
      </c>
    </row>
    <row r="9703" spans="11:11" x14ac:dyDescent="0.2">
      <c r="K9703" s="336" t="str">
        <f t="shared" si="165"/>
        <v/>
      </c>
    </row>
    <row r="9704" spans="11:11" x14ac:dyDescent="0.2">
      <c r="K9704" s="336" t="str">
        <f t="shared" si="165"/>
        <v/>
      </c>
    </row>
    <row r="9705" spans="11:11" x14ac:dyDescent="0.2">
      <c r="K9705" s="336" t="str">
        <f t="shared" si="165"/>
        <v/>
      </c>
    </row>
    <row r="9706" spans="11:11" x14ac:dyDescent="0.2">
      <c r="K9706" s="336" t="str">
        <f t="shared" si="165"/>
        <v/>
      </c>
    </row>
    <row r="9707" spans="11:11" x14ac:dyDescent="0.2">
      <c r="K9707" s="336" t="str">
        <f t="shared" si="165"/>
        <v/>
      </c>
    </row>
    <row r="9708" spans="11:11" x14ac:dyDescent="0.2">
      <c r="K9708" s="336" t="str">
        <f t="shared" si="165"/>
        <v/>
      </c>
    </row>
    <row r="9709" spans="11:11" x14ac:dyDescent="0.2">
      <c r="K9709" s="336" t="str">
        <f t="shared" si="165"/>
        <v/>
      </c>
    </row>
    <row r="9710" spans="11:11" x14ac:dyDescent="0.2">
      <c r="K9710" s="336" t="str">
        <f t="shared" si="165"/>
        <v/>
      </c>
    </row>
    <row r="9711" spans="11:11" x14ac:dyDescent="0.2">
      <c r="K9711" s="336" t="str">
        <f t="shared" si="165"/>
        <v/>
      </c>
    </row>
    <row r="9712" spans="11:11" x14ac:dyDescent="0.2">
      <c r="K9712" s="336" t="str">
        <f t="shared" si="165"/>
        <v/>
      </c>
    </row>
    <row r="9713" spans="11:11" x14ac:dyDescent="0.2">
      <c r="K9713" s="336" t="str">
        <f t="shared" si="165"/>
        <v/>
      </c>
    </row>
    <row r="9714" spans="11:11" x14ac:dyDescent="0.2">
      <c r="K9714" s="336" t="str">
        <f t="shared" si="165"/>
        <v/>
      </c>
    </row>
    <row r="9715" spans="11:11" x14ac:dyDescent="0.2">
      <c r="K9715" s="336" t="str">
        <f t="shared" si="165"/>
        <v/>
      </c>
    </row>
    <row r="9716" spans="11:11" x14ac:dyDescent="0.2">
      <c r="K9716" s="336" t="str">
        <f t="shared" si="165"/>
        <v/>
      </c>
    </row>
    <row r="9717" spans="11:11" x14ac:dyDescent="0.2">
      <c r="K9717" s="336" t="str">
        <f t="shared" si="165"/>
        <v/>
      </c>
    </row>
    <row r="9718" spans="11:11" x14ac:dyDescent="0.2">
      <c r="K9718" s="336" t="str">
        <f t="shared" si="165"/>
        <v/>
      </c>
    </row>
    <row r="9719" spans="11:11" x14ac:dyDescent="0.2">
      <c r="K9719" s="336" t="str">
        <f t="shared" si="165"/>
        <v/>
      </c>
    </row>
    <row r="9720" spans="11:11" x14ac:dyDescent="0.2">
      <c r="K9720" s="336" t="str">
        <f t="shared" si="165"/>
        <v/>
      </c>
    </row>
    <row r="9721" spans="11:11" x14ac:dyDescent="0.2">
      <c r="K9721" s="336" t="str">
        <f t="shared" si="165"/>
        <v/>
      </c>
    </row>
    <row r="9722" spans="11:11" x14ac:dyDescent="0.2">
      <c r="K9722" s="336" t="str">
        <f t="shared" si="165"/>
        <v/>
      </c>
    </row>
    <row r="9723" spans="11:11" x14ac:dyDescent="0.2">
      <c r="K9723" s="336" t="str">
        <f t="shared" si="165"/>
        <v/>
      </c>
    </row>
    <row r="9724" spans="11:11" x14ac:dyDescent="0.2">
      <c r="K9724" s="336" t="str">
        <f t="shared" si="165"/>
        <v/>
      </c>
    </row>
    <row r="9725" spans="11:11" x14ac:dyDescent="0.2">
      <c r="K9725" s="336" t="str">
        <f t="shared" si="165"/>
        <v/>
      </c>
    </row>
    <row r="9726" spans="11:11" x14ac:dyDescent="0.2">
      <c r="K9726" s="336" t="str">
        <f t="shared" si="165"/>
        <v/>
      </c>
    </row>
    <row r="9727" spans="11:11" x14ac:dyDescent="0.2">
      <c r="K9727" s="336" t="str">
        <f t="shared" si="165"/>
        <v/>
      </c>
    </row>
    <row r="9728" spans="11:11" x14ac:dyDescent="0.2">
      <c r="K9728" s="336" t="str">
        <f t="shared" si="165"/>
        <v/>
      </c>
    </row>
    <row r="9729" spans="11:11" x14ac:dyDescent="0.2">
      <c r="K9729" s="336" t="str">
        <f t="shared" si="165"/>
        <v/>
      </c>
    </row>
    <row r="9730" spans="11:11" x14ac:dyDescent="0.2">
      <c r="K9730" s="336" t="str">
        <f t="shared" si="165"/>
        <v/>
      </c>
    </row>
    <row r="9731" spans="11:11" x14ac:dyDescent="0.2">
      <c r="K9731" s="336" t="str">
        <f t="shared" si="165"/>
        <v/>
      </c>
    </row>
    <row r="9732" spans="11:11" x14ac:dyDescent="0.2">
      <c r="K9732" s="336" t="str">
        <f t="shared" ref="K9732:K9795" si="166">IF(J9732="","",(J9732*108))</f>
        <v/>
      </c>
    </row>
    <row r="9733" spans="11:11" x14ac:dyDescent="0.2">
      <c r="K9733" s="336" t="str">
        <f t="shared" si="166"/>
        <v/>
      </c>
    </row>
    <row r="9734" spans="11:11" x14ac:dyDescent="0.2">
      <c r="K9734" s="336" t="str">
        <f t="shared" si="166"/>
        <v/>
      </c>
    </row>
    <row r="9735" spans="11:11" x14ac:dyDescent="0.2">
      <c r="K9735" s="336" t="str">
        <f t="shared" si="166"/>
        <v/>
      </c>
    </row>
    <row r="9736" spans="11:11" x14ac:dyDescent="0.2">
      <c r="K9736" s="336" t="str">
        <f t="shared" si="166"/>
        <v/>
      </c>
    </row>
    <row r="9737" spans="11:11" x14ac:dyDescent="0.2">
      <c r="K9737" s="336" t="str">
        <f t="shared" si="166"/>
        <v/>
      </c>
    </row>
    <row r="9738" spans="11:11" x14ac:dyDescent="0.2">
      <c r="K9738" s="336" t="str">
        <f t="shared" si="166"/>
        <v/>
      </c>
    </row>
    <row r="9739" spans="11:11" x14ac:dyDescent="0.2">
      <c r="K9739" s="336" t="str">
        <f t="shared" si="166"/>
        <v/>
      </c>
    </row>
    <row r="9740" spans="11:11" x14ac:dyDescent="0.2">
      <c r="K9740" s="336" t="str">
        <f t="shared" si="166"/>
        <v/>
      </c>
    </row>
    <row r="9741" spans="11:11" x14ac:dyDescent="0.2">
      <c r="K9741" s="336" t="str">
        <f t="shared" si="166"/>
        <v/>
      </c>
    </row>
    <row r="9742" spans="11:11" x14ac:dyDescent="0.2">
      <c r="K9742" s="336" t="str">
        <f t="shared" si="166"/>
        <v/>
      </c>
    </row>
    <row r="9743" spans="11:11" x14ac:dyDescent="0.2">
      <c r="K9743" s="336" t="str">
        <f t="shared" si="166"/>
        <v/>
      </c>
    </row>
    <row r="9744" spans="11:11" x14ac:dyDescent="0.2">
      <c r="K9744" s="336" t="str">
        <f t="shared" si="166"/>
        <v/>
      </c>
    </row>
    <row r="9745" spans="11:11" x14ac:dyDescent="0.2">
      <c r="K9745" s="336" t="str">
        <f t="shared" si="166"/>
        <v/>
      </c>
    </row>
    <row r="9746" spans="11:11" x14ac:dyDescent="0.2">
      <c r="K9746" s="336" t="str">
        <f t="shared" si="166"/>
        <v/>
      </c>
    </row>
    <row r="9747" spans="11:11" x14ac:dyDescent="0.2">
      <c r="K9747" s="336" t="str">
        <f t="shared" si="166"/>
        <v/>
      </c>
    </row>
    <row r="9748" spans="11:11" x14ac:dyDescent="0.2">
      <c r="K9748" s="336" t="str">
        <f t="shared" si="166"/>
        <v/>
      </c>
    </row>
    <row r="9749" spans="11:11" x14ac:dyDescent="0.2">
      <c r="K9749" s="336" t="str">
        <f t="shared" si="166"/>
        <v/>
      </c>
    </row>
    <row r="9750" spans="11:11" x14ac:dyDescent="0.2">
      <c r="K9750" s="336" t="str">
        <f t="shared" si="166"/>
        <v/>
      </c>
    </row>
    <row r="9751" spans="11:11" x14ac:dyDescent="0.2">
      <c r="K9751" s="336" t="str">
        <f t="shared" si="166"/>
        <v/>
      </c>
    </row>
    <row r="9752" spans="11:11" x14ac:dyDescent="0.2">
      <c r="K9752" s="336" t="str">
        <f t="shared" si="166"/>
        <v/>
      </c>
    </row>
    <row r="9753" spans="11:11" x14ac:dyDescent="0.2">
      <c r="K9753" s="336" t="str">
        <f t="shared" si="166"/>
        <v/>
      </c>
    </row>
    <row r="9754" spans="11:11" x14ac:dyDescent="0.2">
      <c r="K9754" s="336" t="str">
        <f t="shared" si="166"/>
        <v/>
      </c>
    </row>
    <row r="9755" spans="11:11" x14ac:dyDescent="0.2">
      <c r="K9755" s="336" t="str">
        <f t="shared" si="166"/>
        <v/>
      </c>
    </row>
    <row r="9756" spans="11:11" x14ac:dyDescent="0.2">
      <c r="K9756" s="336" t="str">
        <f t="shared" si="166"/>
        <v/>
      </c>
    </row>
    <row r="9757" spans="11:11" x14ac:dyDescent="0.2">
      <c r="K9757" s="336" t="str">
        <f t="shared" si="166"/>
        <v/>
      </c>
    </row>
    <row r="9758" spans="11:11" x14ac:dyDescent="0.2">
      <c r="K9758" s="336" t="str">
        <f t="shared" si="166"/>
        <v/>
      </c>
    </row>
    <row r="9759" spans="11:11" x14ac:dyDescent="0.2">
      <c r="K9759" s="336" t="str">
        <f t="shared" si="166"/>
        <v/>
      </c>
    </row>
    <row r="9760" spans="11:11" x14ac:dyDescent="0.2">
      <c r="K9760" s="336" t="str">
        <f t="shared" si="166"/>
        <v/>
      </c>
    </row>
    <row r="9761" spans="11:11" x14ac:dyDescent="0.2">
      <c r="K9761" s="336" t="str">
        <f t="shared" si="166"/>
        <v/>
      </c>
    </row>
    <row r="9762" spans="11:11" x14ac:dyDescent="0.2">
      <c r="K9762" s="336" t="str">
        <f t="shared" si="166"/>
        <v/>
      </c>
    </row>
    <row r="9763" spans="11:11" x14ac:dyDescent="0.2">
      <c r="K9763" s="336" t="str">
        <f t="shared" si="166"/>
        <v/>
      </c>
    </row>
    <row r="9764" spans="11:11" x14ac:dyDescent="0.2">
      <c r="K9764" s="336" t="str">
        <f t="shared" si="166"/>
        <v/>
      </c>
    </row>
    <row r="9765" spans="11:11" x14ac:dyDescent="0.2">
      <c r="K9765" s="336" t="str">
        <f t="shared" si="166"/>
        <v/>
      </c>
    </row>
    <row r="9766" spans="11:11" x14ac:dyDescent="0.2">
      <c r="K9766" s="336" t="str">
        <f t="shared" si="166"/>
        <v/>
      </c>
    </row>
    <row r="9767" spans="11:11" x14ac:dyDescent="0.2">
      <c r="K9767" s="336" t="str">
        <f t="shared" si="166"/>
        <v/>
      </c>
    </row>
    <row r="9768" spans="11:11" x14ac:dyDescent="0.2">
      <c r="K9768" s="336" t="str">
        <f t="shared" si="166"/>
        <v/>
      </c>
    </row>
    <row r="9769" spans="11:11" x14ac:dyDescent="0.2">
      <c r="K9769" s="336" t="str">
        <f t="shared" si="166"/>
        <v/>
      </c>
    </row>
    <row r="9770" spans="11:11" x14ac:dyDescent="0.2">
      <c r="K9770" s="336" t="str">
        <f t="shared" si="166"/>
        <v/>
      </c>
    </row>
    <row r="9771" spans="11:11" x14ac:dyDescent="0.2">
      <c r="K9771" s="336" t="str">
        <f t="shared" si="166"/>
        <v/>
      </c>
    </row>
    <row r="9772" spans="11:11" x14ac:dyDescent="0.2">
      <c r="K9772" s="336" t="str">
        <f t="shared" si="166"/>
        <v/>
      </c>
    </row>
    <row r="9773" spans="11:11" x14ac:dyDescent="0.2">
      <c r="K9773" s="336" t="str">
        <f t="shared" si="166"/>
        <v/>
      </c>
    </row>
    <row r="9774" spans="11:11" x14ac:dyDescent="0.2">
      <c r="K9774" s="336" t="str">
        <f t="shared" si="166"/>
        <v/>
      </c>
    </row>
    <row r="9775" spans="11:11" x14ac:dyDescent="0.2">
      <c r="K9775" s="336" t="str">
        <f t="shared" si="166"/>
        <v/>
      </c>
    </row>
    <row r="9776" spans="11:11" x14ac:dyDescent="0.2">
      <c r="K9776" s="336" t="str">
        <f t="shared" si="166"/>
        <v/>
      </c>
    </row>
    <row r="9777" spans="11:11" x14ac:dyDescent="0.2">
      <c r="K9777" s="336" t="str">
        <f t="shared" si="166"/>
        <v/>
      </c>
    </row>
    <row r="9778" spans="11:11" x14ac:dyDescent="0.2">
      <c r="K9778" s="336" t="str">
        <f t="shared" si="166"/>
        <v/>
      </c>
    </row>
    <row r="9779" spans="11:11" x14ac:dyDescent="0.2">
      <c r="K9779" s="336" t="str">
        <f t="shared" si="166"/>
        <v/>
      </c>
    </row>
    <row r="9780" spans="11:11" x14ac:dyDescent="0.2">
      <c r="K9780" s="336" t="str">
        <f t="shared" si="166"/>
        <v/>
      </c>
    </row>
    <row r="9781" spans="11:11" x14ac:dyDescent="0.2">
      <c r="K9781" s="336" t="str">
        <f t="shared" si="166"/>
        <v/>
      </c>
    </row>
    <row r="9782" spans="11:11" x14ac:dyDescent="0.2">
      <c r="K9782" s="336" t="str">
        <f t="shared" si="166"/>
        <v/>
      </c>
    </row>
    <row r="9783" spans="11:11" x14ac:dyDescent="0.2">
      <c r="K9783" s="336" t="str">
        <f t="shared" si="166"/>
        <v/>
      </c>
    </row>
    <row r="9784" spans="11:11" x14ac:dyDescent="0.2">
      <c r="K9784" s="336" t="str">
        <f t="shared" si="166"/>
        <v/>
      </c>
    </row>
    <row r="9785" spans="11:11" x14ac:dyDescent="0.2">
      <c r="K9785" s="336" t="str">
        <f t="shared" si="166"/>
        <v/>
      </c>
    </row>
    <row r="9786" spans="11:11" x14ac:dyDescent="0.2">
      <c r="K9786" s="336" t="str">
        <f t="shared" si="166"/>
        <v/>
      </c>
    </row>
    <row r="9787" spans="11:11" x14ac:dyDescent="0.2">
      <c r="K9787" s="336" t="str">
        <f t="shared" si="166"/>
        <v/>
      </c>
    </row>
    <row r="9788" spans="11:11" x14ac:dyDescent="0.2">
      <c r="K9788" s="336" t="str">
        <f t="shared" si="166"/>
        <v/>
      </c>
    </row>
    <row r="9789" spans="11:11" x14ac:dyDescent="0.2">
      <c r="K9789" s="336" t="str">
        <f t="shared" si="166"/>
        <v/>
      </c>
    </row>
    <row r="9790" spans="11:11" x14ac:dyDescent="0.2">
      <c r="K9790" s="336" t="str">
        <f t="shared" si="166"/>
        <v/>
      </c>
    </row>
    <row r="9791" spans="11:11" x14ac:dyDescent="0.2">
      <c r="K9791" s="336" t="str">
        <f t="shared" si="166"/>
        <v/>
      </c>
    </row>
    <row r="9792" spans="11:11" x14ac:dyDescent="0.2">
      <c r="K9792" s="336" t="str">
        <f t="shared" si="166"/>
        <v/>
      </c>
    </row>
    <row r="9793" spans="11:11" x14ac:dyDescent="0.2">
      <c r="K9793" s="336" t="str">
        <f t="shared" si="166"/>
        <v/>
      </c>
    </row>
    <row r="9794" spans="11:11" x14ac:dyDescent="0.2">
      <c r="K9794" s="336" t="str">
        <f t="shared" si="166"/>
        <v/>
      </c>
    </row>
    <row r="9795" spans="11:11" x14ac:dyDescent="0.2">
      <c r="K9795" s="336" t="str">
        <f t="shared" si="166"/>
        <v/>
      </c>
    </row>
    <row r="9796" spans="11:11" x14ac:dyDescent="0.2">
      <c r="K9796" s="336" t="str">
        <f t="shared" ref="K9796:K9859" si="167">IF(J9796="","",(J9796*108))</f>
        <v/>
      </c>
    </row>
    <row r="9797" spans="11:11" x14ac:dyDescent="0.2">
      <c r="K9797" s="336" t="str">
        <f t="shared" si="167"/>
        <v/>
      </c>
    </row>
    <row r="9798" spans="11:11" x14ac:dyDescent="0.2">
      <c r="K9798" s="336" t="str">
        <f t="shared" si="167"/>
        <v/>
      </c>
    </row>
    <row r="9799" spans="11:11" x14ac:dyDescent="0.2">
      <c r="K9799" s="336" t="str">
        <f t="shared" si="167"/>
        <v/>
      </c>
    </row>
    <row r="9800" spans="11:11" x14ac:dyDescent="0.2">
      <c r="K9800" s="336" t="str">
        <f t="shared" si="167"/>
        <v/>
      </c>
    </row>
    <row r="9801" spans="11:11" x14ac:dyDescent="0.2">
      <c r="K9801" s="336" t="str">
        <f t="shared" si="167"/>
        <v/>
      </c>
    </row>
    <row r="9802" spans="11:11" x14ac:dyDescent="0.2">
      <c r="K9802" s="336" t="str">
        <f t="shared" si="167"/>
        <v/>
      </c>
    </row>
    <row r="9803" spans="11:11" x14ac:dyDescent="0.2">
      <c r="K9803" s="336" t="str">
        <f t="shared" si="167"/>
        <v/>
      </c>
    </row>
    <row r="9804" spans="11:11" x14ac:dyDescent="0.2">
      <c r="K9804" s="336" t="str">
        <f t="shared" si="167"/>
        <v/>
      </c>
    </row>
    <row r="9805" spans="11:11" x14ac:dyDescent="0.2">
      <c r="K9805" s="336" t="str">
        <f t="shared" si="167"/>
        <v/>
      </c>
    </row>
    <row r="9806" spans="11:11" x14ac:dyDescent="0.2">
      <c r="K9806" s="336" t="str">
        <f t="shared" si="167"/>
        <v/>
      </c>
    </row>
    <row r="9807" spans="11:11" x14ac:dyDescent="0.2">
      <c r="K9807" s="336" t="str">
        <f t="shared" si="167"/>
        <v/>
      </c>
    </row>
    <row r="9808" spans="11:11" x14ac:dyDescent="0.2">
      <c r="K9808" s="336" t="str">
        <f t="shared" si="167"/>
        <v/>
      </c>
    </row>
    <row r="9809" spans="11:11" x14ac:dyDescent="0.2">
      <c r="K9809" s="336" t="str">
        <f t="shared" si="167"/>
        <v/>
      </c>
    </row>
    <row r="9810" spans="11:11" x14ac:dyDescent="0.2">
      <c r="K9810" s="336" t="str">
        <f t="shared" si="167"/>
        <v/>
      </c>
    </row>
    <row r="9811" spans="11:11" x14ac:dyDescent="0.2">
      <c r="K9811" s="336" t="str">
        <f t="shared" si="167"/>
        <v/>
      </c>
    </row>
    <row r="9812" spans="11:11" x14ac:dyDescent="0.2">
      <c r="K9812" s="336" t="str">
        <f t="shared" si="167"/>
        <v/>
      </c>
    </row>
    <row r="9813" spans="11:11" x14ac:dyDescent="0.2">
      <c r="K9813" s="336" t="str">
        <f t="shared" si="167"/>
        <v/>
      </c>
    </row>
    <row r="9814" spans="11:11" x14ac:dyDescent="0.2">
      <c r="K9814" s="336" t="str">
        <f t="shared" si="167"/>
        <v/>
      </c>
    </row>
    <row r="9815" spans="11:11" x14ac:dyDescent="0.2">
      <c r="K9815" s="336" t="str">
        <f t="shared" si="167"/>
        <v/>
      </c>
    </row>
    <row r="9816" spans="11:11" x14ac:dyDescent="0.2">
      <c r="K9816" s="336" t="str">
        <f t="shared" si="167"/>
        <v/>
      </c>
    </row>
    <row r="9817" spans="11:11" x14ac:dyDescent="0.2">
      <c r="K9817" s="336" t="str">
        <f t="shared" si="167"/>
        <v/>
      </c>
    </row>
    <row r="9818" spans="11:11" x14ac:dyDescent="0.2">
      <c r="K9818" s="336" t="str">
        <f t="shared" si="167"/>
        <v/>
      </c>
    </row>
    <row r="9819" spans="11:11" x14ac:dyDescent="0.2">
      <c r="K9819" s="336" t="str">
        <f t="shared" si="167"/>
        <v/>
      </c>
    </row>
    <row r="9820" spans="11:11" x14ac:dyDescent="0.2">
      <c r="K9820" s="336" t="str">
        <f t="shared" si="167"/>
        <v/>
      </c>
    </row>
    <row r="9821" spans="11:11" x14ac:dyDescent="0.2">
      <c r="K9821" s="336" t="str">
        <f t="shared" si="167"/>
        <v/>
      </c>
    </row>
    <row r="9822" spans="11:11" x14ac:dyDescent="0.2">
      <c r="K9822" s="336" t="str">
        <f t="shared" si="167"/>
        <v/>
      </c>
    </row>
    <row r="9823" spans="11:11" x14ac:dyDescent="0.2">
      <c r="K9823" s="336" t="str">
        <f t="shared" si="167"/>
        <v/>
      </c>
    </row>
    <row r="9824" spans="11:11" x14ac:dyDescent="0.2">
      <c r="K9824" s="336" t="str">
        <f t="shared" si="167"/>
        <v/>
      </c>
    </row>
    <row r="9825" spans="11:11" x14ac:dyDescent="0.2">
      <c r="K9825" s="336" t="str">
        <f t="shared" si="167"/>
        <v/>
      </c>
    </row>
    <row r="9826" spans="11:11" x14ac:dyDescent="0.2">
      <c r="K9826" s="336" t="str">
        <f t="shared" si="167"/>
        <v/>
      </c>
    </row>
    <row r="9827" spans="11:11" x14ac:dyDescent="0.2">
      <c r="K9827" s="336" t="str">
        <f t="shared" si="167"/>
        <v/>
      </c>
    </row>
    <row r="9828" spans="11:11" x14ac:dyDescent="0.2">
      <c r="K9828" s="336" t="str">
        <f t="shared" si="167"/>
        <v/>
      </c>
    </row>
    <row r="9829" spans="11:11" x14ac:dyDescent="0.2">
      <c r="K9829" s="336" t="str">
        <f t="shared" si="167"/>
        <v/>
      </c>
    </row>
    <row r="9830" spans="11:11" x14ac:dyDescent="0.2">
      <c r="K9830" s="336" t="str">
        <f t="shared" si="167"/>
        <v/>
      </c>
    </row>
    <row r="9831" spans="11:11" x14ac:dyDescent="0.2">
      <c r="K9831" s="336" t="str">
        <f t="shared" si="167"/>
        <v/>
      </c>
    </row>
    <row r="9832" spans="11:11" x14ac:dyDescent="0.2">
      <c r="K9832" s="336" t="str">
        <f t="shared" si="167"/>
        <v/>
      </c>
    </row>
    <row r="9833" spans="11:11" x14ac:dyDescent="0.2">
      <c r="K9833" s="336" t="str">
        <f t="shared" si="167"/>
        <v/>
      </c>
    </row>
    <row r="9834" spans="11:11" x14ac:dyDescent="0.2">
      <c r="K9834" s="336" t="str">
        <f t="shared" si="167"/>
        <v/>
      </c>
    </row>
    <row r="9835" spans="11:11" x14ac:dyDescent="0.2">
      <c r="K9835" s="336" t="str">
        <f t="shared" si="167"/>
        <v/>
      </c>
    </row>
    <row r="9836" spans="11:11" x14ac:dyDescent="0.2">
      <c r="K9836" s="336" t="str">
        <f t="shared" si="167"/>
        <v/>
      </c>
    </row>
    <row r="9837" spans="11:11" x14ac:dyDescent="0.2">
      <c r="K9837" s="336" t="str">
        <f t="shared" si="167"/>
        <v/>
      </c>
    </row>
    <row r="9838" spans="11:11" x14ac:dyDescent="0.2">
      <c r="K9838" s="336" t="str">
        <f t="shared" si="167"/>
        <v/>
      </c>
    </row>
    <row r="9839" spans="11:11" x14ac:dyDescent="0.2">
      <c r="K9839" s="336" t="str">
        <f t="shared" si="167"/>
        <v/>
      </c>
    </row>
    <row r="9840" spans="11:11" x14ac:dyDescent="0.2">
      <c r="K9840" s="336" t="str">
        <f t="shared" si="167"/>
        <v/>
      </c>
    </row>
    <row r="9841" spans="11:11" x14ac:dyDescent="0.2">
      <c r="K9841" s="336" t="str">
        <f t="shared" si="167"/>
        <v/>
      </c>
    </row>
    <row r="9842" spans="11:11" x14ac:dyDescent="0.2">
      <c r="K9842" s="336" t="str">
        <f t="shared" si="167"/>
        <v/>
      </c>
    </row>
    <row r="9843" spans="11:11" x14ac:dyDescent="0.2">
      <c r="K9843" s="336" t="str">
        <f t="shared" si="167"/>
        <v/>
      </c>
    </row>
    <row r="9844" spans="11:11" x14ac:dyDescent="0.2">
      <c r="K9844" s="336" t="str">
        <f t="shared" si="167"/>
        <v/>
      </c>
    </row>
    <row r="9845" spans="11:11" x14ac:dyDescent="0.2">
      <c r="K9845" s="336" t="str">
        <f t="shared" si="167"/>
        <v/>
      </c>
    </row>
    <row r="9846" spans="11:11" x14ac:dyDescent="0.2">
      <c r="K9846" s="336" t="str">
        <f t="shared" si="167"/>
        <v/>
      </c>
    </row>
    <row r="9847" spans="11:11" x14ac:dyDescent="0.2">
      <c r="K9847" s="336" t="str">
        <f t="shared" si="167"/>
        <v/>
      </c>
    </row>
    <row r="9848" spans="11:11" x14ac:dyDescent="0.2">
      <c r="K9848" s="336" t="str">
        <f t="shared" si="167"/>
        <v/>
      </c>
    </row>
    <row r="9849" spans="11:11" x14ac:dyDescent="0.2">
      <c r="K9849" s="336" t="str">
        <f t="shared" si="167"/>
        <v/>
      </c>
    </row>
    <row r="9850" spans="11:11" x14ac:dyDescent="0.2">
      <c r="K9850" s="336" t="str">
        <f t="shared" si="167"/>
        <v/>
      </c>
    </row>
    <row r="9851" spans="11:11" x14ac:dyDescent="0.2">
      <c r="K9851" s="336" t="str">
        <f t="shared" si="167"/>
        <v/>
      </c>
    </row>
    <row r="9852" spans="11:11" x14ac:dyDescent="0.2">
      <c r="K9852" s="336" t="str">
        <f t="shared" si="167"/>
        <v/>
      </c>
    </row>
    <row r="9853" spans="11:11" x14ac:dyDescent="0.2">
      <c r="K9853" s="336" t="str">
        <f t="shared" si="167"/>
        <v/>
      </c>
    </row>
    <row r="9854" spans="11:11" x14ac:dyDescent="0.2">
      <c r="K9854" s="336" t="str">
        <f t="shared" si="167"/>
        <v/>
      </c>
    </row>
    <row r="9855" spans="11:11" x14ac:dyDescent="0.2">
      <c r="K9855" s="336" t="str">
        <f t="shared" si="167"/>
        <v/>
      </c>
    </row>
    <row r="9856" spans="11:11" x14ac:dyDescent="0.2">
      <c r="K9856" s="336" t="str">
        <f t="shared" si="167"/>
        <v/>
      </c>
    </row>
    <row r="9857" spans="11:11" x14ac:dyDescent="0.2">
      <c r="K9857" s="336" t="str">
        <f t="shared" si="167"/>
        <v/>
      </c>
    </row>
    <row r="9858" spans="11:11" x14ac:dyDescent="0.2">
      <c r="K9858" s="336" t="str">
        <f t="shared" si="167"/>
        <v/>
      </c>
    </row>
    <row r="9859" spans="11:11" x14ac:dyDescent="0.2">
      <c r="K9859" s="336" t="str">
        <f t="shared" si="167"/>
        <v/>
      </c>
    </row>
    <row r="9860" spans="11:11" x14ac:dyDescent="0.2">
      <c r="K9860" s="336" t="str">
        <f t="shared" ref="K9860:K9923" si="168">IF(J9860="","",(J9860*108))</f>
        <v/>
      </c>
    </row>
    <row r="9861" spans="11:11" x14ac:dyDescent="0.2">
      <c r="K9861" s="336" t="str">
        <f t="shared" si="168"/>
        <v/>
      </c>
    </row>
    <row r="9862" spans="11:11" x14ac:dyDescent="0.2">
      <c r="K9862" s="336" t="str">
        <f t="shared" si="168"/>
        <v/>
      </c>
    </row>
    <row r="9863" spans="11:11" x14ac:dyDescent="0.2">
      <c r="K9863" s="336" t="str">
        <f t="shared" si="168"/>
        <v/>
      </c>
    </row>
    <row r="9864" spans="11:11" x14ac:dyDescent="0.2">
      <c r="K9864" s="336" t="str">
        <f t="shared" si="168"/>
        <v/>
      </c>
    </row>
    <row r="9865" spans="11:11" x14ac:dyDescent="0.2">
      <c r="K9865" s="336" t="str">
        <f t="shared" si="168"/>
        <v/>
      </c>
    </row>
    <row r="9866" spans="11:11" x14ac:dyDescent="0.2">
      <c r="K9866" s="336" t="str">
        <f t="shared" si="168"/>
        <v/>
      </c>
    </row>
    <row r="9867" spans="11:11" x14ac:dyDescent="0.2">
      <c r="K9867" s="336" t="str">
        <f t="shared" si="168"/>
        <v/>
      </c>
    </row>
    <row r="9868" spans="11:11" x14ac:dyDescent="0.2">
      <c r="K9868" s="336" t="str">
        <f t="shared" si="168"/>
        <v/>
      </c>
    </row>
    <row r="9869" spans="11:11" x14ac:dyDescent="0.2">
      <c r="K9869" s="336" t="str">
        <f t="shared" si="168"/>
        <v/>
      </c>
    </row>
    <row r="9870" spans="11:11" x14ac:dyDescent="0.2">
      <c r="K9870" s="336" t="str">
        <f t="shared" si="168"/>
        <v/>
      </c>
    </row>
    <row r="9871" spans="11:11" x14ac:dyDescent="0.2">
      <c r="K9871" s="336" t="str">
        <f t="shared" si="168"/>
        <v/>
      </c>
    </row>
    <row r="9872" spans="11:11" x14ac:dyDescent="0.2">
      <c r="K9872" s="336" t="str">
        <f t="shared" si="168"/>
        <v/>
      </c>
    </row>
    <row r="9873" spans="11:11" x14ac:dyDescent="0.2">
      <c r="K9873" s="336" t="str">
        <f t="shared" si="168"/>
        <v/>
      </c>
    </row>
    <row r="9874" spans="11:11" x14ac:dyDescent="0.2">
      <c r="K9874" s="336" t="str">
        <f t="shared" si="168"/>
        <v/>
      </c>
    </row>
    <row r="9875" spans="11:11" x14ac:dyDescent="0.2">
      <c r="K9875" s="336" t="str">
        <f t="shared" si="168"/>
        <v/>
      </c>
    </row>
    <row r="9876" spans="11:11" x14ac:dyDescent="0.2">
      <c r="K9876" s="336" t="str">
        <f t="shared" si="168"/>
        <v/>
      </c>
    </row>
    <row r="9877" spans="11:11" x14ac:dyDescent="0.2">
      <c r="K9877" s="336" t="str">
        <f t="shared" si="168"/>
        <v/>
      </c>
    </row>
    <row r="9878" spans="11:11" x14ac:dyDescent="0.2">
      <c r="K9878" s="336" t="str">
        <f t="shared" si="168"/>
        <v/>
      </c>
    </row>
    <row r="9879" spans="11:11" x14ac:dyDescent="0.2">
      <c r="K9879" s="336" t="str">
        <f t="shared" si="168"/>
        <v/>
      </c>
    </row>
    <row r="9880" spans="11:11" x14ac:dyDescent="0.2">
      <c r="K9880" s="336" t="str">
        <f t="shared" si="168"/>
        <v/>
      </c>
    </row>
    <row r="9881" spans="11:11" x14ac:dyDescent="0.2">
      <c r="K9881" s="336" t="str">
        <f t="shared" si="168"/>
        <v/>
      </c>
    </row>
    <row r="9882" spans="11:11" x14ac:dyDescent="0.2">
      <c r="K9882" s="336" t="str">
        <f t="shared" si="168"/>
        <v/>
      </c>
    </row>
    <row r="9883" spans="11:11" x14ac:dyDescent="0.2">
      <c r="K9883" s="336" t="str">
        <f t="shared" si="168"/>
        <v/>
      </c>
    </row>
    <row r="9884" spans="11:11" x14ac:dyDescent="0.2">
      <c r="K9884" s="336" t="str">
        <f t="shared" si="168"/>
        <v/>
      </c>
    </row>
    <row r="9885" spans="11:11" x14ac:dyDescent="0.2">
      <c r="K9885" s="336" t="str">
        <f t="shared" si="168"/>
        <v/>
      </c>
    </row>
    <row r="9886" spans="11:11" x14ac:dyDescent="0.2">
      <c r="K9886" s="336" t="str">
        <f t="shared" si="168"/>
        <v/>
      </c>
    </row>
    <row r="9887" spans="11:11" x14ac:dyDescent="0.2">
      <c r="K9887" s="336" t="str">
        <f t="shared" si="168"/>
        <v/>
      </c>
    </row>
    <row r="9888" spans="11:11" x14ac:dyDescent="0.2">
      <c r="K9888" s="336" t="str">
        <f t="shared" si="168"/>
        <v/>
      </c>
    </row>
    <row r="9889" spans="11:11" x14ac:dyDescent="0.2">
      <c r="K9889" s="336" t="str">
        <f t="shared" si="168"/>
        <v/>
      </c>
    </row>
    <row r="9890" spans="11:11" x14ac:dyDescent="0.2">
      <c r="K9890" s="336" t="str">
        <f t="shared" si="168"/>
        <v/>
      </c>
    </row>
    <row r="9891" spans="11:11" x14ac:dyDescent="0.2">
      <c r="K9891" s="336" t="str">
        <f t="shared" si="168"/>
        <v/>
      </c>
    </row>
    <row r="9892" spans="11:11" x14ac:dyDescent="0.2">
      <c r="K9892" s="336" t="str">
        <f t="shared" si="168"/>
        <v/>
      </c>
    </row>
    <row r="9893" spans="11:11" x14ac:dyDescent="0.2">
      <c r="K9893" s="336" t="str">
        <f t="shared" si="168"/>
        <v/>
      </c>
    </row>
    <row r="9894" spans="11:11" x14ac:dyDescent="0.2">
      <c r="K9894" s="336" t="str">
        <f t="shared" si="168"/>
        <v/>
      </c>
    </row>
    <row r="9895" spans="11:11" x14ac:dyDescent="0.2">
      <c r="K9895" s="336" t="str">
        <f t="shared" si="168"/>
        <v/>
      </c>
    </row>
    <row r="9896" spans="11:11" x14ac:dyDescent="0.2">
      <c r="K9896" s="336" t="str">
        <f t="shared" si="168"/>
        <v/>
      </c>
    </row>
    <row r="9897" spans="11:11" x14ac:dyDescent="0.2">
      <c r="K9897" s="336" t="str">
        <f t="shared" si="168"/>
        <v/>
      </c>
    </row>
    <row r="9898" spans="11:11" x14ac:dyDescent="0.2">
      <c r="K9898" s="336" t="str">
        <f t="shared" si="168"/>
        <v/>
      </c>
    </row>
    <row r="9899" spans="11:11" x14ac:dyDescent="0.2">
      <c r="K9899" s="336" t="str">
        <f t="shared" si="168"/>
        <v/>
      </c>
    </row>
    <row r="9900" spans="11:11" x14ac:dyDescent="0.2">
      <c r="K9900" s="336" t="str">
        <f t="shared" si="168"/>
        <v/>
      </c>
    </row>
    <row r="9901" spans="11:11" x14ac:dyDescent="0.2">
      <c r="K9901" s="336" t="str">
        <f t="shared" si="168"/>
        <v/>
      </c>
    </row>
    <row r="9902" spans="11:11" x14ac:dyDescent="0.2">
      <c r="K9902" s="336" t="str">
        <f t="shared" si="168"/>
        <v/>
      </c>
    </row>
    <row r="9903" spans="11:11" x14ac:dyDescent="0.2">
      <c r="K9903" s="336" t="str">
        <f t="shared" si="168"/>
        <v/>
      </c>
    </row>
    <row r="9904" spans="11:11" x14ac:dyDescent="0.2">
      <c r="K9904" s="336" t="str">
        <f t="shared" si="168"/>
        <v/>
      </c>
    </row>
    <row r="9905" spans="11:11" x14ac:dyDescent="0.2">
      <c r="K9905" s="336" t="str">
        <f t="shared" si="168"/>
        <v/>
      </c>
    </row>
    <row r="9906" spans="11:11" x14ac:dyDescent="0.2">
      <c r="K9906" s="336" t="str">
        <f t="shared" si="168"/>
        <v/>
      </c>
    </row>
    <row r="9907" spans="11:11" x14ac:dyDescent="0.2">
      <c r="K9907" s="336" t="str">
        <f t="shared" si="168"/>
        <v/>
      </c>
    </row>
    <row r="9908" spans="11:11" x14ac:dyDescent="0.2">
      <c r="K9908" s="336" t="str">
        <f t="shared" si="168"/>
        <v/>
      </c>
    </row>
    <row r="9909" spans="11:11" x14ac:dyDescent="0.2">
      <c r="K9909" s="336" t="str">
        <f t="shared" si="168"/>
        <v/>
      </c>
    </row>
    <row r="9910" spans="11:11" x14ac:dyDescent="0.2">
      <c r="K9910" s="336" t="str">
        <f t="shared" si="168"/>
        <v/>
      </c>
    </row>
    <row r="9911" spans="11:11" x14ac:dyDescent="0.2">
      <c r="K9911" s="336" t="str">
        <f t="shared" si="168"/>
        <v/>
      </c>
    </row>
    <row r="9912" spans="11:11" x14ac:dyDescent="0.2">
      <c r="K9912" s="336" t="str">
        <f t="shared" si="168"/>
        <v/>
      </c>
    </row>
    <row r="9913" spans="11:11" x14ac:dyDescent="0.2">
      <c r="K9913" s="336" t="str">
        <f t="shared" si="168"/>
        <v/>
      </c>
    </row>
    <row r="9914" spans="11:11" x14ac:dyDescent="0.2">
      <c r="K9914" s="336" t="str">
        <f t="shared" si="168"/>
        <v/>
      </c>
    </row>
    <row r="9915" spans="11:11" x14ac:dyDescent="0.2">
      <c r="K9915" s="336" t="str">
        <f t="shared" si="168"/>
        <v/>
      </c>
    </row>
    <row r="9916" spans="11:11" x14ac:dyDescent="0.2">
      <c r="K9916" s="336" t="str">
        <f t="shared" si="168"/>
        <v/>
      </c>
    </row>
    <row r="9917" spans="11:11" x14ac:dyDescent="0.2">
      <c r="K9917" s="336" t="str">
        <f t="shared" si="168"/>
        <v/>
      </c>
    </row>
    <row r="9918" spans="11:11" x14ac:dyDescent="0.2">
      <c r="K9918" s="336" t="str">
        <f t="shared" si="168"/>
        <v/>
      </c>
    </row>
    <row r="9919" spans="11:11" x14ac:dyDescent="0.2">
      <c r="K9919" s="336" t="str">
        <f t="shared" si="168"/>
        <v/>
      </c>
    </row>
    <row r="9920" spans="11:11" x14ac:dyDescent="0.2">
      <c r="K9920" s="336" t="str">
        <f t="shared" si="168"/>
        <v/>
      </c>
    </row>
    <row r="9921" spans="11:11" x14ac:dyDescent="0.2">
      <c r="K9921" s="336" t="str">
        <f t="shared" si="168"/>
        <v/>
      </c>
    </row>
    <row r="9922" spans="11:11" x14ac:dyDescent="0.2">
      <c r="K9922" s="336" t="str">
        <f t="shared" si="168"/>
        <v/>
      </c>
    </row>
    <row r="9923" spans="11:11" x14ac:dyDescent="0.2">
      <c r="K9923" s="336" t="str">
        <f t="shared" si="168"/>
        <v/>
      </c>
    </row>
    <row r="9924" spans="11:11" x14ac:dyDescent="0.2">
      <c r="K9924" s="336" t="str">
        <f t="shared" ref="K9924:K9987" si="169">IF(J9924="","",(J9924*108))</f>
        <v/>
      </c>
    </row>
    <row r="9925" spans="11:11" x14ac:dyDescent="0.2">
      <c r="K9925" s="336" t="str">
        <f t="shared" si="169"/>
        <v/>
      </c>
    </row>
    <row r="9926" spans="11:11" x14ac:dyDescent="0.2">
      <c r="K9926" s="336" t="str">
        <f t="shared" si="169"/>
        <v/>
      </c>
    </row>
    <row r="9927" spans="11:11" x14ac:dyDescent="0.2">
      <c r="K9927" s="336" t="str">
        <f t="shared" si="169"/>
        <v/>
      </c>
    </row>
    <row r="9928" spans="11:11" x14ac:dyDescent="0.2">
      <c r="K9928" s="336" t="str">
        <f t="shared" si="169"/>
        <v/>
      </c>
    </row>
    <row r="9929" spans="11:11" x14ac:dyDescent="0.2">
      <c r="K9929" s="336" t="str">
        <f t="shared" si="169"/>
        <v/>
      </c>
    </row>
    <row r="9930" spans="11:11" x14ac:dyDescent="0.2">
      <c r="K9930" s="336" t="str">
        <f t="shared" si="169"/>
        <v/>
      </c>
    </row>
    <row r="9931" spans="11:11" x14ac:dyDescent="0.2">
      <c r="K9931" s="336" t="str">
        <f t="shared" si="169"/>
        <v/>
      </c>
    </row>
    <row r="9932" spans="11:11" x14ac:dyDescent="0.2">
      <c r="K9932" s="336" t="str">
        <f t="shared" si="169"/>
        <v/>
      </c>
    </row>
    <row r="9933" spans="11:11" x14ac:dyDescent="0.2">
      <c r="K9933" s="336" t="str">
        <f t="shared" si="169"/>
        <v/>
      </c>
    </row>
    <row r="9934" spans="11:11" x14ac:dyDescent="0.2">
      <c r="K9934" s="336" t="str">
        <f t="shared" si="169"/>
        <v/>
      </c>
    </row>
    <row r="9935" spans="11:11" x14ac:dyDescent="0.2">
      <c r="K9935" s="336" t="str">
        <f t="shared" si="169"/>
        <v/>
      </c>
    </row>
    <row r="9936" spans="11:11" x14ac:dyDescent="0.2">
      <c r="K9936" s="336" t="str">
        <f t="shared" si="169"/>
        <v/>
      </c>
    </row>
    <row r="9937" spans="11:11" x14ac:dyDescent="0.2">
      <c r="K9937" s="336" t="str">
        <f t="shared" si="169"/>
        <v/>
      </c>
    </row>
    <row r="9938" spans="11:11" x14ac:dyDescent="0.2">
      <c r="K9938" s="336" t="str">
        <f t="shared" si="169"/>
        <v/>
      </c>
    </row>
    <row r="9939" spans="11:11" x14ac:dyDescent="0.2">
      <c r="K9939" s="336" t="str">
        <f t="shared" si="169"/>
        <v/>
      </c>
    </row>
    <row r="9940" spans="11:11" x14ac:dyDescent="0.2">
      <c r="K9940" s="336" t="str">
        <f t="shared" si="169"/>
        <v/>
      </c>
    </row>
    <row r="9941" spans="11:11" x14ac:dyDescent="0.2">
      <c r="K9941" s="336" t="str">
        <f t="shared" si="169"/>
        <v/>
      </c>
    </row>
    <row r="9942" spans="11:11" x14ac:dyDescent="0.2">
      <c r="K9942" s="336" t="str">
        <f t="shared" si="169"/>
        <v/>
      </c>
    </row>
    <row r="9943" spans="11:11" x14ac:dyDescent="0.2">
      <c r="K9943" s="336" t="str">
        <f t="shared" si="169"/>
        <v/>
      </c>
    </row>
    <row r="9944" spans="11:11" x14ac:dyDescent="0.2">
      <c r="K9944" s="336" t="str">
        <f t="shared" si="169"/>
        <v/>
      </c>
    </row>
    <row r="9945" spans="11:11" x14ac:dyDescent="0.2">
      <c r="K9945" s="336" t="str">
        <f t="shared" si="169"/>
        <v/>
      </c>
    </row>
    <row r="9946" spans="11:11" x14ac:dyDescent="0.2">
      <c r="K9946" s="336" t="str">
        <f t="shared" si="169"/>
        <v/>
      </c>
    </row>
    <row r="9947" spans="11:11" x14ac:dyDescent="0.2">
      <c r="K9947" s="336" t="str">
        <f t="shared" si="169"/>
        <v/>
      </c>
    </row>
    <row r="9948" spans="11:11" x14ac:dyDescent="0.2">
      <c r="K9948" s="336" t="str">
        <f t="shared" si="169"/>
        <v/>
      </c>
    </row>
    <row r="9949" spans="11:11" x14ac:dyDescent="0.2">
      <c r="K9949" s="336" t="str">
        <f t="shared" si="169"/>
        <v/>
      </c>
    </row>
    <row r="9950" spans="11:11" x14ac:dyDescent="0.2">
      <c r="K9950" s="336" t="str">
        <f t="shared" si="169"/>
        <v/>
      </c>
    </row>
    <row r="9951" spans="11:11" x14ac:dyDescent="0.2">
      <c r="K9951" s="336" t="str">
        <f t="shared" si="169"/>
        <v/>
      </c>
    </row>
    <row r="9952" spans="11:11" x14ac:dyDescent="0.2">
      <c r="K9952" s="336" t="str">
        <f t="shared" si="169"/>
        <v/>
      </c>
    </row>
    <row r="9953" spans="11:11" x14ac:dyDescent="0.2">
      <c r="K9953" s="336" t="str">
        <f t="shared" si="169"/>
        <v/>
      </c>
    </row>
    <row r="9954" spans="11:11" x14ac:dyDescent="0.2">
      <c r="K9954" s="336" t="str">
        <f t="shared" si="169"/>
        <v/>
      </c>
    </row>
    <row r="9955" spans="11:11" x14ac:dyDescent="0.2">
      <c r="K9955" s="336" t="str">
        <f t="shared" si="169"/>
        <v/>
      </c>
    </row>
    <row r="9956" spans="11:11" x14ac:dyDescent="0.2">
      <c r="K9956" s="336" t="str">
        <f t="shared" si="169"/>
        <v/>
      </c>
    </row>
    <row r="9957" spans="11:11" x14ac:dyDescent="0.2">
      <c r="K9957" s="336" t="str">
        <f t="shared" si="169"/>
        <v/>
      </c>
    </row>
    <row r="9958" spans="11:11" x14ac:dyDescent="0.2">
      <c r="K9958" s="336" t="str">
        <f t="shared" si="169"/>
        <v/>
      </c>
    </row>
    <row r="9959" spans="11:11" x14ac:dyDescent="0.2">
      <c r="K9959" s="336" t="str">
        <f t="shared" si="169"/>
        <v/>
      </c>
    </row>
    <row r="9960" spans="11:11" x14ac:dyDescent="0.2">
      <c r="K9960" s="336" t="str">
        <f t="shared" si="169"/>
        <v/>
      </c>
    </row>
    <row r="9961" spans="11:11" x14ac:dyDescent="0.2">
      <c r="K9961" s="336" t="str">
        <f t="shared" si="169"/>
        <v/>
      </c>
    </row>
    <row r="9962" spans="11:11" x14ac:dyDescent="0.2">
      <c r="K9962" s="336" t="str">
        <f t="shared" si="169"/>
        <v/>
      </c>
    </row>
    <row r="9963" spans="11:11" x14ac:dyDescent="0.2">
      <c r="K9963" s="336" t="str">
        <f t="shared" si="169"/>
        <v/>
      </c>
    </row>
    <row r="9964" spans="11:11" x14ac:dyDescent="0.2">
      <c r="K9964" s="336" t="str">
        <f t="shared" si="169"/>
        <v/>
      </c>
    </row>
    <row r="9965" spans="11:11" x14ac:dyDescent="0.2">
      <c r="K9965" s="336" t="str">
        <f t="shared" si="169"/>
        <v/>
      </c>
    </row>
    <row r="9966" spans="11:11" x14ac:dyDescent="0.2">
      <c r="K9966" s="336" t="str">
        <f t="shared" si="169"/>
        <v/>
      </c>
    </row>
    <row r="9967" spans="11:11" x14ac:dyDescent="0.2">
      <c r="K9967" s="336" t="str">
        <f t="shared" si="169"/>
        <v/>
      </c>
    </row>
    <row r="9968" spans="11:11" x14ac:dyDescent="0.2">
      <c r="K9968" s="336" t="str">
        <f t="shared" si="169"/>
        <v/>
      </c>
    </row>
    <row r="9969" spans="11:11" x14ac:dyDescent="0.2">
      <c r="K9969" s="336" t="str">
        <f t="shared" si="169"/>
        <v/>
      </c>
    </row>
    <row r="9970" spans="11:11" x14ac:dyDescent="0.2">
      <c r="K9970" s="336" t="str">
        <f t="shared" si="169"/>
        <v/>
      </c>
    </row>
    <row r="9971" spans="11:11" x14ac:dyDescent="0.2">
      <c r="K9971" s="336" t="str">
        <f t="shared" si="169"/>
        <v/>
      </c>
    </row>
    <row r="9972" spans="11:11" x14ac:dyDescent="0.2">
      <c r="K9972" s="336" t="str">
        <f t="shared" si="169"/>
        <v/>
      </c>
    </row>
    <row r="9973" spans="11:11" x14ac:dyDescent="0.2">
      <c r="K9973" s="336" t="str">
        <f t="shared" si="169"/>
        <v/>
      </c>
    </row>
    <row r="9974" spans="11:11" x14ac:dyDescent="0.2">
      <c r="K9974" s="336" t="str">
        <f t="shared" si="169"/>
        <v/>
      </c>
    </row>
    <row r="9975" spans="11:11" x14ac:dyDescent="0.2">
      <c r="K9975" s="336" t="str">
        <f t="shared" si="169"/>
        <v/>
      </c>
    </row>
    <row r="9976" spans="11:11" x14ac:dyDescent="0.2">
      <c r="K9976" s="336" t="str">
        <f t="shared" si="169"/>
        <v/>
      </c>
    </row>
    <row r="9977" spans="11:11" x14ac:dyDescent="0.2">
      <c r="K9977" s="336" t="str">
        <f t="shared" si="169"/>
        <v/>
      </c>
    </row>
    <row r="9978" spans="11:11" x14ac:dyDescent="0.2">
      <c r="K9978" s="336" t="str">
        <f t="shared" si="169"/>
        <v/>
      </c>
    </row>
    <row r="9979" spans="11:11" x14ac:dyDescent="0.2">
      <c r="K9979" s="336" t="str">
        <f t="shared" si="169"/>
        <v/>
      </c>
    </row>
    <row r="9980" spans="11:11" x14ac:dyDescent="0.2">
      <c r="K9980" s="336" t="str">
        <f t="shared" si="169"/>
        <v/>
      </c>
    </row>
    <row r="9981" spans="11:11" x14ac:dyDescent="0.2">
      <c r="K9981" s="336" t="str">
        <f t="shared" si="169"/>
        <v/>
      </c>
    </row>
    <row r="9982" spans="11:11" x14ac:dyDescent="0.2">
      <c r="K9982" s="336" t="str">
        <f t="shared" si="169"/>
        <v/>
      </c>
    </row>
    <row r="9983" spans="11:11" x14ac:dyDescent="0.2">
      <c r="K9983" s="336" t="str">
        <f t="shared" si="169"/>
        <v/>
      </c>
    </row>
    <row r="9984" spans="11:11" x14ac:dyDescent="0.2">
      <c r="K9984" s="336" t="str">
        <f t="shared" si="169"/>
        <v/>
      </c>
    </row>
    <row r="9985" spans="11:11" x14ac:dyDescent="0.2">
      <c r="K9985" s="336" t="str">
        <f t="shared" si="169"/>
        <v/>
      </c>
    </row>
    <row r="9986" spans="11:11" x14ac:dyDescent="0.2">
      <c r="K9986" s="336" t="str">
        <f t="shared" si="169"/>
        <v/>
      </c>
    </row>
    <row r="9987" spans="11:11" x14ac:dyDescent="0.2">
      <c r="K9987" s="336" t="str">
        <f t="shared" si="169"/>
        <v/>
      </c>
    </row>
    <row r="9988" spans="11:11" x14ac:dyDescent="0.2">
      <c r="K9988" s="336" t="str">
        <f t="shared" ref="K9988:K10002" si="170">IF(J9988="","",(J9988*108))</f>
        <v/>
      </c>
    </row>
    <row r="9989" spans="11:11" x14ac:dyDescent="0.2">
      <c r="K9989" s="336" t="str">
        <f t="shared" si="170"/>
        <v/>
      </c>
    </row>
    <row r="9990" spans="11:11" x14ac:dyDescent="0.2">
      <c r="K9990" s="336" t="str">
        <f t="shared" si="170"/>
        <v/>
      </c>
    </row>
    <row r="9991" spans="11:11" x14ac:dyDescent="0.2">
      <c r="K9991" s="336" t="str">
        <f t="shared" si="170"/>
        <v/>
      </c>
    </row>
    <row r="9992" spans="11:11" x14ac:dyDescent="0.2">
      <c r="K9992" s="336" t="str">
        <f t="shared" si="170"/>
        <v/>
      </c>
    </row>
    <row r="9993" spans="11:11" x14ac:dyDescent="0.2">
      <c r="K9993" s="336" t="str">
        <f t="shared" si="170"/>
        <v/>
      </c>
    </row>
    <row r="9994" spans="11:11" x14ac:dyDescent="0.2">
      <c r="K9994" s="336" t="str">
        <f t="shared" si="170"/>
        <v/>
      </c>
    </row>
    <row r="9995" spans="11:11" x14ac:dyDescent="0.2">
      <c r="K9995" s="336" t="str">
        <f t="shared" si="170"/>
        <v/>
      </c>
    </row>
    <row r="9996" spans="11:11" x14ac:dyDescent="0.2">
      <c r="K9996" s="336" t="str">
        <f t="shared" si="170"/>
        <v/>
      </c>
    </row>
    <row r="9997" spans="11:11" x14ac:dyDescent="0.2">
      <c r="K9997" s="336" t="str">
        <f t="shared" si="170"/>
        <v/>
      </c>
    </row>
    <row r="9998" spans="11:11" x14ac:dyDescent="0.2">
      <c r="K9998" s="336" t="str">
        <f t="shared" si="170"/>
        <v/>
      </c>
    </row>
    <row r="9999" spans="11:11" x14ac:dyDescent="0.2">
      <c r="K9999" s="336" t="str">
        <f t="shared" si="170"/>
        <v/>
      </c>
    </row>
    <row r="10000" spans="11:11" x14ac:dyDescent="0.2">
      <c r="K10000" s="336" t="str">
        <f t="shared" si="170"/>
        <v/>
      </c>
    </row>
    <row r="10001" spans="11:11" x14ac:dyDescent="0.2">
      <c r="K10001" s="336" t="str">
        <f t="shared" si="170"/>
        <v/>
      </c>
    </row>
    <row r="10002" spans="11:11" x14ac:dyDescent="0.2">
      <c r="K10002" s="336" t="str">
        <f t="shared" si="170"/>
        <v/>
      </c>
    </row>
  </sheetData>
  <sheetProtection formatCells="0"/>
  <sortState ref="I3:J249">
    <sortCondition ref="I3:I249"/>
  </sortState>
  <mergeCells count="7">
    <mergeCell ref="V1:Y1"/>
    <mergeCell ref="S1:T1"/>
    <mergeCell ref="A1:C1"/>
    <mergeCell ref="E1:G1"/>
    <mergeCell ref="I1:K1"/>
    <mergeCell ref="M1:N1"/>
    <mergeCell ref="P1:Q1"/>
  </mergeCells>
  <phoneticPr fontId="1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FF502"/>
  <sheetViews>
    <sheetView workbookViewId="0">
      <selection activeCell="A3" sqref="A3"/>
    </sheetView>
  </sheetViews>
  <sheetFormatPr defaultRowHeight="13" x14ac:dyDescent="0.2"/>
  <cols>
    <col min="1" max="1" width="3.26953125" style="135" customWidth="1"/>
    <col min="2" max="4" width="9" style="135" hidden="1" customWidth="1"/>
    <col min="5" max="5" width="9.7265625" style="135" customWidth="1"/>
    <col min="6" max="6" width="9" style="135" hidden="1" customWidth="1"/>
    <col min="7" max="7" width="11.26953125" style="148" customWidth="1"/>
    <col min="8" max="28" width="0" style="135" hidden="1" customWidth="1"/>
    <col min="29" max="29" width="9.54296875" style="135" customWidth="1"/>
    <col min="30" max="67" width="0" style="135" hidden="1" customWidth="1"/>
    <col min="68" max="69" width="5" style="135" customWidth="1"/>
    <col min="70" max="70" width="5" hidden="1" customWidth="1"/>
    <col min="71" max="71" width="5.453125" hidden="1" customWidth="1"/>
    <col min="72" max="74" width="3.54296875" hidden="1" customWidth="1"/>
    <col min="75" max="75" width="6.26953125" customWidth="1"/>
    <col min="76" max="76" width="12" style="1" bestFit="1" customWidth="1"/>
    <col min="77" max="77" width="10.54296875" style="1" bestFit="1" customWidth="1"/>
    <col min="78" max="78" width="10.54296875" style="1" customWidth="1"/>
    <col min="80" max="80" width="3.26953125" style="135" customWidth="1"/>
    <col min="81" max="83" width="9" style="135" hidden="1" customWidth="1"/>
    <col min="84" max="84" width="9.7265625" style="135" customWidth="1"/>
    <col min="85" max="85" width="9" style="135" hidden="1" customWidth="1"/>
    <col min="86" max="86" width="11.26953125" style="148" customWidth="1"/>
    <col min="87" max="107" width="0" style="135" hidden="1" customWidth="1"/>
    <col min="108" max="108" width="9.54296875" style="135" customWidth="1"/>
    <col min="109" max="146" width="0" style="135" hidden="1" customWidth="1"/>
    <col min="147" max="147" width="5" style="135" customWidth="1"/>
    <col min="148" max="148" width="5" customWidth="1"/>
    <col min="149" max="149" width="5" hidden="1" customWidth="1"/>
    <col min="150" max="150" width="5.453125" hidden="1" customWidth="1"/>
    <col min="151" max="153" width="3.54296875" hidden="1" customWidth="1"/>
    <col min="154" max="154" width="6.26953125" customWidth="1"/>
    <col min="155" max="155" width="6.26953125" style="1" customWidth="1"/>
    <col min="156" max="156" width="13.453125" style="1" bestFit="1" customWidth="1"/>
    <col min="157" max="157" width="13.453125" style="1" customWidth="1"/>
  </cols>
  <sheetData>
    <row r="1" spans="1:162" ht="13.5" thickBot="1" x14ac:dyDescent="0.25">
      <c r="A1" s="484" t="s">
        <v>56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5"/>
      <c r="AP1" s="485"/>
      <c r="AQ1" s="485"/>
      <c r="AR1" s="485"/>
      <c r="AS1" s="485"/>
      <c r="AT1" s="485"/>
      <c r="AU1" s="485"/>
      <c r="AV1" s="485"/>
      <c r="AW1" s="485"/>
      <c r="AX1" s="485"/>
      <c r="AY1" s="485"/>
      <c r="AZ1" s="485"/>
      <c r="BA1" s="485"/>
      <c r="BB1" s="485"/>
      <c r="BC1" s="485"/>
      <c r="BD1" s="485"/>
      <c r="BE1" s="485"/>
      <c r="BF1" s="485"/>
      <c r="BG1" s="485"/>
      <c r="BH1" s="485"/>
      <c r="BI1" s="485"/>
      <c r="BJ1" s="485"/>
      <c r="BK1" s="485"/>
      <c r="BL1" s="485"/>
      <c r="BM1" s="485"/>
      <c r="BN1" s="485"/>
      <c r="BO1" s="485"/>
      <c r="BP1" s="485"/>
      <c r="BQ1" s="486"/>
      <c r="BR1" s="152"/>
      <c r="BS1" s="152"/>
      <c r="BT1" s="152"/>
      <c r="BU1" s="152"/>
      <c r="BV1" s="152"/>
      <c r="BX1" s="487" t="s">
        <v>50</v>
      </c>
      <c r="BY1" s="477" t="s">
        <v>51</v>
      </c>
      <c r="BZ1" s="482" t="s">
        <v>57</v>
      </c>
      <c r="CB1" s="484" t="s">
        <v>58</v>
      </c>
      <c r="CC1" s="485"/>
      <c r="CD1" s="485"/>
      <c r="CE1" s="485"/>
      <c r="CF1" s="485"/>
      <c r="CG1" s="485"/>
      <c r="CH1" s="485"/>
      <c r="CI1" s="485"/>
      <c r="CJ1" s="485"/>
      <c r="CK1" s="485"/>
      <c r="CL1" s="485"/>
      <c r="CM1" s="485"/>
      <c r="CN1" s="485"/>
      <c r="CO1" s="485"/>
      <c r="CP1" s="485"/>
      <c r="CQ1" s="485"/>
      <c r="CR1" s="485"/>
      <c r="CS1" s="485"/>
      <c r="CT1" s="485"/>
      <c r="CU1" s="485"/>
      <c r="CV1" s="485"/>
      <c r="CW1" s="485"/>
      <c r="CX1" s="485"/>
      <c r="CY1" s="485"/>
      <c r="CZ1" s="485"/>
      <c r="DA1" s="485"/>
      <c r="DB1" s="485"/>
      <c r="DC1" s="485"/>
      <c r="DD1" s="485"/>
      <c r="DE1" s="485"/>
      <c r="DF1" s="485"/>
      <c r="DG1" s="485"/>
      <c r="DH1" s="485"/>
      <c r="DI1" s="485"/>
      <c r="DJ1" s="485"/>
      <c r="DK1" s="485"/>
      <c r="DL1" s="485"/>
      <c r="DM1" s="485"/>
      <c r="DN1" s="485"/>
      <c r="DO1" s="485"/>
      <c r="DP1" s="485"/>
      <c r="DQ1" s="485"/>
      <c r="DR1" s="485"/>
      <c r="DS1" s="485"/>
      <c r="DT1" s="485"/>
      <c r="DU1" s="485"/>
      <c r="DV1" s="485"/>
      <c r="DW1" s="485"/>
      <c r="DX1" s="485"/>
      <c r="DY1" s="485"/>
      <c r="DZ1" s="485"/>
      <c r="EA1" s="485"/>
      <c r="EB1" s="485"/>
      <c r="EC1" s="485"/>
      <c r="ED1" s="485"/>
      <c r="EE1" s="485"/>
      <c r="EF1" s="485"/>
      <c r="EG1" s="485"/>
      <c r="EH1" s="485"/>
      <c r="EI1" s="485"/>
      <c r="EJ1" s="485"/>
      <c r="EK1" s="485"/>
      <c r="EL1" s="485"/>
      <c r="EM1" s="485"/>
      <c r="EN1" s="485"/>
      <c r="EO1" s="485"/>
      <c r="EP1" s="485"/>
      <c r="EQ1" s="485"/>
      <c r="ER1" s="486"/>
      <c r="ES1" s="153"/>
      <c r="ET1" s="153"/>
      <c r="EU1" s="153"/>
      <c r="EV1" s="153"/>
      <c r="EW1" s="154"/>
      <c r="EY1" s="489" t="s">
        <v>59</v>
      </c>
      <c r="EZ1" s="477" t="s">
        <v>60</v>
      </c>
      <c r="FA1" s="482" t="s">
        <v>57</v>
      </c>
      <c r="FC1" s="479" t="s">
        <v>61</v>
      </c>
      <c r="FD1" s="480"/>
      <c r="FE1" s="480"/>
      <c r="FF1" s="481"/>
    </row>
    <row r="2" spans="1:162" s="137" customFormat="1" ht="13.5" thickBot="1" x14ac:dyDescent="0.25">
      <c r="A2" s="149" t="s">
        <v>62</v>
      </c>
      <c r="B2" s="149" t="s">
        <v>63</v>
      </c>
      <c r="C2" s="149" t="s">
        <v>64</v>
      </c>
      <c r="D2" s="149" t="s">
        <v>65</v>
      </c>
      <c r="E2" s="149" t="s">
        <v>66</v>
      </c>
      <c r="F2" s="149" t="s">
        <v>67</v>
      </c>
      <c r="G2" s="149" t="s">
        <v>68</v>
      </c>
      <c r="H2" s="149" t="s">
        <v>69</v>
      </c>
      <c r="I2" s="149" t="s">
        <v>70</v>
      </c>
      <c r="J2" s="149" t="s">
        <v>71</v>
      </c>
      <c r="K2" s="149" t="s">
        <v>72</v>
      </c>
      <c r="L2" s="149" t="s">
        <v>73</v>
      </c>
      <c r="M2" s="149" t="s">
        <v>74</v>
      </c>
      <c r="N2" s="149" t="s">
        <v>75</v>
      </c>
      <c r="O2" s="149" t="s">
        <v>76</v>
      </c>
      <c r="P2" s="149" t="s">
        <v>77</v>
      </c>
      <c r="Q2" s="149" t="s">
        <v>78</v>
      </c>
      <c r="R2" s="149" t="s">
        <v>79</v>
      </c>
      <c r="S2" s="149" t="s">
        <v>80</v>
      </c>
      <c r="T2" s="149" t="s">
        <v>81</v>
      </c>
      <c r="U2" s="149" t="s">
        <v>82</v>
      </c>
      <c r="V2" s="149" t="s">
        <v>83</v>
      </c>
      <c r="W2" s="149" t="s">
        <v>84</v>
      </c>
      <c r="X2" s="149" t="s">
        <v>85</v>
      </c>
      <c r="Y2" s="149" t="s">
        <v>86</v>
      </c>
      <c r="Z2" s="149" t="s">
        <v>87</v>
      </c>
      <c r="AA2" s="149" t="s">
        <v>88</v>
      </c>
      <c r="AB2" s="149" t="s">
        <v>89</v>
      </c>
      <c r="AC2" s="149" t="s">
        <v>90</v>
      </c>
      <c r="AD2" s="149" t="s">
        <v>91</v>
      </c>
      <c r="AE2" s="149" t="s">
        <v>92</v>
      </c>
      <c r="AF2" s="149" t="s">
        <v>93</v>
      </c>
      <c r="AG2" s="149" t="s">
        <v>94</v>
      </c>
      <c r="AH2" s="149" t="s">
        <v>95</v>
      </c>
      <c r="AI2" s="149" t="s">
        <v>96</v>
      </c>
      <c r="AJ2" s="149" t="s">
        <v>97</v>
      </c>
      <c r="AK2" s="149" t="s">
        <v>98</v>
      </c>
      <c r="AL2" s="149" t="s">
        <v>99</v>
      </c>
      <c r="AM2" s="149" t="s">
        <v>100</v>
      </c>
      <c r="AN2" s="149" t="s">
        <v>101</v>
      </c>
      <c r="AO2" s="149" t="s">
        <v>102</v>
      </c>
      <c r="AP2" s="149" t="s">
        <v>103</v>
      </c>
      <c r="AQ2" s="149" t="s">
        <v>104</v>
      </c>
      <c r="AR2" s="149" t="s">
        <v>105</v>
      </c>
      <c r="AS2" s="149" t="s">
        <v>106</v>
      </c>
      <c r="AT2" s="149" t="s">
        <v>107</v>
      </c>
      <c r="AU2" s="149" t="s">
        <v>108</v>
      </c>
      <c r="AV2" s="149" t="s">
        <v>109</v>
      </c>
      <c r="AW2" s="149" t="s">
        <v>110</v>
      </c>
      <c r="AX2" s="149" t="s">
        <v>111</v>
      </c>
      <c r="AY2" s="149" t="s">
        <v>112</v>
      </c>
      <c r="AZ2" s="149" t="s">
        <v>113</v>
      </c>
      <c r="BA2" s="149" t="s">
        <v>114</v>
      </c>
      <c r="BB2" s="149" t="s">
        <v>115</v>
      </c>
      <c r="BC2" s="149" t="s">
        <v>116</v>
      </c>
      <c r="BD2" s="149" t="s">
        <v>117</v>
      </c>
      <c r="BE2" s="149" t="s">
        <v>118</v>
      </c>
      <c r="BF2" s="149" t="s">
        <v>119</v>
      </c>
      <c r="BG2" s="149" t="s">
        <v>120</v>
      </c>
      <c r="BH2" s="149" t="s">
        <v>121</v>
      </c>
      <c r="BI2" s="149" t="s">
        <v>122</v>
      </c>
      <c r="BJ2" s="149" t="s">
        <v>123</v>
      </c>
      <c r="BK2" s="149" t="s">
        <v>124</v>
      </c>
      <c r="BL2" s="149" t="s">
        <v>125</v>
      </c>
      <c r="BM2" s="149" t="s">
        <v>126</v>
      </c>
      <c r="BN2" s="149" t="s">
        <v>127</v>
      </c>
      <c r="BO2" s="149" t="s">
        <v>128</v>
      </c>
      <c r="BP2" s="149"/>
      <c r="BQ2" s="149"/>
      <c r="BR2" s="149"/>
      <c r="BS2" s="150" t="s">
        <v>129</v>
      </c>
      <c r="BT2" s="150" t="s">
        <v>59</v>
      </c>
      <c r="BU2" s="150" t="s">
        <v>59</v>
      </c>
      <c r="BV2" s="150" t="s">
        <v>130</v>
      </c>
      <c r="BW2" s="151"/>
      <c r="BX2" s="488"/>
      <c r="BY2" s="478"/>
      <c r="BZ2" s="483"/>
      <c r="CB2" s="149" t="s">
        <v>62</v>
      </c>
      <c r="CC2" s="149" t="s">
        <v>63</v>
      </c>
      <c r="CD2" s="149" t="s">
        <v>64</v>
      </c>
      <c r="CE2" s="149" t="s">
        <v>65</v>
      </c>
      <c r="CF2" s="149" t="s">
        <v>66</v>
      </c>
      <c r="CG2" s="149" t="s">
        <v>67</v>
      </c>
      <c r="CH2" s="149" t="s">
        <v>68</v>
      </c>
      <c r="CI2" s="149" t="s">
        <v>69</v>
      </c>
      <c r="CJ2" s="149" t="s">
        <v>70</v>
      </c>
      <c r="CK2" s="149" t="s">
        <v>71</v>
      </c>
      <c r="CL2" s="149" t="s">
        <v>72</v>
      </c>
      <c r="CM2" s="149" t="s">
        <v>73</v>
      </c>
      <c r="CN2" s="149" t="s">
        <v>74</v>
      </c>
      <c r="CO2" s="149" t="s">
        <v>75</v>
      </c>
      <c r="CP2" s="149" t="s">
        <v>76</v>
      </c>
      <c r="CQ2" s="149" t="s">
        <v>77</v>
      </c>
      <c r="CR2" s="149" t="s">
        <v>78</v>
      </c>
      <c r="CS2" s="149" t="s">
        <v>79</v>
      </c>
      <c r="CT2" s="149" t="s">
        <v>80</v>
      </c>
      <c r="CU2" s="149" t="s">
        <v>81</v>
      </c>
      <c r="CV2" s="149" t="s">
        <v>82</v>
      </c>
      <c r="CW2" s="149" t="s">
        <v>83</v>
      </c>
      <c r="CX2" s="149" t="s">
        <v>84</v>
      </c>
      <c r="CY2" s="149" t="s">
        <v>85</v>
      </c>
      <c r="CZ2" s="149" t="s">
        <v>86</v>
      </c>
      <c r="DA2" s="149" t="s">
        <v>87</v>
      </c>
      <c r="DB2" s="149" t="s">
        <v>88</v>
      </c>
      <c r="DC2" s="149" t="s">
        <v>89</v>
      </c>
      <c r="DD2" s="149" t="s">
        <v>90</v>
      </c>
      <c r="DE2" s="149" t="s">
        <v>91</v>
      </c>
      <c r="DF2" s="149" t="s">
        <v>92</v>
      </c>
      <c r="DG2" s="149" t="s">
        <v>93</v>
      </c>
      <c r="DH2" s="149" t="s">
        <v>94</v>
      </c>
      <c r="DI2" s="149" t="s">
        <v>95</v>
      </c>
      <c r="DJ2" s="149" t="s">
        <v>96</v>
      </c>
      <c r="DK2" s="149" t="s">
        <v>97</v>
      </c>
      <c r="DL2" s="149" t="s">
        <v>98</v>
      </c>
      <c r="DM2" s="149" t="s">
        <v>99</v>
      </c>
      <c r="DN2" s="149" t="s">
        <v>100</v>
      </c>
      <c r="DO2" s="149" t="s">
        <v>101</v>
      </c>
      <c r="DP2" s="149" t="s">
        <v>102</v>
      </c>
      <c r="DQ2" s="149" t="s">
        <v>103</v>
      </c>
      <c r="DR2" s="149" t="s">
        <v>104</v>
      </c>
      <c r="DS2" s="149" t="s">
        <v>105</v>
      </c>
      <c r="DT2" s="149" t="s">
        <v>106</v>
      </c>
      <c r="DU2" s="149" t="s">
        <v>107</v>
      </c>
      <c r="DV2" s="149" t="s">
        <v>108</v>
      </c>
      <c r="DW2" s="149" t="s">
        <v>109</v>
      </c>
      <c r="DX2" s="149" t="s">
        <v>110</v>
      </c>
      <c r="DY2" s="149" t="s">
        <v>111</v>
      </c>
      <c r="DZ2" s="149" t="s">
        <v>112</v>
      </c>
      <c r="EA2" s="149" t="s">
        <v>113</v>
      </c>
      <c r="EB2" s="149" t="s">
        <v>114</v>
      </c>
      <c r="EC2" s="149" t="s">
        <v>115</v>
      </c>
      <c r="ED2" s="149" t="s">
        <v>116</v>
      </c>
      <c r="EE2" s="149" t="s">
        <v>117</v>
      </c>
      <c r="EF2" s="149" t="s">
        <v>118</v>
      </c>
      <c r="EG2" s="149" t="s">
        <v>119</v>
      </c>
      <c r="EH2" s="149" t="s">
        <v>120</v>
      </c>
      <c r="EI2" s="149" t="s">
        <v>121</v>
      </c>
      <c r="EJ2" s="149" t="s">
        <v>122</v>
      </c>
      <c r="EK2" s="149" t="s">
        <v>123</v>
      </c>
      <c r="EL2" s="149" t="s">
        <v>124</v>
      </c>
      <c r="EM2" s="149" t="s">
        <v>125</v>
      </c>
      <c r="EN2" s="149" t="s">
        <v>126</v>
      </c>
      <c r="EO2" s="149" t="s">
        <v>127</v>
      </c>
      <c r="EP2" s="149" t="s">
        <v>128</v>
      </c>
      <c r="EQ2" s="149"/>
      <c r="ER2" s="149"/>
      <c r="ES2" s="149"/>
      <c r="ET2" s="150" t="s">
        <v>129</v>
      </c>
      <c r="EU2" s="150" t="s">
        <v>59</v>
      </c>
      <c r="EV2" s="150" t="s">
        <v>59</v>
      </c>
      <c r="EW2" s="150" t="s">
        <v>130</v>
      </c>
      <c r="EX2" s="151"/>
      <c r="EY2" s="490"/>
      <c r="EZ2" s="478"/>
      <c r="FA2" s="483"/>
      <c r="FC2" s="391" t="s">
        <v>131</v>
      </c>
      <c r="FD2" s="261" t="s">
        <v>19</v>
      </c>
      <c r="FE2" s="267" t="s">
        <v>132</v>
      </c>
      <c r="FF2" s="264" t="s">
        <v>55</v>
      </c>
    </row>
    <row r="3" spans="1:162" s="146" customFormat="1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S3" s="146" t="str">
        <f>RIGHT(G3,4)</f>
        <v/>
      </c>
      <c r="BT3" s="146" t="str">
        <f>LEFT(E3,2)</f>
        <v/>
      </c>
      <c r="BU3" s="146" t="str">
        <f>SUBSTITUTE(BT3, "-", "" )</f>
        <v/>
      </c>
      <c r="BV3" s="146" t="str">
        <f>LEFT(G3,2)</f>
        <v/>
      </c>
      <c r="BX3" s="269" t="str">
        <f>IFERROR(DATE(BS3,BU3,BV3),"")</f>
        <v/>
      </c>
      <c r="BY3" s="257" t="str">
        <f>IF(AC3="","",AC3)</f>
        <v/>
      </c>
      <c r="BZ3" s="268" t="str">
        <f>IF(BY3="","",(ROUND(BY3,2)))</f>
        <v/>
      </c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T3" s="146" t="str">
        <f>RIGHT(CH3,4)</f>
        <v/>
      </c>
      <c r="EU3" s="146" t="str">
        <f>LEFT(CF3,2)</f>
        <v/>
      </c>
      <c r="EV3" s="146" t="str">
        <f>SUBSTITUTE(EU3, "-", "" )</f>
        <v/>
      </c>
      <c r="EW3" s="146" t="str">
        <f>LEFT(CH3,2)</f>
        <v/>
      </c>
      <c r="EY3" s="252" t="str">
        <f>EV3</f>
        <v/>
      </c>
      <c r="EZ3" s="251" t="str">
        <f>IF(DD3="","",DD3)</f>
        <v/>
      </c>
      <c r="FA3" s="268" t="str">
        <f>IF(EY3="","",(ROUND(EZ3,2)))</f>
        <v/>
      </c>
      <c r="FC3" s="387">
        <v>1</v>
      </c>
      <c r="FD3" s="388">
        <f t="shared" ref="FD3:FD14" si="0">COUNTIF($EY$1:$EY$502,FC3)</f>
        <v>0</v>
      </c>
      <c r="FE3" s="389">
        <f>SUMIF($EY$1:$EY$502,FC3,$FA:$FA)</f>
        <v>0</v>
      </c>
      <c r="FF3" s="390">
        <f>FE3*140</f>
        <v>0</v>
      </c>
    </row>
    <row r="4" spans="1:162" s="146" customFormat="1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S4" s="146" t="str">
        <f t="shared" ref="BS4:BS16" si="1">RIGHT(G4,4)</f>
        <v/>
      </c>
      <c r="BT4" s="146" t="str">
        <f t="shared" ref="BT4:BT16" si="2">LEFT(E4,2)</f>
        <v/>
      </c>
      <c r="BU4" s="146" t="str">
        <f t="shared" ref="BU4:BU67" si="3">SUBSTITUTE(BT4, "-", "" )</f>
        <v/>
      </c>
      <c r="BV4" s="146" t="str">
        <f t="shared" ref="BV4:BV16" si="4">LEFT(G4,2)</f>
        <v/>
      </c>
      <c r="BX4" s="269" t="str">
        <f t="shared" ref="BX4:BX16" si="5">IFERROR(DATE(BS4,BU4,BV4),"")</f>
        <v/>
      </c>
      <c r="BY4" s="257" t="str">
        <f t="shared" ref="BY4:BY67" si="6">IF(AC4="","",AC4)</f>
        <v/>
      </c>
      <c r="BZ4" s="268" t="str">
        <f t="shared" ref="BZ4:BZ67" si="7">IF(BY4="","",(ROUND(BY4,2)))</f>
        <v/>
      </c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T4" s="146" t="str">
        <f t="shared" ref="ET4:ET67" si="8">RIGHT(CH4,4)</f>
        <v/>
      </c>
      <c r="EU4" s="146" t="str">
        <f t="shared" ref="EU4:EU67" si="9">LEFT(CF4,2)</f>
        <v/>
      </c>
      <c r="EV4" s="146" t="str">
        <f t="shared" ref="EV4:EV67" si="10">SUBSTITUTE(EU4, "-", "" )</f>
        <v/>
      </c>
      <c r="EW4" s="146" t="str">
        <f t="shared" ref="EW4:EW67" si="11">LEFT(CH4,2)</f>
        <v/>
      </c>
      <c r="EY4" s="252" t="str">
        <f t="shared" ref="EY4:EY67" si="12">EV4</f>
        <v/>
      </c>
      <c r="EZ4" s="251" t="str">
        <f t="shared" ref="EZ4:EZ67" si="13">IF(DD4="","",DD4)</f>
        <v/>
      </c>
      <c r="FA4" s="251"/>
      <c r="FC4" s="258">
        <v>2</v>
      </c>
      <c r="FD4" s="262">
        <f t="shared" si="0"/>
        <v>0</v>
      </c>
      <c r="FE4" s="257">
        <f t="shared" ref="FE4:FE14" si="14">SUMIF($EY$1:$EY$502,FC4,$FA:$FA)</f>
        <v>0</v>
      </c>
      <c r="FF4" s="265">
        <f t="shared" ref="FF4:FF14" si="15">FE4*140</f>
        <v>0</v>
      </c>
    </row>
    <row r="5" spans="1:162" s="146" customFormat="1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S5" s="146" t="str">
        <f t="shared" si="1"/>
        <v/>
      </c>
      <c r="BT5" s="146" t="str">
        <f t="shared" si="2"/>
        <v/>
      </c>
      <c r="BU5" s="146" t="str">
        <f t="shared" si="3"/>
        <v/>
      </c>
      <c r="BV5" s="146" t="str">
        <f t="shared" si="4"/>
        <v/>
      </c>
      <c r="BX5" s="269" t="str">
        <f t="shared" si="5"/>
        <v/>
      </c>
      <c r="BY5" s="257" t="str">
        <f t="shared" si="6"/>
        <v/>
      </c>
      <c r="BZ5" s="268" t="str">
        <f t="shared" si="7"/>
        <v/>
      </c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T5" s="146" t="str">
        <f t="shared" si="8"/>
        <v/>
      </c>
      <c r="EU5" s="146" t="str">
        <f t="shared" si="9"/>
        <v/>
      </c>
      <c r="EV5" s="146" t="str">
        <f t="shared" si="10"/>
        <v/>
      </c>
      <c r="EW5" s="146" t="str">
        <f t="shared" si="11"/>
        <v/>
      </c>
      <c r="EY5" s="252" t="str">
        <f t="shared" si="12"/>
        <v/>
      </c>
      <c r="EZ5" s="251" t="str">
        <f t="shared" si="13"/>
        <v/>
      </c>
      <c r="FA5" s="251"/>
      <c r="FC5" s="258">
        <v>3</v>
      </c>
      <c r="FD5" s="262">
        <f t="shared" si="0"/>
        <v>0</v>
      </c>
      <c r="FE5" s="257">
        <f t="shared" si="14"/>
        <v>0</v>
      </c>
      <c r="FF5" s="265">
        <f t="shared" si="15"/>
        <v>0</v>
      </c>
    </row>
    <row r="6" spans="1:162" s="146" customFormat="1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S6" s="146" t="str">
        <f t="shared" si="1"/>
        <v/>
      </c>
      <c r="BT6" s="146" t="str">
        <f t="shared" si="2"/>
        <v/>
      </c>
      <c r="BU6" s="146" t="str">
        <f t="shared" si="3"/>
        <v/>
      </c>
      <c r="BV6" s="146" t="str">
        <f t="shared" si="4"/>
        <v/>
      </c>
      <c r="BX6" s="269" t="str">
        <f t="shared" si="5"/>
        <v/>
      </c>
      <c r="BY6" s="257" t="str">
        <f t="shared" si="6"/>
        <v/>
      </c>
      <c r="BZ6" s="268" t="str">
        <f t="shared" si="7"/>
        <v/>
      </c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T6" s="146" t="str">
        <f t="shared" si="8"/>
        <v/>
      </c>
      <c r="EU6" s="146" t="str">
        <f t="shared" si="9"/>
        <v/>
      </c>
      <c r="EV6" s="146" t="str">
        <f t="shared" si="10"/>
        <v/>
      </c>
      <c r="EW6" s="146" t="str">
        <f t="shared" si="11"/>
        <v/>
      </c>
      <c r="EY6" s="252" t="str">
        <f t="shared" si="12"/>
        <v/>
      </c>
      <c r="EZ6" s="251" t="str">
        <f t="shared" si="13"/>
        <v/>
      </c>
      <c r="FA6" s="251"/>
      <c r="FC6" s="258">
        <v>4</v>
      </c>
      <c r="FD6" s="262">
        <f t="shared" si="0"/>
        <v>0</v>
      </c>
      <c r="FE6" s="257">
        <f t="shared" si="14"/>
        <v>0</v>
      </c>
      <c r="FF6" s="265">
        <f t="shared" si="15"/>
        <v>0</v>
      </c>
    </row>
    <row r="7" spans="1:162" s="146" customFormat="1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S7" s="146" t="str">
        <f t="shared" si="1"/>
        <v/>
      </c>
      <c r="BT7" s="146" t="str">
        <f t="shared" si="2"/>
        <v/>
      </c>
      <c r="BU7" s="146" t="str">
        <f t="shared" si="3"/>
        <v/>
      </c>
      <c r="BV7" s="146" t="str">
        <f t="shared" si="4"/>
        <v/>
      </c>
      <c r="BX7" s="269" t="str">
        <f t="shared" si="5"/>
        <v/>
      </c>
      <c r="BY7" s="257" t="str">
        <f t="shared" si="6"/>
        <v/>
      </c>
      <c r="BZ7" s="268" t="str">
        <f t="shared" si="7"/>
        <v/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T7" s="146" t="str">
        <f t="shared" si="8"/>
        <v/>
      </c>
      <c r="EU7" s="146" t="str">
        <f t="shared" si="9"/>
        <v/>
      </c>
      <c r="EV7" s="146" t="str">
        <f t="shared" si="10"/>
        <v/>
      </c>
      <c r="EW7" s="146" t="str">
        <f t="shared" si="11"/>
        <v/>
      </c>
      <c r="EY7" s="252" t="str">
        <f t="shared" si="12"/>
        <v/>
      </c>
      <c r="EZ7" s="251" t="str">
        <f t="shared" si="13"/>
        <v/>
      </c>
      <c r="FA7" s="251"/>
      <c r="FC7" s="258">
        <v>5</v>
      </c>
      <c r="FD7" s="262">
        <f t="shared" si="0"/>
        <v>0</v>
      </c>
      <c r="FE7" s="257">
        <f t="shared" si="14"/>
        <v>0</v>
      </c>
      <c r="FF7" s="265">
        <f t="shared" si="15"/>
        <v>0</v>
      </c>
    </row>
    <row r="8" spans="1:162" s="146" customForma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S8" s="146" t="str">
        <f t="shared" si="1"/>
        <v/>
      </c>
      <c r="BT8" s="146" t="str">
        <f t="shared" si="2"/>
        <v/>
      </c>
      <c r="BU8" s="146" t="str">
        <f t="shared" si="3"/>
        <v/>
      </c>
      <c r="BV8" s="146" t="str">
        <f t="shared" si="4"/>
        <v/>
      </c>
      <c r="BX8" s="269" t="str">
        <f t="shared" si="5"/>
        <v/>
      </c>
      <c r="BY8" s="257" t="str">
        <f t="shared" si="6"/>
        <v/>
      </c>
      <c r="BZ8" s="268" t="str">
        <f t="shared" si="7"/>
        <v/>
      </c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T8" s="146" t="str">
        <f t="shared" si="8"/>
        <v/>
      </c>
      <c r="EU8" s="146" t="str">
        <f t="shared" si="9"/>
        <v/>
      </c>
      <c r="EV8" s="146" t="str">
        <f t="shared" si="10"/>
        <v/>
      </c>
      <c r="EW8" s="146" t="str">
        <f t="shared" si="11"/>
        <v/>
      </c>
      <c r="EY8" s="252" t="str">
        <f t="shared" si="12"/>
        <v/>
      </c>
      <c r="EZ8" s="251" t="str">
        <f t="shared" si="13"/>
        <v/>
      </c>
      <c r="FA8" s="251"/>
      <c r="FC8" s="258">
        <v>6</v>
      </c>
      <c r="FD8" s="262">
        <f t="shared" si="0"/>
        <v>0</v>
      </c>
      <c r="FE8" s="257">
        <f t="shared" si="14"/>
        <v>0</v>
      </c>
      <c r="FF8" s="265">
        <f t="shared" si="15"/>
        <v>0</v>
      </c>
    </row>
    <row r="9" spans="1:162" s="146" customForma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S9" s="146" t="str">
        <f t="shared" si="1"/>
        <v/>
      </c>
      <c r="BT9" s="146" t="str">
        <f t="shared" si="2"/>
        <v/>
      </c>
      <c r="BU9" s="146" t="str">
        <f t="shared" si="3"/>
        <v/>
      </c>
      <c r="BV9" s="146" t="str">
        <f t="shared" si="4"/>
        <v/>
      </c>
      <c r="BX9" s="269" t="str">
        <f t="shared" si="5"/>
        <v/>
      </c>
      <c r="BY9" s="257" t="str">
        <f t="shared" si="6"/>
        <v/>
      </c>
      <c r="BZ9" s="268" t="str">
        <f t="shared" si="7"/>
        <v/>
      </c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T9" s="146" t="str">
        <f t="shared" si="8"/>
        <v/>
      </c>
      <c r="EU9" s="146" t="str">
        <f t="shared" si="9"/>
        <v/>
      </c>
      <c r="EV9" s="146" t="str">
        <f t="shared" si="10"/>
        <v/>
      </c>
      <c r="EW9" s="146" t="str">
        <f t="shared" si="11"/>
        <v/>
      </c>
      <c r="EY9" s="252" t="str">
        <f t="shared" si="12"/>
        <v/>
      </c>
      <c r="EZ9" s="251" t="str">
        <f t="shared" si="13"/>
        <v/>
      </c>
      <c r="FA9" s="251"/>
      <c r="FC9" s="258">
        <v>7</v>
      </c>
      <c r="FD9" s="262">
        <f t="shared" si="0"/>
        <v>0</v>
      </c>
      <c r="FE9" s="257">
        <f t="shared" si="14"/>
        <v>0</v>
      </c>
      <c r="FF9" s="265">
        <f t="shared" si="15"/>
        <v>0</v>
      </c>
    </row>
    <row r="10" spans="1:162" s="146" customFormat="1" x14ac:dyDescent="0.2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S10" s="146" t="str">
        <f t="shared" si="1"/>
        <v/>
      </c>
      <c r="BT10" s="146" t="str">
        <f t="shared" si="2"/>
        <v/>
      </c>
      <c r="BU10" s="146" t="str">
        <f t="shared" si="3"/>
        <v/>
      </c>
      <c r="BV10" s="146" t="str">
        <f t="shared" si="4"/>
        <v/>
      </c>
      <c r="BX10" s="269" t="str">
        <f t="shared" si="5"/>
        <v/>
      </c>
      <c r="BY10" s="257" t="str">
        <f>IF(AC10="","",AC10)</f>
        <v/>
      </c>
      <c r="BZ10" s="268" t="str">
        <f t="shared" si="7"/>
        <v/>
      </c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T10" s="146" t="str">
        <f t="shared" si="8"/>
        <v/>
      </c>
      <c r="EU10" s="146" t="str">
        <f t="shared" si="9"/>
        <v/>
      </c>
      <c r="EV10" s="146" t="str">
        <f t="shared" si="10"/>
        <v/>
      </c>
      <c r="EW10" s="146" t="str">
        <f t="shared" si="11"/>
        <v/>
      </c>
      <c r="EY10" s="252" t="str">
        <f t="shared" si="12"/>
        <v/>
      </c>
      <c r="EZ10" s="251" t="str">
        <f t="shared" si="13"/>
        <v/>
      </c>
      <c r="FA10" s="251"/>
      <c r="FC10" s="258">
        <v>8</v>
      </c>
      <c r="FD10" s="262">
        <f t="shared" si="0"/>
        <v>0</v>
      </c>
      <c r="FE10" s="257">
        <f t="shared" si="14"/>
        <v>0</v>
      </c>
      <c r="FF10" s="265">
        <f t="shared" si="15"/>
        <v>0</v>
      </c>
    </row>
    <row r="11" spans="1:162" s="146" customFormat="1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S11" s="146" t="str">
        <f t="shared" si="1"/>
        <v/>
      </c>
      <c r="BT11" s="146" t="str">
        <f t="shared" si="2"/>
        <v/>
      </c>
      <c r="BU11" s="146" t="str">
        <f t="shared" si="3"/>
        <v/>
      </c>
      <c r="BV11" s="146" t="str">
        <f t="shared" si="4"/>
        <v/>
      </c>
      <c r="BX11" s="269" t="str">
        <f t="shared" si="5"/>
        <v/>
      </c>
      <c r="BY11" s="257" t="str">
        <f t="shared" si="6"/>
        <v/>
      </c>
      <c r="BZ11" s="268" t="str">
        <f t="shared" si="7"/>
        <v/>
      </c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T11" s="146" t="str">
        <f t="shared" si="8"/>
        <v/>
      </c>
      <c r="EU11" s="146" t="str">
        <f t="shared" si="9"/>
        <v/>
      </c>
      <c r="EV11" s="146" t="str">
        <f t="shared" si="10"/>
        <v/>
      </c>
      <c r="EW11" s="146" t="str">
        <f t="shared" si="11"/>
        <v/>
      </c>
      <c r="EY11" s="252" t="str">
        <f t="shared" si="12"/>
        <v/>
      </c>
      <c r="EZ11" s="251" t="str">
        <f t="shared" si="13"/>
        <v/>
      </c>
      <c r="FA11" s="251"/>
      <c r="FC11" s="258">
        <v>9</v>
      </c>
      <c r="FD11" s="262">
        <f t="shared" si="0"/>
        <v>0</v>
      </c>
      <c r="FE11" s="257">
        <f t="shared" si="14"/>
        <v>0</v>
      </c>
      <c r="FF11" s="265">
        <f t="shared" si="15"/>
        <v>0</v>
      </c>
    </row>
    <row r="12" spans="1:162" s="146" customFormat="1" x14ac:dyDescent="0.2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S12" s="146" t="str">
        <f t="shared" si="1"/>
        <v/>
      </c>
      <c r="BT12" s="146" t="str">
        <f t="shared" si="2"/>
        <v/>
      </c>
      <c r="BU12" s="146" t="str">
        <f t="shared" si="3"/>
        <v/>
      </c>
      <c r="BV12" s="146" t="str">
        <f t="shared" si="4"/>
        <v/>
      </c>
      <c r="BX12" s="269" t="str">
        <f t="shared" si="5"/>
        <v/>
      </c>
      <c r="BY12" s="257" t="str">
        <f t="shared" si="6"/>
        <v/>
      </c>
      <c r="BZ12" s="268" t="str">
        <f t="shared" si="7"/>
        <v/>
      </c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T12" s="146" t="str">
        <f t="shared" si="8"/>
        <v/>
      </c>
      <c r="EU12" s="146" t="str">
        <f t="shared" si="9"/>
        <v/>
      </c>
      <c r="EV12" s="146" t="str">
        <f t="shared" si="10"/>
        <v/>
      </c>
      <c r="EW12" s="146" t="str">
        <f t="shared" si="11"/>
        <v/>
      </c>
      <c r="EY12" s="252" t="str">
        <f t="shared" si="12"/>
        <v/>
      </c>
      <c r="EZ12" s="251" t="str">
        <f t="shared" si="13"/>
        <v/>
      </c>
      <c r="FA12" s="251"/>
      <c r="FC12" s="258">
        <v>10</v>
      </c>
      <c r="FD12" s="262">
        <f t="shared" si="0"/>
        <v>0</v>
      </c>
      <c r="FE12" s="257">
        <f t="shared" si="14"/>
        <v>0</v>
      </c>
      <c r="FF12" s="265">
        <f t="shared" si="15"/>
        <v>0</v>
      </c>
    </row>
    <row r="13" spans="1:162" s="146" customFormat="1" x14ac:dyDescent="0.2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S13" s="146" t="str">
        <f t="shared" si="1"/>
        <v/>
      </c>
      <c r="BT13" s="146" t="str">
        <f t="shared" si="2"/>
        <v/>
      </c>
      <c r="BU13" s="146" t="str">
        <f t="shared" si="3"/>
        <v/>
      </c>
      <c r="BV13" s="146" t="str">
        <f t="shared" si="4"/>
        <v/>
      </c>
      <c r="BX13" s="269" t="str">
        <f t="shared" si="5"/>
        <v/>
      </c>
      <c r="BY13" s="257" t="str">
        <f t="shared" si="6"/>
        <v/>
      </c>
      <c r="BZ13" s="268" t="str">
        <f t="shared" si="7"/>
        <v/>
      </c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T13" s="146" t="str">
        <f t="shared" si="8"/>
        <v/>
      </c>
      <c r="EU13" s="146" t="str">
        <f t="shared" si="9"/>
        <v/>
      </c>
      <c r="EV13" s="146" t="str">
        <f t="shared" si="10"/>
        <v/>
      </c>
      <c r="EW13" s="146" t="str">
        <f t="shared" si="11"/>
        <v/>
      </c>
      <c r="EY13" s="252" t="str">
        <f t="shared" si="12"/>
        <v/>
      </c>
      <c r="EZ13" s="251" t="str">
        <f t="shared" si="13"/>
        <v/>
      </c>
      <c r="FA13" s="251"/>
      <c r="FC13" s="258">
        <v>11</v>
      </c>
      <c r="FD13" s="262">
        <f t="shared" si="0"/>
        <v>0</v>
      </c>
      <c r="FE13" s="257">
        <f t="shared" si="14"/>
        <v>0</v>
      </c>
      <c r="FF13" s="265">
        <f t="shared" si="15"/>
        <v>0</v>
      </c>
    </row>
    <row r="14" spans="1:162" s="146" customFormat="1" ht="13.5" thickBot="1" x14ac:dyDescent="0.2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S14" s="146" t="str">
        <f t="shared" si="1"/>
        <v/>
      </c>
      <c r="BT14" s="146" t="str">
        <f t="shared" si="2"/>
        <v/>
      </c>
      <c r="BU14" s="146" t="str">
        <f t="shared" si="3"/>
        <v/>
      </c>
      <c r="BV14" s="146" t="str">
        <f t="shared" si="4"/>
        <v/>
      </c>
      <c r="BX14" s="269" t="str">
        <f t="shared" si="5"/>
        <v/>
      </c>
      <c r="BY14" s="257" t="str">
        <f t="shared" si="6"/>
        <v/>
      </c>
      <c r="BZ14" s="268" t="str">
        <f t="shared" si="7"/>
        <v/>
      </c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T14" s="146" t="str">
        <f t="shared" si="8"/>
        <v/>
      </c>
      <c r="EU14" s="146" t="str">
        <f t="shared" si="9"/>
        <v/>
      </c>
      <c r="EV14" s="146" t="str">
        <f t="shared" si="10"/>
        <v/>
      </c>
      <c r="EW14" s="146" t="str">
        <f t="shared" si="11"/>
        <v/>
      </c>
      <c r="EY14" s="252" t="str">
        <f t="shared" si="12"/>
        <v/>
      </c>
      <c r="EZ14" s="251" t="str">
        <f t="shared" si="13"/>
        <v/>
      </c>
      <c r="FA14" s="251"/>
      <c r="FC14" s="259">
        <v>12</v>
      </c>
      <c r="FD14" s="263">
        <f t="shared" si="0"/>
        <v>0</v>
      </c>
      <c r="FE14" s="260">
        <f t="shared" si="14"/>
        <v>0</v>
      </c>
      <c r="FF14" s="266">
        <f t="shared" si="15"/>
        <v>0</v>
      </c>
    </row>
    <row r="15" spans="1:162" s="146" customFormat="1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S15" s="146" t="str">
        <f t="shared" si="1"/>
        <v/>
      </c>
      <c r="BT15" s="146" t="str">
        <f t="shared" si="2"/>
        <v/>
      </c>
      <c r="BU15" s="146" t="str">
        <f t="shared" si="3"/>
        <v/>
      </c>
      <c r="BV15" s="146" t="str">
        <f t="shared" si="4"/>
        <v/>
      </c>
      <c r="BX15" s="269" t="str">
        <f t="shared" si="5"/>
        <v/>
      </c>
      <c r="BY15" s="257" t="str">
        <f t="shared" si="6"/>
        <v/>
      </c>
      <c r="BZ15" s="268" t="str">
        <f t="shared" si="7"/>
        <v/>
      </c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T15" s="146" t="str">
        <f t="shared" si="8"/>
        <v/>
      </c>
      <c r="EU15" s="146" t="str">
        <f t="shared" si="9"/>
        <v/>
      </c>
      <c r="EV15" s="146" t="str">
        <f t="shared" si="10"/>
        <v/>
      </c>
      <c r="EW15" s="146" t="str">
        <f t="shared" si="11"/>
        <v/>
      </c>
      <c r="EY15" s="252" t="str">
        <f t="shared" si="12"/>
        <v/>
      </c>
      <c r="EZ15" s="251" t="str">
        <f t="shared" si="13"/>
        <v/>
      </c>
      <c r="FA15" s="251"/>
    </row>
    <row r="16" spans="1:162" s="146" customFormat="1" x14ac:dyDescent="0.2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S16" s="146" t="str">
        <f t="shared" si="1"/>
        <v/>
      </c>
      <c r="BT16" s="146" t="str">
        <f t="shared" si="2"/>
        <v/>
      </c>
      <c r="BU16" s="146" t="str">
        <f t="shared" si="3"/>
        <v/>
      </c>
      <c r="BV16" s="146" t="str">
        <f t="shared" si="4"/>
        <v/>
      </c>
      <c r="BX16" s="269" t="str">
        <f t="shared" si="5"/>
        <v/>
      </c>
      <c r="BY16" s="257" t="str">
        <f t="shared" si="6"/>
        <v/>
      </c>
      <c r="BZ16" s="268" t="str">
        <f t="shared" si="7"/>
        <v/>
      </c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T16" s="146" t="str">
        <f t="shared" si="8"/>
        <v/>
      </c>
      <c r="EU16" s="146" t="str">
        <f t="shared" si="9"/>
        <v/>
      </c>
      <c r="EV16" s="146" t="str">
        <f t="shared" si="10"/>
        <v/>
      </c>
      <c r="EW16" s="146" t="str">
        <f t="shared" si="11"/>
        <v/>
      </c>
      <c r="EY16" s="252" t="str">
        <f t="shared" si="12"/>
        <v/>
      </c>
      <c r="EZ16" s="251" t="str">
        <f t="shared" si="13"/>
        <v/>
      </c>
      <c r="FA16" s="251"/>
    </row>
    <row r="17" spans="1:157" s="146" customFormat="1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S17" s="146" t="str">
        <f t="shared" ref="BS17:BS80" si="16">RIGHT(G17,4)</f>
        <v/>
      </c>
      <c r="BT17" s="146" t="str">
        <f t="shared" ref="BT17:BT80" si="17">LEFT(E17,2)</f>
        <v/>
      </c>
      <c r="BU17" s="146" t="str">
        <f t="shared" si="3"/>
        <v/>
      </c>
      <c r="BV17" s="146" t="str">
        <f t="shared" ref="BV17:BV80" si="18">LEFT(G17,2)</f>
        <v/>
      </c>
      <c r="BX17" s="269" t="str">
        <f t="shared" ref="BX17:BX80" si="19">IFERROR(DATE(BS17,BU17,BV17),"")</f>
        <v/>
      </c>
      <c r="BY17" s="257" t="str">
        <f t="shared" si="6"/>
        <v/>
      </c>
      <c r="BZ17" s="268" t="str">
        <f t="shared" si="7"/>
        <v/>
      </c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T17" s="146" t="str">
        <f t="shared" si="8"/>
        <v/>
      </c>
      <c r="EU17" s="146" t="str">
        <f t="shared" si="9"/>
        <v/>
      </c>
      <c r="EV17" s="146" t="str">
        <f t="shared" si="10"/>
        <v/>
      </c>
      <c r="EW17" s="146" t="str">
        <f t="shared" si="11"/>
        <v/>
      </c>
      <c r="EY17" s="252" t="str">
        <f t="shared" si="12"/>
        <v/>
      </c>
      <c r="EZ17" s="251" t="str">
        <f t="shared" si="13"/>
        <v/>
      </c>
      <c r="FA17" s="251"/>
    </row>
    <row r="18" spans="1:157" s="146" customForma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S18" s="146" t="str">
        <f t="shared" si="16"/>
        <v/>
      </c>
      <c r="BT18" s="146" t="str">
        <f t="shared" si="17"/>
        <v/>
      </c>
      <c r="BU18" s="146" t="str">
        <f t="shared" si="3"/>
        <v/>
      </c>
      <c r="BV18" s="146" t="str">
        <f t="shared" si="18"/>
        <v/>
      </c>
      <c r="BX18" s="269" t="str">
        <f t="shared" si="19"/>
        <v/>
      </c>
      <c r="BY18" s="257" t="str">
        <f t="shared" si="6"/>
        <v/>
      </c>
      <c r="BZ18" s="268" t="str">
        <f t="shared" si="7"/>
        <v/>
      </c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T18" s="146" t="str">
        <f t="shared" si="8"/>
        <v/>
      </c>
      <c r="EU18" s="146" t="str">
        <f t="shared" si="9"/>
        <v/>
      </c>
      <c r="EV18" s="146" t="str">
        <f t="shared" si="10"/>
        <v/>
      </c>
      <c r="EW18" s="146" t="str">
        <f t="shared" si="11"/>
        <v/>
      </c>
      <c r="EY18" s="252" t="str">
        <f t="shared" si="12"/>
        <v/>
      </c>
      <c r="EZ18" s="251" t="str">
        <f t="shared" si="13"/>
        <v/>
      </c>
      <c r="FA18" s="251"/>
    </row>
    <row r="19" spans="1:157" s="146" customFormat="1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S19" s="146" t="str">
        <f t="shared" si="16"/>
        <v/>
      </c>
      <c r="BT19" s="146" t="str">
        <f t="shared" si="17"/>
        <v/>
      </c>
      <c r="BU19" s="146" t="str">
        <f t="shared" si="3"/>
        <v/>
      </c>
      <c r="BV19" s="146" t="str">
        <f t="shared" si="18"/>
        <v/>
      </c>
      <c r="BX19" s="269" t="str">
        <f t="shared" si="19"/>
        <v/>
      </c>
      <c r="BY19" s="257" t="str">
        <f t="shared" si="6"/>
        <v/>
      </c>
      <c r="BZ19" s="268" t="str">
        <f t="shared" si="7"/>
        <v/>
      </c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T19" s="146" t="str">
        <f t="shared" si="8"/>
        <v/>
      </c>
      <c r="EU19" s="146" t="str">
        <f t="shared" si="9"/>
        <v/>
      </c>
      <c r="EV19" s="146" t="str">
        <f t="shared" si="10"/>
        <v/>
      </c>
      <c r="EW19" s="146" t="str">
        <f t="shared" si="11"/>
        <v/>
      </c>
      <c r="EY19" s="252" t="str">
        <f t="shared" si="12"/>
        <v/>
      </c>
      <c r="EZ19" s="251" t="str">
        <f t="shared" si="13"/>
        <v/>
      </c>
      <c r="FA19" s="251"/>
    </row>
    <row r="20" spans="1:157" s="146" customFormat="1" x14ac:dyDescent="0.2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S20" s="146" t="str">
        <f t="shared" si="16"/>
        <v/>
      </c>
      <c r="BT20" s="146" t="str">
        <f t="shared" si="17"/>
        <v/>
      </c>
      <c r="BU20" s="146" t="str">
        <f t="shared" si="3"/>
        <v/>
      </c>
      <c r="BV20" s="146" t="str">
        <f t="shared" si="18"/>
        <v/>
      </c>
      <c r="BX20" s="269" t="str">
        <f t="shared" si="19"/>
        <v/>
      </c>
      <c r="BY20" s="257" t="str">
        <f t="shared" si="6"/>
        <v/>
      </c>
      <c r="BZ20" s="268" t="str">
        <f t="shared" si="7"/>
        <v/>
      </c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T20" s="146" t="str">
        <f t="shared" si="8"/>
        <v/>
      </c>
      <c r="EU20" s="146" t="str">
        <f t="shared" si="9"/>
        <v/>
      </c>
      <c r="EV20" s="146" t="str">
        <f t="shared" si="10"/>
        <v/>
      </c>
      <c r="EW20" s="146" t="str">
        <f t="shared" si="11"/>
        <v/>
      </c>
      <c r="EY20" s="252" t="str">
        <f t="shared" si="12"/>
        <v/>
      </c>
      <c r="EZ20" s="251" t="str">
        <f t="shared" si="13"/>
        <v/>
      </c>
      <c r="FA20" s="251"/>
    </row>
    <row r="21" spans="1:157" s="146" customFormat="1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S21" s="146" t="str">
        <f t="shared" si="16"/>
        <v/>
      </c>
      <c r="BT21" s="146" t="str">
        <f t="shared" si="17"/>
        <v/>
      </c>
      <c r="BU21" s="146" t="str">
        <f t="shared" si="3"/>
        <v/>
      </c>
      <c r="BV21" s="146" t="str">
        <f t="shared" si="18"/>
        <v/>
      </c>
      <c r="BX21" s="269" t="str">
        <f t="shared" si="19"/>
        <v/>
      </c>
      <c r="BY21" s="257" t="str">
        <f t="shared" si="6"/>
        <v/>
      </c>
      <c r="BZ21" s="268" t="str">
        <f t="shared" si="7"/>
        <v/>
      </c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T21" s="146" t="str">
        <f t="shared" si="8"/>
        <v/>
      </c>
      <c r="EU21" s="146" t="str">
        <f t="shared" si="9"/>
        <v/>
      </c>
      <c r="EV21" s="146" t="str">
        <f t="shared" si="10"/>
        <v/>
      </c>
      <c r="EW21" s="146" t="str">
        <f t="shared" si="11"/>
        <v/>
      </c>
      <c r="EY21" s="252" t="str">
        <f t="shared" si="12"/>
        <v/>
      </c>
      <c r="EZ21" s="251" t="str">
        <f t="shared" si="13"/>
        <v/>
      </c>
      <c r="FA21" s="251"/>
    </row>
    <row r="22" spans="1:157" s="146" customFormat="1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S22" s="146" t="str">
        <f t="shared" si="16"/>
        <v/>
      </c>
      <c r="BT22" s="146" t="str">
        <f t="shared" si="17"/>
        <v/>
      </c>
      <c r="BU22" s="146" t="str">
        <f t="shared" si="3"/>
        <v/>
      </c>
      <c r="BV22" s="146" t="str">
        <f t="shared" si="18"/>
        <v/>
      </c>
      <c r="BX22" s="269" t="str">
        <f t="shared" si="19"/>
        <v/>
      </c>
      <c r="BY22" s="257" t="str">
        <f t="shared" si="6"/>
        <v/>
      </c>
      <c r="BZ22" s="268" t="str">
        <f t="shared" si="7"/>
        <v/>
      </c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T22" s="146" t="str">
        <f t="shared" si="8"/>
        <v/>
      </c>
      <c r="EU22" s="146" t="str">
        <f t="shared" si="9"/>
        <v/>
      </c>
      <c r="EV22" s="146" t="str">
        <f t="shared" si="10"/>
        <v/>
      </c>
      <c r="EW22" s="146" t="str">
        <f t="shared" si="11"/>
        <v/>
      </c>
      <c r="EY22" s="252" t="str">
        <f t="shared" si="12"/>
        <v/>
      </c>
      <c r="EZ22" s="251" t="str">
        <f t="shared" si="13"/>
        <v/>
      </c>
      <c r="FA22" s="251"/>
    </row>
    <row r="23" spans="1:157" s="146" customFormat="1" x14ac:dyDescent="0.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S23" s="146" t="str">
        <f t="shared" si="16"/>
        <v/>
      </c>
      <c r="BT23" s="146" t="str">
        <f t="shared" si="17"/>
        <v/>
      </c>
      <c r="BU23" s="146" t="str">
        <f t="shared" si="3"/>
        <v/>
      </c>
      <c r="BV23" s="146" t="str">
        <f t="shared" si="18"/>
        <v/>
      </c>
      <c r="BX23" s="269" t="str">
        <f t="shared" si="19"/>
        <v/>
      </c>
      <c r="BY23" s="257" t="str">
        <f t="shared" si="6"/>
        <v/>
      </c>
      <c r="BZ23" s="268" t="str">
        <f t="shared" si="7"/>
        <v/>
      </c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T23" s="146" t="str">
        <f t="shared" si="8"/>
        <v/>
      </c>
      <c r="EU23" s="146" t="str">
        <f t="shared" si="9"/>
        <v/>
      </c>
      <c r="EV23" s="146" t="str">
        <f t="shared" si="10"/>
        <v/>
      </c>
      <c r="EW23" s="146" t="str">
        <f t="shared" si="11"/>
        <v/>
      </c>
      <c r="EY23" s="252" t="str">
        <f t="shared" si="12"/>
        <v/>
      </c>
      <c r="EZ23" s="251" t="str">
        <f t="shared" si="13"/>
        <v/>
      </c>
      <c r="FA23" s="251"/>
    </row>
    <row r="24" spans="1:157" s="146" customForma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S24" s="146" t="str">
        <f t="shared" si="16"/>
        <v/>
      </c>
      <c r="BT24" s="146" t="str">
        <f t="shared" si="17"/>
        <v/>
      </c>
      <c r="BU24" s="146" t="str">
        <f t="shared" si="3"/>
        <v/>
      </c>
      <c r="BV24" s="146" t="str">
        <f t="shared" si="18"/>
        <v/>
      </c>
      <c r="BX24" s="269" t="str">
        <f t="shared" si="19"/>
        <v/>
      </c>
      <c r="BY24" s="257" t="str">
        <f t="shared" si="6"/>
        <v/>
      </c>
      <c r="BZ24" s="268" t="str">
        <f t="shared" si="7"/>
        <v/>
      </c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T24" s="146" t="str">
        <f t="shared" si="8"/>
        <v/>
      </c>
      <c r="EU24" s="146" t="str">
        <f t="shared" si="9"/>
        <v/>
      </c>
      <c r="EV24" s="146" t="str">
        <f t="shared" si="10"/>
        <v/>
      </c>
      <c r="EW24" s="146" t="str">
        <f t="shared" si="11"/>
        <v/>
      </c>
      <c r="EY24" s="252" t="str">
        <f t="shared" si="12"/>
        <v/>
      </c>
      <c r="EZ24" s="251" t="str">
        <f t="shared" si="13"/>
        <v/>
      </c>
      <c r="FA24" s="251"/>
    </row>
    <row r="25" spans="1:157" s="146" customFormat="1" x14ac:dyDescent="0.2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S25" s="146" t="str">
        <f t="shared" si="16"/>
        <v/>
      </c>
      <c r="BT25" s="146" t="str">
        <f t="shared" si="17"/>
        <v/>
      </c>
      <c r="BU25" s="146" t="str">
        <f t="shared" si="3"/>
        <v/>
      </c>
      <c r="BV25" s="146" t="str">
        <f t="shared" si="18"/>
        <v/>
      </c>
      <c r="BX25" s="269" t="str">
        <f t="shared" si="19"/>
        <v/>
      </c>
      <c r="BY25" s="257" t="str">
        <f t="shared" si="6"/>
        <v/>
      </c>
      <c r="BZ25" s="268" t="str">
        <f t="shared" si="7"/>
        <v/>
      </c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T25" s="146" t="str">
        <f t="shared" si="8"/>
        <v/>
      </c>
      <c r="EU25" s="146" t="str">
        <f t="shared" si="9"/>
        <v/>
      </c>
      <c r="EV25" s="146" t="str">
        <f t="shared" si="10"/>
        <v/>
      </c>
      <c r="EW25" s="146" t="str">
        <f t="shared" si="11"/>
        <v/>
      </c>
      <c r="EY25" s="252" t="str">
        <f t="shared" si="12"/>
        <v/>
      </c>
      <c r="EZ25" s="251" t="str">
        <f t="shared" si="13"/>
        <v/>
      </c>
      <c r="FA25" s="251"/>
    </row>
    <row r="26" spans="1:157" s="146" customFormat="1" x14ac:dyDescent="0.2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S26" s="146" t="str">
        <f t="shared" si="16"/>
        <v/>
      </c>
      <c r="BT26" s="146" t="str">
        <f t="shared" si="17"/>
        <v/>
      </c>
      <c r="BU26" s="146" t="str">
        <f t="shared" si="3"/>
        <v/>
      </c>
      <c r="BV26" s="146" t="str">
        <f t="shared" si="18"/>
        <v/>
      </c>
      <c r="BX26" s="269" t="str">
        <f t="shared" si="19"/>
        <v/>
      </c>
      <c r="BY26" s="257" t="str">
        <f t="shared" si="6"/>
        <v/>
      </c>
      <c r="BZ26" s="268" t="str">
        <f t="shared" si="7"/>
        <v/>
      </c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T26" s="146" t="str">
        <f t="shared" si="8"/>
        <v/>
      </c>
      <c r="EU26" s="146" t="str">
        <f t="shared" si="9"/>
        <v/>
      </c>
      <c r="EV26" s="146" t="str">
        <f t="shared" si="10"/>
        <v/>
      </c>
      <c r="EW26" s="146" t="str">
        <f t="shared" si="11"/>
        <v/>
      </c>
      <c r="EY26" s="252" t="str">
        <f t="shared" si="12"/>
        <v/>
      </c>
      <c r="EZ26" s="251" t="str">
        <f t="shared" si="13"/>
        <v/>
      </c>
      <c r="FA26" s="251"/>
    </row>
    <row r="27" spans="1:157" s="146" customFormat="1" x14ac:dyDescent="0.2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S27" s="146" t="str">
        <f t="shared" si="16"/>
        <v/>
      </c>
      <c r="BT27" s="146" t="str">
        <f t="shared" si="17"/>
        <v/>
      </c>
      <c r="BU27" s="146" t="str">
        <f t="shared" si="3"/>
        <v/>
      </c>
      <c r="BV27" s="146" t="str">
        <f t="shared" si="18"/>
        <v/>
      </c>
      <c r="BX27" s="269" t="str">
        <f t="shared" si="19"/>
        <v/>
      </c>
      <c r="BY27" s="257" t="str">
        <f t="shared" si="6"/>
        <v/>
      </c>
      <c r="BZ27" s="268" t="str">
        <f t="shared" si="7"/>
        <v/>
      </c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T27" s="146" t="str">
        <f t="shared" si="8"/>
        <v/>
      </c>
      <c r="EU27" s="146" t="str">
        <f t="shared" si="9"/>
        <v/>
      </c>
      <c r="EV27" s="146" t="str">
        <f t="shared" si="10"/>
        <v/>
      </c>
      <c r="EW27" s="146" t="str">
        <f t="shared" si="11"/>
        <v/>
      </c>
      <c r="EY27" s="252" t="str">
        <f t="shared" si="12"/>
        <v/>
      </c>
      <c r="EZ27" s="251" t="str">
        <f t="shared" si="13"/>
        <v/>
      </c>
      <c r="FA27" s="251"/>
    </row>
    <row r="28" spans="1:157" s="146" customFormat="1" x14ac:dyDescent="0.2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S28" s="146" t="str">
        <f t="shared" si="16"/>
        <v/>
      </c>
      <c r="BT28" s="146" t="str">
        <f t="shared" si="17"/>
        <v/>
      </c>
      <c r="BU28" s="146" t="str">
        <f t="shared" si="3"/>
        <v/>
      </c>
      <c r="BV28" s="146" t="str">
        <f t="shared" si="18"/>
        <v/>
      </c>
      <c r="BX28" s="269" t="str">
        <f t="shared" si="19"/>
        <v/>
      </c>
      <c r="BY28" s="257" t="str">
        <f t="shared" si="6"/>
        <v/>
      </c>
      <c r="BZ28" s="268" t="str">
        <f t="shared" si="7"/>
        <v/>
      </c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T28" s="146" t="str">
        <f t="shared" si="8"/>
        <v/>
      </c>
      <c r="EU28" s="146" t="str">
        <f t="shared" si="9"/>
        <v/>
      </c>
      <c r="EV28" s="146" t="str">
        <f t="shared" si="10"/>
        <v/>
      </c>
      <c r="EW28" s="146" t="str">
        <f t="shared" si="11"/>
        <v/>
      </c>
      <c r="EY28" s="252" t="str">
        <f t="shared" si="12"/>
        <v/>
      </c>
      <c r="EZ28" s="251" t="str">
        <f t="shared" si="13"/>
        <v/>
      </c>
      <c r="FA28" s="251"/>
    </row>
    <row r="29" spans="1:157" s="146" customFormat="1" x14ac:dyDescent="0.2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S29" s="146" t="str">
        <f t="shared" si="16"/>
        <v/>
      </c>
      <c r="BT29" s="146" t="str">
        <f t="shared" si="17"/>
        <v/>
      </c>
      <c r="BU29" s="146" t="str">
        <f t="shared" si="3"/>
        <v/>
      </c>
      <c r="BV29" s="146" t="str">
        <f t="shared" si="18"/>
        <v/>
      </c>
      <c r="BX29" s="269" t="str">
        <f t="shared" si="19"/>
        <v/>
      </c>
      <c r="BY29" s="257" t="str">
        <f t="shared" si="6"/>
        <v/>
      </c>
      <c r="BZ29" s="268" t="str">
        <f t="shared" si="7"/>
        <v/>
      </c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T29" s="146" t="str">
        <f t="shared" si="8"/>
        <v/>
      </c>
      <c r="EU29" s="146" t="str">
        <f t="shared" si="9"/>
        <v/>
      </c>
      <c r="EV29" s="146" t="str">
        <f t="shared" si="10"/>
        <v/>
      </c>
      <c r="EW29" s="146" t="str">
        <f t="shared" si="11"/>
        <v/>
      </c>
      <c r="EY29" s="252" t="str">
        <f t="shared" si="12"/>
        <v/>
      </c>
      <c r="EZ29" s="251" t="str">
        <f t="shared" si="13"/>
        <v/>
      </c>
      <c r="FA29" s="251"/>
    </row>
    <row r="30" spans="1:157" s="146" customFormat="1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S30" s="146" t="str">
        <f t="shared" si="16"/>
        <v/>
      </c>
      <c r="BT30" s="146" t="str">
        <f t="shared" si="17"/>
        <v/>
      </c>
      <c r="BU30" s="146" t="str">
        <f t="shared" si="3"/>
        <v/>
      </c>
      <c r="BV30" s="146" t="str">
        <f t="shared" si="18"/>
        <v/>
      </c>
      <c r="BX30" s="269" t="str">
        <f t="shared" si="19"/>
        <v/>
      </c>
      <c r="BY30" s="257" t="str">
        <f t="shared" si="6"/>
        <v/>
      </c>
      <c r="BZ30" s="268" t="str">
        <f t="shared" si="7"/>
        <v/>
      </c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T30" s="146" t="str">
        <f t="shared" si="8"/>
        <v/>
      </c>
      <c r="EU30" s="146" t="str">
        <f t="shared" si="9"/>
        <v/>
      </c>
      <c r="EV30" s="146" t="str">
        <f t="shared" si="10"/>
        <v/>
      </c>
      <c r="EW30" s="146" t="str">
        <f t="shared" si="11"/>
        <v/>
      </c>
      <c r="EY30" s="252" t="str">
        <f t="shared" si="12"/>
        <v/>
      </c>
      <c r="EZ30" s="251" t="str">
        <f t="shared" si="13"/>
        <v/>
      </c>
      <c r="FA30" s="251"/>
    </row>
    <row r="31" spans="1:157" s="146" customFormat="1" x14ac:dyDescent="0.2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S31" s="146" t="str">
        <f t="shared" si="16"/>
        <v/>
      </c>
      <c r="BT31" s="146" t="str">
        <f t="shared" si="17"/>
        <v/>
      </c>
      <c r="BU31" s="146" t="str">
        <f t="shared" si="3"/>
        <v/>
      </c>
      <c r="BV31" s="146" t="str">
        <f t="shared" si="18"/>
        <v/>
      </c>
      <c r="BX31" s="269" t="str">
        <f t="shared" si="19"/>
        <v/>
      </c>
      <c r="BY31" s="257" t="str">
        <f t="shared" si="6"/>
        <v/>
      </c>
      <c r="BZ31" s="268" t="str">
        <f t="shared" si="7"/>
        <v/>
      </c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T31" s="146" t="str">
        <f t="shared" si="8"/>
        <v/>
      </c>
      <c r="EU31" s="146" t="str">
        <f t="shared" si="9"/>
        <v/>
      </c>
      <c r="EV31" s="146" t="str">
        <f t="shared" si="10"/>
        <v/>
      </c>
      <c r="EW31" s="146" t="str">
        <f t="shared" si="11"/>
        <v/>
      </c>
      <c r="EY31" s="252" t="str">
        <f t="shared" si="12"/>
        <v/>
      </c>
      <c r="EZ31" s="251" t="str">
        <f t="shared" si="13"/>
        <v/>
      </c>
      <c r="FA31" s="251"/>
    </row>
    <row r="32" spans="1:157" s="146" customFormat="1" x14ac:dyDescent="0.2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S32" s="146" t="str">
        <f t="shared" si="16"/>
        <v/>
      </c>
      <c r="BT32" s="146" t="str">
        <f t="shared" si="17"/>
        <v/>
      </c>
      <c r="BU32" s="146" t="str">
        <f t="shared" si="3"/>
        <v/>
      </c>
      <c r="BV32" s="146" t="str">
        <f t="shared" si="18"/>
        <v/>
      </c>
      <c r="BX32" s="269" t="str">
        <f t="shared" si="19"/>
        <v/>
      </c>
      <c r="BY32" s="257" t="str">
        <f t="shared" si="6"/>
        <v/>
      </c>
      <c r="BZ32" s="268" t="str">
        <f t="shared" si="7"/>
        <v/>
      </c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T32" s="146" t="str">
        <f t="shared" si="8"/>
        <v/>
      </c>
      <c r="EU32" s="146" t="str">
        <f t="shared" si="9"/>
        <v/>
      </c>
      <c r="EV32" s="146" t="str">
        <f t="shared" si="10"/>
        <v/>
      </c>
      <c r="EW32" s="146" t="str">
        <f t="shared" si="11"/>
        <v/>
      </c>
      <c r="EY32" s="252" t="str">
        <f t="shared" si="12"/>
        <v/>
      </c>
      <c r="EZ32" s="251" t="str">
        <f t="shared" si="13"/>
        <v/>
      </c>
      <c r="FA32" s="251"/>
    </row>
    <row r="33" spans="1:157" s="146" customFormat="1" x14ac:dyDescent="0.2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S33" s="146" t="str">
        <f t="shared" si="16"/>
        <v/>
      </c>
      <c r="BT33" s="146" t="str">
        <f t="shared" si="17"/>
        <v/>
      </c>
      <c r="BU33" s="146" t="str">
        <f t="shared" si="3"/>
        <v/>
      </c>
      <c r="BV33" s="146" t="str">
        <f t="shared" si="18"/>
        <v/>
      </c>
      <c r="BX33" s="269" t="str">
        <f t="shared" si="19"/>
        <v/>
      </c>
      <c r="BY33" s="257" t="str">
        <f t="shared" si="6"/>
        <v/>
      </c>
      <c r="BZ33" s="268" t="str">
        <f t="shared" si="7"/>
        <v/>
      </c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T33" s="146" t="str">
        <f t="shared" si="8"/>
        <v/>
      </c>
      <c r="EU33" s="146" t="str">
        <f t="shared" si="9"/>
        <v/>
      </c>
      <c r="EV33" s="146" t="str">
        <f t="shared" si="10"/>
        <v/>
      </c>
      <c r="EW33" s="146" t="str">
        <f t="shared" si="11"/>
        <v/>
      </c>
      <c r="EY33" s="252" t="str">
        <f t="shared" si="12"/>
        <v/>
      </c>
      <c r="EZ33" s="251" t="str">
        <f t="shared" si="13"/>
        <v/>
      </c>
      <c r="FA33" s="251"/>
    </row>
    <row r="34" spans="1:157" s="146" customFormat="1" x14ac:dyDescent="0.2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S34" s="146" t="str">
        <f t="shared" si="16"/>
        <v/>
      </c>
      <c r="BT34" s="146" t="str">
        <f t="shared" si="17"/>
        <v/>
      </c>
      <c r="BU34" s="146" t="str">
        <f t="shared" si="3"/>
        <v/>
      </c>
      <c r="BV34" s="146" t="str">
        <f t="shared" si="18"/>
        <v/>
      </c>
      <c r="BX34" s="269" t="str">
        <f t="shared" si="19"/>
        <v/>
      </c>
      <c r="BY34" s="257" t="str">
        <f t="shared" si="6"/>
        <v/>
      </c>
      <c r="BZ34" s="268" t="str">
        <f t="shared" si="7"/>
        <v/>
      </c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T34" s="146" t="str">
        <f t="shared" si="8"/>
        <v/>
      </c>
      <c r="EU34" s="146" t="str">
        <f t="shared" si="9"/>
        <v/>
      </c>
      <c r="EV34" s="146" t="str">
        <f t="shared" si="10"/>
        <v/>
      </c>
      <c r="EW34" s="146" t="str">
        <f t="shared" si="11"/>
        <v/>
      </c>
      <c r="EY34" s="252" t="str">
        <f t="shared" si="12"/>
        <v/>
      </c>
      <c r="EZ34" s="251" t="str">
        <f t="shared" si="13"/>
        <v/>
      </c>
      <c r="FA34" s="251"/>
    </row>
    <row r="35" spans="1:157" s="146" customFormat="1" x14ac:dyDescent="0.2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S35" s="146" t="str">
        <f t="shared" si="16"/>
        <v/>
      </c>
      <c r="BT35" s="146" t="str">
        <f t="shared" si="17"/>
        <v/>
      </c>
      <c r="BU35" s="146" t="str">
        <f t="shared" si="3"/>
        <v/>
      </c>
      <c r="BV35" s="146" t="str">
        <f t="shared" si="18"/>
        <v/>
      </c>
      <c r="BX35" s="269" t="str">
        <f t="shared" si="19"/>
        <v/>
      </c>
      <c r="BY35" s="257" t="str">
        <f t="shared" si="6"/>
        <v/>
      </c>
      <c r="BZ35" s="268" t="str">
        <f t="shared" si="7"/>
        <v/>
      </c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T35" s="146" t="str">
        <f t="shared" si="8"/>
        <v/>
      </c>
      <c r="EU35" s="146" t="str">
        <f t="shared" si="9"/>
        <v/>
      </c>
      <c r="EV35" s="146" t="str">
        <f t="shared" si="10"/>
        <v/>
      </c>
      <c r="EW35" s="146" t="str">
        <f t="shared" si="11"/>
        <v/>
      </c>
      <c r="EY35" s="252" t="str">
        <f t="shared" si="12"/>
        <v/>
      </c>
      <c r="EZ35" s="251" t="str">
        <f t="shared" si="13"/>
        <v/>
      </c>
      <c r="FA35" s="251"/>
    </row>
    <row r="36" spans="1:157" s="146" customFormat="1" x14ac:dyDescent="0.2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S36" s="146" t="str">
        <f t="shared" si="16"/>
        <v/>
      </c>
      <c r="BT36" s="146" t="str">
        <f t="shared" si="17"/>
        <v/>
      </c>
      <c r="BU36" s="146" t="str">
        <f t="shared" si="3"/>
        <v/>
      </c>
      <c r="BV36" s="146" t="str">
        <f t="shared" si="18"/>
        <v/>
      </c>
      <c r="BX36" s="269" t="str">
        <f t="shared" si="19"/>
        <v/>
      </c>
      <c r="BY36" s="257" t="str">
        <f t="shared" si="6"/>
        <v/>
      </c>
      <c r="BZ36" s="268" t="str">
        <f t="shared" si="7"/>
        <v/>
      </c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T36" s="146" t="str">
        <f t="shared" si="8"/>
        <v/>
      </c>
      <c r="EU36" s="146" t="str">
        <f t="shared" si="9"/>
        <v/>
      </c>
      <c r="EV36" s="146" t="str">
        <f t="shared" si="10"/>
        <v/>
      </c>
      <c r="EW36" s="146" t="str">
        <f t="shared" si="11"/>
        <v/>
      </c>
      <c r="EY36" s="252" t="str">
        <f t="shared" si="12"/>
        <v/>
      </c>
      <c r="EZ36" s="251" t="str">
        <f t="shared" si="13"/>
        <v/>
      </c>
      <c r="FA36" s="251"/>
    </row>
    <row r="37" spans="1:157" s="146" customFormat="1" x14ac:dyDescent="0.2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S37" s="146" t="str">
        <f t="shared" si="16"/>
        <v/>
      </c>
      <c r="BT37" s="146" t="str">
        <f t="shared" si="17"/>
        <v/>
      </c>
      <c r="BU37" s="146" t="str">
        <f t="shared" si="3"/>
        <v/>
      </c>
      <c r="BV37" s="146" t="str">
        <f t="shared" si="18"/>
        <v/>
      </c>
      <c r="BX37" s="269" t="str">
        <f t="shared" si="19"/>
        <v/>
      </c>
      <c r="BY37" s="257" t="str">
        <f t="shared" si="6"/>
        <v/>
      </c>
      <c r="BZ37" s="268" t="str">
        <f t="shared" si="7"/>
        <v/>
      </c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/>
      <c r="EJ37" s="147"/>
      <c r="EK37" s="147"/>
      <c r="EL37" s="147"/>
      <c r="EM37" s="147"/>
      <c r="EN37" s="147"/>
      <c r="EO37" s="147"/>
      <c r="EP37" s="147"/>
      <c r="EQ37" s="147"/>
      <c r="ET37" s="146" t="str">
        <f t="shared" si="8"/>
        <v/>
      </c>
      <c r="EU37" s="146" t="str">
        <f t="shared" si="9"/>
        <v/>
      </c>
      <c r="EV37" s="146" t="str">
        <f t="shared" si="10"/>
        <v/>
      </c>
      <c r="EW37" s="146" t="str">
        <f t="shared" si="11"/>
        <v/>
      </c>
      <c r="EY37" s="252" t="str">
        <f t="shared" si="12"/>
        <v/>
      </c>
      <c r="EZ37" s="251" t="str">
        <f>IF(DD37="","",DD37)</f>
        <v/>
      </c>
      <c r="FA37" s="251"/>
    </row>
    <row r="38" spans="1:157" s="146" customFormat="1" x14ac:dyDescent="0.2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S38" s="146" t="str">
        <f t="shared" si="16"/>
        <v/>
      </c>
      <c r="BT38" s="146" t="str">
        <f t="shared" si="17"/>
        <v/>
      </c>
      <c r="BU38" s="146" t="str">
        <f t="shared" si="3"/>
        <v/>
      </c>
      <c r="BV38" s="146" t="str">
        <f t="shared" si="18"/>
        <v/>
      </c>
      <c r="BX38" s="269" t="str">
        <f t="shared" si="19"/>
        <v/>
      </c>
      <c r="BY38" s="257" t="str">
        <f t="shared" si="6"/>
        <v/>
      </c>
      <c r="BZ38" s="268" t="str">
        <f t="shared" si="7"/>
        <v/>
      </c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T38" s="146" t="str">
        <f t="shared" si="8"/>
        <v/>
      </c>
      <c r="EU38" s="146" t="str">
        <f t="shared" si="9"/>
        <v/>
      </c>
      <c r="EV38" s="146" t="str">
        <f t="shared" si="10"/>
        <v/>
      </c>
      <c r="EW38" s="146" t="str">
        <f t="shared" si="11"/>
        <v/>
      </c>
      <c r="EY38" s="252" t="str">
        <f t="shared" si="12"/>
        <v/>
      </c>
      <c r="EZ38" s="251" t="str">
        <f t="shared" si="13"/>
        <v/>
      </c>
      <c r="FA38" s="251"/>
    </row>
    <row r="39" spans="1:157" s="146" customFormat="1" x14ac:dyDescent="0.2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S39" s="146" t="str">
        <f t="shared" si="16"/>
        <v/>
      </c>
      <c r="BT39" s="146" t="str">
        <f t="shared" si="17"/>
        <v/>
      </c>
      <c r="BU39" s="146" t="str">
        <f t="shared" si="3"/>
        <v/>
      </c>
      <c r="BV39" s="146" t="str">
        <f t="shared" si="18"/>
        <v/>
      </c>
      <c r="BX39" s="269" t="str">
        <f t="shared" si="19"/>
        <v/>
      </c>
      <c r="BY39" s="257" t="str">
        <f t="shared" si="6"/>
        <v/>
      </c>
      <c r="BZ39" s="268" t="str">
        <f t="shared" si="7"/>
        <v/>
      </c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  <c r="EK39" s="147"/>
      <c r="EL39" s="147"/>
      <c r="EM39" s="147"/>
      <c r="EN39" s="147"/>
      <c r="EO39" s="147"/>
      <c r="EP39" s="147"/>
      <c r="EQ39" s="147"/>
      <c r="ET39" s="146" t="str">
        <f t="shared" si="8"/>
        <v/>
      </c>
      <c r="EU39" s="146" t="str">
        <f t="shared" si="9"/>
        <v/>
      </c>
      <c r="EV39" s="146" t="str">
        <f t="shared" si="10"/>
        <v/>
      </c>
      <c r="EW39" s="146" t="str">
        <f t="shared" si="11"/>
        <v/>
      </c>
      <c r="EY39" s="252" t="str">
        <f t="shared" si="12"/>
        <v/>
      </c>
      <c r="EZ39" s="251" t="str">
        <f t="shared" si="13"/>
        <v/>
      </c>
      <c r="FA39" s="251"/>
    </row>
    <row r="40" spans="1:157" s="146" customFormat="1" x14ac:dyDescent="0.2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S40" s="146" t="str">
        <f t="shared" si="16"/>
        <v/>
      </c>
      <c r="BT40" s="146" t="str">
        <f t="shared" si="17"/>
        <v/>
      </c>
      <c r="BU40" s="146" t="str">
        <f t="shared" si="3"/>
        <v/>
      </c>
      <c r="BV40" s="146" t="str">
        <f t="shared" si="18"/>
        <v/>
      </c>
      <c r="BX40" s="269" t="str">
        <f t="shared" si="19"/>
        <v/>
      </c>
      <c r="BY40" s="257" t="str">
        <f t="shared" si="6"/>
        <v/>
      </c>
      <c r="BZ40" s="268" t="str">
        <f t="shared" si="7"/>
        <v/>
      </c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/>
      <c r="ET40" s="146" t="str">
        <f t="shared" si="8"/>
        <v/>
      </c>
      <c r="EU40" s="146" t="str">
        <f t="shared" si="9"/>
        <v/>
      </c>
      <c r="EV40" s="146" t="str">
        <f t="shared" si="10"/>
        <v/>
      </c>
      <c r="EW40" s="146" t="str">
        <f t="shared" si="11"/>
        <v/>
      </c>
      <c r="EY40" s="252" t="str">
        <f t="shared" si="12"/>
        <v/>
      </c>
      <c r="EZ40" s="251" t="str">
        <f t="shared" si="13"/>
        <v/>
      </c>
      <c r="FA40" s="251"/>
    </row>
    <row r="41" spans="1:157" s="146" customFormat="1" x14ac:dyDescent="0.2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S41" s="146" t="str">
        <f t="shared" si="16"/>
        <v/>
      </c>
      <c r="BT41" s="146" t="str">
        <f t="shared" si="17"/>
        <v/>
      </c>
      <c r="BU41" s="146" t="str">
        <f t="shared" si="3"/>
        <v/>
      </c>
      <c r="BV41" s="146" t="str">
        <f t="shared" si="18"/>
        <v/>
      </c>
      <c r="BX41" s="269" t="str">
        <f t="shared" si="19"/>
        <v/>
      </c>
      <c r="BY41" s="257" t="str">
        <f t="shared" si="6"/>
        <v/>
      </c>
      <c r="BZ41" s="268" t="str">
        <f t="shared" si="7"/>
        <v/>
      </c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  <c r="EK41" s="147"/>
      <c r="EL41" s="147"/>
      <c r="EM41" s="147"/>
      <c r="EN41" s="147"/>
      <c r="EO41" s="147"/>
      <c r="EP41" s="147"/>
      <c r="EQ41" s="147"/>
      <c r="ET41" s="146" t="str">
        <f t="shared" si="8"/>
        <v/>
      </c>
      <c r="EU41" s="146" t="str">
        <f t="shared" si="9"/>
        <v/>
      </c>
      <c r="EV41" s="146" t="str">
        <f t="shared" si="10"/>
        <v/>
      </c>
      <c r="EW41" s="146" t="str">
        <f t="shared" si="11"/>
        <v/>
      </c>
      <c r="EY41" s="252" t="str">
        <f t="shared" si="12"/>
        <v/>
      </c>
      <c r="EZ41" s="251" t="str">
        <f t="shared" si="13"/>
        <v/>
      </c>
      <c r="FA41" s="251"/>
    </row>
    <row r="42" spans="1:157" s="146" customFormat="1" x14ac:dyDescent="0.2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S42" s="146" t="str">
        <f t="shared" si="16"/>
        <v/>
      </c>
      <c r="BT42" s="146" t="str">
        <f t="shared" si="17"/>
        <v/>
      </c>
      <c r="BU42" s="146" t="str">
        <f t="shared" si="3"/>
        <v/>
      </c>
      <c r="BV42" s="146" t="str">
        <f t="shared" si="18"/>
        <v/>
      </c>
      <c r="BX42" s="269" t="str">
        <f t="shared" si="19"/>
        <v/>
      </c>
      <c r="BY42" s="257" t="str">
        <f t="shared" si="6"/>
        <v/>
      </c>
      <c r="BZ42" s="268" t="str">
        <f t="shared" si="7"/>
        <v/>
      </c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7"/>
      <c r="EL42" s="147"/>
      <c r="EM42" s="147"/>
      <c r="EN42" s="147"/>
      <c r="EO42" s="147"/>
      <c r="EP42" s="147"/>
      <c r="EQ42" s="147"/>
      <c r="ET42" s="146" t="str">
        <f t="shared" si="8"/>
        <v/>
      </c>
      <c r="EU42" s="146" t="str">
        <f t="shared" si="9"/>
        <v/>
      </c>
      <c r="EV42" s="146" t="str">
        <f t="shared" si="10"/>
        <v/>
      </c>
      <c r="EW42" s="146" t="str">
        <f t="shared" si="11"/>
        <v/>
      </c>
      <c r="EY42" s="252" t="str">
        <f t="shared" si="12"/>
        <v/>
      </c>
      <c r="EZ42" s="251" t="str">
        <f t="shared" si="13"/>
        <v/>
      </c>
      <c r="FA42" s="251"/>
    </row>
    <row r="43" spans="1:157" s="146" customFormat="1" x14ac:dyDescent="0.2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S43" s="146" t="str">
        <f t="shared" si="16"/>
        <v/>
      </c>
      <c r="BT43" s="146" t="str">
        <f t="shared" si="17"/>
        <v/>
      </c>
      <c r="BU43" s="146" t="str">
        <f t="shared" si="3"/>
        <v/>
      </c>
      <c r="BV43" s="146" t="str">
        <f t="shared" si="18"/>
        <v/>
      </c>
      <c r="BX43" s="269" t="str">
        <f t="shared" si="19"/>
        <v/>
      </c>
      <c r="BY43" s="257" t="str">
        <f t="shared" si="6"/>
        <v/>
      </c>
      <c r="BZ43" s="268" t="str">
        <f t="shared" si="7"/>
        <v/>
      </c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/>
      <c r="ET43" s="146" t="str">
        <f t="shared" si="8"/>
        <v/>
      </c>
      <c r="EU43" s="146" t="str">
        <f t="shared" si="9"/>
        <v/>
      </c>
      <c r="EV43" s="146" t="str">
        <f t="shared" si="10"/>
        <v/>
      </c>
      <c r="EW43" s="146" t="str">
        <f t="shared" si="11"/>
        <v/>
      </c>
      <c r="EY43" s="252" t="str">
        <f t="shared" si="12"/>
        <v/>
      </c>
      <c r="EZ43" s="251" t="str">
        <f t="shared" si="13"/>
        <v/>
      </c>
      <c r="FA43" s="251"/>
    </row>
    <row r="44" spans="1:157" s="146" customFormat="1" x14ac:dyDescent="0.2">
      <c r="A44" s="147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S44" s="146" t="str">
        <f t="shared" si="16"/>
        <v/>
      </c>
      <c r="BT44" s="146" t="str">
        <f t="shared" si="17"/>
        <v/>
      </c>
      <c r="BU44" s="146" t="str">
        <f t="shared" si="3"/>
        <v/>
      </c>
      <c r="BV44" s="146" t="str">
        <f t="shared" si="18"/>
        <v/>
      </c>
      <c r="BX44" s="269" t="str">
        <f t="shared" si="19"/>
        <v/>
      </c>
      <c r="BY44" s="257" t="str">
        <f t="shared" si="6"/>
        <v/>
      </c>
      <c r="BZ44" s="268" t="str">
        <f t="shared" si="7"/>
        <v/>
      </c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T44" s="146" t="str">
        <f t="shared" si="8"/>
        <v/>
      </c>
      <c r="EU44" s="146" t="str">
        <f t="shared" si="9"/>
        <v/>
      </c>
      <c r="EV44" s="146" t="str">
        <f t="shared" si="10"/>
        <v/>
      </c>
      <c r="EW44" s="146" t="str">
        <f t="shared" si="11"/>
        <v/>
      </c>
      <c r="EY44" s="252" t="str">
        <f t="shared" si="12"/>
        <v/>
      </c>
      <c r="EZ44" s="251" t="str">
        <f t="shared" si="13"/>
        <v/>
      </c>
      <c r="FA44" s="251"/>
    </row>
    <row r="45" spans="1:157" s="146" customFormat="1" x14ac:dyDescent="0.2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S45" s="146" t="str">
        <f t="shared" si="16"/>
        <v/>
      </c>
      <c r="BT45" s="146" t="str">
        <f t="shared" si="17"/>
        <v/>
      </c>
      <c r="BU45" s="146" t="str">
        <f t="shared" si="3"/>
        <v/>
      </c>
      <c r="BV45" s="146" t="str">
        <f t="shared" si="18"/>
        <v/>
      </c>
      <c r="BX45" s="269" t="str">
        <f t="shared" si="19"/>
        <v/>
      </c>
      <c r="BY45" s="257" t="str">
        <f t="shared" si="6"/>
        <v/>
      </c>
      <c r="BZ45" s="268" t="str">
        <f t="shared" si="7"/>
        <v/>
      </c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  <c r="CO45" s="147"/>
      <c r="CP45" s="147"/>
      <c r="CQ45" s="147"/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  <c r="DK45" s="147"/>
      <c r="DL45" s="147"/>
      <c r="DM45" s="147"/>
      <c r="DN45" s="147"/>
      <c r="DO45" s="147"/>
      <c r="DP45" s="147"/>
      <c r="DQ45" s="147"/>
      <c r="DR45" s="147"/>
      <c r="DS45" s="147"/>
      <c r="DT45" s="147"/>
      <c r="DU45" s="147"/>
      <c r="DV45" s="147"/>
      <c r="DW45" s="147"/>
      <c r="DX45" s="147"/>
      <c r="DY45" s="147"/>
      <c r="DZ45" s="147"/>
      <c r="EA45" s="147"/>
      <c r="EB45" s="147"/>
      <c r="EC45" s="147"/>
      <c r="ED45" s="147"/>
      <c r="EE45" s="147"/>
      <c r="EF45" s="147"/>
      <c r="EG45" s="147"/>
      <c r="EH45" s="147"/>
      <c r="EI45" s="147"/>
      <c r="EJ45" s="147"/>
      <c r="EK45" s="147"/>
      <c r="EL45" s="147"/>
      <c r="EM45" s="147"/>
      <c r="EN45" s="147"/>
      <c r="EO45" s="147"/>
      <c r="EP45" s="147"/>
      <c r="EQ45" s="147"/>
      <c r="ET45" s="146" t="str">
        <f t="shared" si="8"/>
        <v/>
      </c>
      <c r="EU45" s="146" t="str">
        <f t="shared" si="9"/>
        <v/>
      </c>
      <c r="EV45" s="146" t="str">
        <f t="shared" si="10"/>
        <v/>
      </c>
      <c r="EW45" s="146" t="str">
        <f t="shared" si="11"/>
        <v/>
      </c>
      <c r="EY45" s="252" t="str">
        <f t="shared" si="12"/>
        <v/>
      </c>
      <c r="EZ45" s="251" t="str">
        <f t="shared" si="13"/>
        <v/>
      </c>
      <c r="FA45" s="251"/>
    </row>
    <row r="46" spans="1:157" s="146" customFormat="1" x14ac:dyDescent="0.2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S46" s="146" t="str">
        <f t="shared" si="16"/>
        <v/>
      </c>
      <c r="BT46" s="146" t="str">
        <f t="shared" si="17"/>
        <v/>
      </c>
      <c r="BU46" s="146" t="str">
        <f t="shared" si="3"/>
        <v/>
      </c>
      <c r="BV46" s="146" t="str">
        <f t="shared" si="18"/>
        <v/>
      </c>
      <c r="BX46" s="269" t="str">
        <f t="shared" si="19"/>
        <v/>
      </c>
      <c r="BY46" s="257" t="str">
        <f t="shared" si="6"/>
        <v/>
      </c>
      <c r="BZ46" s="268" t="str">
        <f t="shared" si="7"/>
        <v/>
      </c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  <c r="CO46" s="147"/>
      <c r="CP46" s="147"/>
      <c r="CQ46" s="147"/>
      <c r="CR46" s="147"/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E46" s="147"/>
      <c r="DF46" s="147"/>
      <c r="DG46" s="147"/>
      <c r="DH46" s="147"/>
      <c r="DI46" s="147"/>
      <c r="DJ46" s="147"/>
      <c r="DK46" s="147"/>
      <c r="DL46" s="147"/>
      <c r="DM46" s="147"/>
      <c r="DN46" s="147"/>
      <c r="DO46" s="147"/>
      <c r="DP46" s="147"/>
      <c r="DQ46" s="147"/>
      <c r="DR46" s="147"/>
      <c r="DS46" s="147"/>
      <c r="DT46" s="147"/>
      <c r="DU46" s="147"/>
      <c r="DV46" s="147"/>
      <c r="DW46" s="147"/>
      <c r="DX46" s="147"/>
      <c r="DY46" s="147"/>
      <c r="DZ46" s="147"/>
      <c r="EA46" s="147"/>
      <c r="EB46" s="147"/>
      <c r="EC46" s="147"/>
      <c r="ED46" s="147"/>
      <c r="EE46" s="147"/>
      <c r="EF46" s="147"/>
      <c r="EG46" s="147"/>
      <c r="EH46" s="147"/>
      <c r="EI46" s="147"/>
      <c r="EJ46" s="147"/>
      <c r="EK46" s="147"/>
      <c r="EL46" s="147"/>
      <c r="EM46" s="147"/>
      <c r="EN46" s="147"/>
      <c r="EO46" s="147"/>
      <c r="EP46" s="147"/>
      <c r="EQ46" s="147"/>
      <c r="ET46" s="146" t="str">
        <f t="shared" si="8"/>
        <v/>
      </c>
      <c r="EU46" s="146" t="str">
        <f t="shared" si="9"/>
        <v/>
      </c>
      <c r="EV46" s="146" t="str">
        <f t="shared" si="10"/>
        <v/>
      </c>
      <c r="EW46" s="146" t="str">
        <f t="shared" si="11"/>
        <v/>
      </c>
      <c r="EY46" s="252" t="str">
        <f t="shared" si="12"/>
        <v/>
      </c>
      <c r="EZ46" s="251" t="str">
        <f t="shared" si="13"/>
        <v/>
      </c>
      <c r="FA46" s="251"/>
    </row>
    <row r="47" spans="1:157" s="146" customFormat="1" x14ac:dyDescent="0.2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  <c r="BQ47" s="147"/>
      <c r="BS47" s="146" t="str">
        <f t="shared" si="16"/>
        <v/>
      </c>
      <c r="BT47" s="146" t="str">
        <f t="shared" si="17"/>
        <v/>
      </c>
      <c r="BU47" s="146" t="str">
        <f t="shared" si="3"/>
        <v/>
      </c>
      <c r="BV47" s="146" t="str">
        <f t="shared" si="18"/>
        <v/>
      </c>
      <c r="BX47" s="269" t="str">
        <f t="shared" si="19"/>
        <v/>
      </c>
      <c r="BY47" s="257" t="str">
        <f t="shared" si="6"/>
        <v/>
      </c>
      <c r="BZ47" s="268" t="str">
        <f t="shared" si="7"/>
        <v/>
      </c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  <c r="DK47" s="147"/>
      <c r="DL47" s="147"/>
      <c r="DM47" s="147"/>
      <c r="DN47" s="147"/>
      <c r="DO47" s="147"/>
      <c r="DP47" s="147"/>
      <c r="DQ47" s="147"/>
      <c r="DR47" s="147"/>
      <c r="DS47" s="147"/>
      <c r="DT47" s="147"/>
      <c r="DU47" s="147"/>
      <c r="DV47" s="147"/>
      <c r="DW47" s="147"/>
      <c r="DX47" s="147"/>
      <c r="DY47" s="147"/>
      <c r="DZ47" s="147"/>
      <c r="EA47" s="147"/>
      <c r="EB47" s="147"/>
      <c r="EC47" s="147"/>
      <c r="ED47" s="147"/>
      <c r="EE47" s="147"/>
      <c r="EF47" s="147"/>
      <c r="EG47" s="147"/>
      <c r="EH47" s="147"/>
      <c r="EI47" s="147"/>
      <c r="EJ47" s="147"/>
      <c r="EK47" s="147"/>
      <c r="EL47" s="147"/>
      <c r="EM47" s="147"/>
      <c r="EN47" s="147"/>
      <c r="EO47" s="147"/>
      <c r="EP47" s="147"/>
      <c r="EQ47" s="147"/>
      <c r="ET47" s="146" t="str">
        <f t="shared" si="8"/>
        <v/>
      </c>
      <c r="EU47" s="146" t="str">
        <f t="shared" si="9"/>
        <v/>
      </c>
      <c r="EV47" s="146" t="str">
        <f t="shared" si="10"/>
        <v/>
      </c>
      <c r="EW47" s="146" t="str">
        <f t="shared" si="11"/>
        <v/>
      </c>
      <c r="EY47" s="252" t="str">
        <f t="shared" si="12"/>
        <v/>
      </c>
      <c r="EZ47" s="251" t="str">
        <f t="shared" si="13"/>
        <v/>
      </c>
      <c r="FA47" s="251"/>
    </row>
    <row r="48" spans="1:157" s="146" customFormat="1" x14ac:dyDescent="0.2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  <c r="BQ48" s="147"/>
      <c r="BS48" s="146" t="str">
        <f t="shared" si="16"/>
        <v/>
      </c>
      <c r="BT48" s="146" t="str">
        <f t="shared" si="17"/>
        <v/>
      </c>
      <c r="BU48" s="146" t="str">
        <f t="shared" si="3"/>
        <v/>
      </c>
      <c r="BV48" s="146" t="str">
        <f t="shared" si="18"/>
        <v/>
      </c>
      <c r="BX48" s="269" t="str">
        <f t="shared" si="19"/>
        <v/>
      </c>
      <c r="BY48" s="257" t="str">
        <f t="shared" si="6"/>
        <v/>
      </c>
      <c r="BZ48" s="268" t="str">
        <f t="shared" si="7"/>
        <v/>
      </c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  <c r="CS48" s="147"/>
      <c r="CT48" s="147"/>
      <c r="CU48" s="147"/>
      <c r="CV48" s="147"/>
      <c r="CW48" s="147"/>
      <c r="CX48" s="147"/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  <c r="DK48" s="147"/>
      <c r="DL48" s="147"/>
      <c r="DM48" s="147"/>
      <c r="DN48" s="147"/>
      <c r="DO48" s="147"/>
      <c r="DP48" s="147"/>
      <c r="DQ48" s="147"/>
      <c r="DR48" s="147"/>
      <c r="DS48" s="147"/>
      <c r="DT48" s="147"/>
      <c r="DU48" s="147"/>
      <c r="DV48" s="147"/>
      <c r="DW48" s="147"/>
      <c r="DX48" s="147"/>
      <c r="DY48" s="147"/>
      <c r="DZ48" s="147"/>
      <c r="EA48" s="147"/>
      <c r="EB48" s="147"/>
      <c r="EC48" s="147"/>
      <c r="ED48" s="147"/>
      <c r="EE48" s="147"/>
      <c r="EF48" s="147"/>
      <c r="EG48" s="147"/>
      <c r="EH48" s="147"/>
      <c r="EI48" s="147"/>
      <c r="EJ48" s="147"/>
      <c r="EK48" s="147"/>
      <c r="EL48" s="147"/>
      <c r="EM48" s="147"/>
      <c r="EN48" s="147"/>
      <c r="EO48" s="147"/>
      <c r="EP48" s="147"/>
      <c r="EQ48" s="147"/>
      <c r="ET48" s="146" t="str">
        <f t="shared" si="8"/>
        <v/>
      </c>
      <c r="EU48" s="146" t="str">
        <f t="shared" si="9"/>
        <v/>
      </c>
      <c r="EV48" s="146" t="str">
        <f t="shared" si="10"/>
        <v/>
      </c>
      <c r="EW48" s="146" t="str">
        <f t="shared" si="11"/>
        <v/>
      </c>
      <c r="EY48" s="252" t="str">
        <f t="shared" si="12"/>
        <v/>
      </c>
      <c r="EZ48" s="251" t="str">
        <f t="shared" si="13"/>
        <v/>
      </c>
      <c r="FA48" s="251"/>
    </row>
    <row r="49" spans="1:157" s="146" customFormat="1" x14ac:dyDescent="0.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S49" s="146" t="str">
        <f t="shared" si="16"/>
        <v/>
      </c>
      <c r="BT49" s="146" t="str">
        <f t="shared" si="17"/>
        <v/>
      </c>
      <c r="BU49" s="146" t="str">
        <f t="shared" si="3"/>
        <v/>
      </c>
      <c r="BV49" s="146" t="str">
        <f t="shared" si="18"/>
        <v/>
      </c>
      <c r="BX49" s="269" t="str">
        <f t="shared" si="19"/>
        <v/>
      </c>
      <c r="BY49" s="257" t="str">
        <f t="shared" si="6"/>
        <v/>
      </c>
      <c r="BZ49" s="268" t="str">
        <f t="shared" si="7"/>
        <v/>
      </c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  <c r="CP49" s="147"/>
      <c r="CQ49" s="147"/>
      <c r="CR49" s="147"/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47"/>
      <c r="EF49" s="147"/>
      <c r="EG49" s="147"/>
      <c r="EH49" s="147"/>
      <c r="EI49" s="147"/>
      <c r="EJ49" s="147"/>
      <c r="EK49" s="147"/>
      <c r="EL49" s="147"/>
      <c r="EM49" s="147"/>
      <c r="EN49" s="147"/>
      <c r="EO49" s="147"/>
      <c r="EP49" s="147"/>
      <c r="EQ49" s="147"/>
      <c r="ET49" s="146" t="str">
        <f t="shared" si="8"/>
        <v/>
      </c>
      <c r="EU49" s="146" t="str">
        <f t="shared" si="9"/>
        <v/>
      </c>
      <c r="EV49" s="146" t="str">
        <f t="shared" si="10"/>
        <v/>
      </c>
      <c r="EW49" s="146" t="str">
        <f t="shared" si="11"/>
        <v/>
      </c>
      <c r="EY49" s="252" t="str">
        <f t="shared" si="12"/>
        <v/>
      </c>
      <c r="EZ49" s="251" t="str">
        <f t="shared" si="13"/>
        <v/>
      </c>
      <c r="FA49" s="251"/>
    </row>
    <row r="50" spans="1:157" s="146" customFormat="1" x14ac:dyDescent="0.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S50" s="146" t="str">
        <f t="shared" si="16"/>
        <v/>
      </c>
      <c r="BT50" s="146" t="str">
        <f t="shared" si="17"/>
        <v/>
      </c>
      <c r="BU50" s="146" t="str">
        <f t="shared" si="3"/>
        <v/>
      </c>
      <c r="BV50" s="146" t="str">
        <f t="shared" si="18"/>
        <v/>
      </c>
      <c r="BX50" s="269" t="str">
        <f t="shared" si="19"/>
        <v/>
      </c>
      <c r="BY50" s="257" t="str">
        <f t="shared" si="6"/>
        <v/>
      </c>
      <c r="BZ50" s="268" t="str">
        <f t="shared" si="7"/>
        <v/>
      </c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  <c r="DK50" s="147"/>
      <c r="DL50" s="147"/>
      <c r="DM50" s="147"/>
      <c r="DN50" s="147"/>
      <c r="DO50" s="147"/>
      <c r="DP50" s="147"/>
      <c r="DQ50" s="147"/>
      <c r="DR50" s="147"/>
      <c r="DS50" s="147"/>
      <c r="DT50" s="147"/>
      <c r="DU50" s="147"/>
      <c r="DV50" s="147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7"/>
      <c r="EI50" s="147"/>
      <c r="EJ50" s="147"/>
      <c r="EK50" s="147"/>
      <c r="EL50" s="147"/>
      <c r="EM50" s="147"/>
      <c r="EN50" s="147"/>
      <c r="EO50" s="147"/>
      <c r="EP50" s="147"/>
      <c r="EQ50" s="147"/>
      <c r="ET50" s="146" t="str">
        <f t="shared" si="8"/>
        <v/>
      </c>
      <c r="EU50" s="146" t="str">
        <f t="shared" si="9"/>
        <v/>
      </c>
      <c r="EV50" s="146" t="str">
        <f t="shared" si="10"/>
        <v/>
      </c>
      <c r="EW50" s="146" t="str">
        <f t="shared" si="11"/>
        <v/>
      </c>
      <c r="EY50" s="252" t="str">
        <f t="shared" si="12"/>
        <v/>
      </c>
      <c r="EZ50" s="251" t="str">
        <f t="shared" si="13"/>
        <v/>
      </c>
      <c r="FA50" s="251"/>
    </row>
    <row r="51" spans="1:157" s="146" customFormat="1" x14ac:dyDescent="0.2">
      <c r="A51" s="14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S51" s="146" t="str">
        <f t="shared" si="16"/>
        <v/>
      </c>
      <c r="BT51" s="146" t="str">
        <f t="shared" si="17"/>
        <v/>
      </c>
      <c r="BU51" s="146" t="str">
        <f t="shared" si="3"/>
        <v/>
      </c>
      <c r="BV51" s="146" t="str">
        <f t="shared" si="18"/>
        <v/>
      </c>
      <c r="BX51" s="269" t="str">
        <f t="shared" si="19"/>
        <v/>
      </c>
      <c r="BY51" s="257" t="str">
        <f t="shared" si="6"/>
        <v/>
      </c>
      <c r="BZ51" s="268" t="str">
        <f t="shared" si="7"/>
        <v/>
      </c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47"/>
      <c r="DF51" s="147"/>
      <c r="DG51" s="147"/>
      <c r="DH51" s="147"/>
      <c r="DI51" s="147"/>
      <c r="DJ51" s="147"/>
      <c r="DK51" s="147"/>
      <c r="DL51" s="147"/>
      <c r="DM51" s="147"/>
      <c r="DN51" s="147"/>
      <c r="DO51" s="147"/>
      <c r="DP51" s="147"/>
      <c r="DQ51" s="147"/>
      <c r="DR51" s="147"/>
      <c r="DS51" s="147"/>
      <c r="DT51" s="147"/>
      <c r="DU51" s="147"/>
      <c r="DV51" s="147"/>
      <c r="DW51" s="147"/>
      <c r="DX51" s="147"/>
      <c r="DY51" s="147"/>
      <c r="DZ51" s="147"/>
      <c r="EA51" s="147"/>
      <c r="EB51" s="147"/>
      <c r="EC51" s="147"/>
      <c r="ED51" s="147"/>
      <c r="EE51" s="147"/>
      <c r="EF51" s="147"/>
      <c r="EG51" s="147"/>
      <c r="EH51" s="147"/>
      <c r="EI51" s="147"/>
      <c r="EJ51" s="147"/>
      <c r="EK51" s="147"/>
      <c r="EL51" s="147"/>
      <c r="EM51" s="147"/>
      <c r="EN51" s="147"/>
      <c r="EO51" s="147"/>
      <c r="EP51" s="147"/>
      <c r="EQ51" s="147"/>
      <c r="ET51" s="146" t="str">
        <f t="shared" si="8"/>
        <v/>
      </c>
      <c r="EU51" s="146" t="str">
        <f t="shared" si="9"/>
        <v/>
      </c>
      <c r="EV51" s="146" t="str">
        <f t="shared" si="10"/>
        <v/>
      </c>
      <c r="EW51" s="146" t="str">
        <f t="shared" si="11"/>
        <v/>
      </c>
      <c r="EY51" s="252" t="str">
        <f t="shared" si="12"/>
        <v/>
      </c>
      <c r="EZ51" s="251" t="str">
        <f t="shared" si="13"/>
        <v/>
      </c>
      <c r="FA51" s="251"/>
    </row>
    <row r="52" spans="1:157" s="146" customFormat="1" x14ac:dyDescent="0.2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S52" s="146" t="str">
        <f t="shared" si="16"/>
        <v/>
      </c>
      <c r="BT52" s="146" t="str">
        <f t="shared" si="17"/>
        <v/>
      </c>
      <c r="BU52" s="146" t="str">
        <f t="shared" si="3"/>
        <v/>
      </c>
      <c r="BV52" s="146" t="str">
        <f t="shared" si="18"/>
        <v/>
      </c>
      <c r="BX52" s="269" t="str">
        <f t="shared" si="19"/>
        <v/>
      </c>
      <c r="BY52" s="257" t="str">
        <f t="shared" si="6"/>
        <v/>
      </c>
      <c r="BZ52" s="268" t="str">
        <f t="shared" si="7"/>
        <v/>
      </c>
      <c r="CB52" s="147"/>
      <c r="CC52" s="147"/>
      <c r="CD52" s="147"/>
      <c r="CE52" s="147"/>
      <c r="CF52" s="147"/>
      <c r="CG52" s="147"/>
      <c r="CH52" s="147"/>
      <c r="CI52" s="147"/>
      <c r="CJ52" s="147"/>
      <c r="CK52" s="147"/>
      <c r="CL52" s="147"/>
      <c r="CM52" s="147"/>
      <c r="CN52" s="147"/>
      <c r="CO52" s="147"/>
      <c r="CP52" s="147"/>
      <c r="CQ52" s="147"/>
      <c r="CR52" s="147"/>
      <c r="CS52" s="147"/>
      <c r="CT52" s="147"/>
      <c r="CU52" s="147"/>
      <c r="CV52" s="147"/>
      <c r="CW52" s="147"/>
      <c r="CX52" s="147"/>
      <c r="CY52" s="147"/>
      <c r="CZ52" s="147"/>
      <c r="DA52" s="147"/>
      <c r="DB52" s="147"/>
      <c r="DC52" s="147"/>
      <c r="DD52" s="147"/>
      <c r="DE52" s="147"/>
      <c r="DF52" s="147"/>
      <c r="DG52" s="147"/>
      <c r="DH52" s="147"/>
      <c r="DI52" s="147"/>
      <c r="DJ52" s="147"/>
      <c r="DK52" s="147"/>
      <c r="DL52" s="147"/>
      <c r="DM52" s="147"/>
      <c r="DN52" s="147"/>
      <c r="DO52" s="147"/>
      <c r="DP52" s="147"/>
      <c r="DQ52" s="147"/>
      <c r="DR52" s="147"/>
      <c r="DS52" s="147"/>
      <c r="DT52" s="147"/>
      <c r="DU52" s="147"/>
      <c r="DV52" s="147"/>
      <c r="DW52" s="147"/>
      <c r="DX52" s="147"/>
      <c r="DY52" s="147"/>
      <c r="DZ52" s="147"/>
      <c r="EA52" s="147"/>
      <c r="EB52" s="147"/>
      <c r="EC52" s="147"/>
      <c r="ED52" s="147"/>
      <c r="EE52" s="147"/>
      <c r="EF52" s="147"/>
      <c r="EG52" s="147"/>
      <c r="EH52" s="147"/>
      <c r="EI52" s="147"/>
      <c r="EJ52" s="147"/>
      <c r="EK52" s="147"/>
      <c r="EL52" s="147"/>
      <c r="EM52" s="147"/>
      <c r="EN52" s="147"/>
      <c r="EO52" s="147"/>
      <c r="EP52" s="147"/>
      <c r="EQ52" s="147"/>
      <c r="ET52" s="146" t="str">
        <f t="shared" si="8"/>
        <v/>
      </c>
      <c r="EU52" s="146" t="str">
        <f t="shared" si="9"/>
        <v/>
      </c>
      <c r="EV52" s="146" t="str">
        <f t="shared" si="10"/>
        <v/>
      </c>
      <c r="EW52" s="146" t="str">
        <f t="shared" si="11"/>
        <v/>
      </c>
      <c r="EY52" s="252" t="str">
        <f t="shared" si="12"/>
        <v/>
      </c>
      <c r="EZ52" s="251" t="str">
        <f t="shared" si="13"/>
        <v/>
      </c>
      <c r="FA52" s="251"/>
    </row>
    <row r="53" spans="1:157" s="146" customFormat="1" x14ac:dyDescent="0.2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7"/>
      <c r="BQ53" s="147"/>
      <c r="BS53" s="146" t="str">
        <f t="shared" si="16"/>
        <v/>
      </c>
      <c r="BT53" s="146" t="str">
        <f t="shared" si="17"/>
        <v/>
      </c>
      <c r="BU53" s="146" t="str">
        <f t="shared" si="3"/>
        <v/>
      </c>
      <c r="BV53" s="146" t="str">
        <f t="shared" si="18"/>
        <v/>
      </c>
      <c r="BX53" s="269" t="str">
        <f t="shared" si="19"/>
        <v/>
      </c>
      <c r="BY53" s="257" t="str">
        <f t="shared" si="6"/>
        <v/>
      </c>
      <c r="BZ53" s="268" t="str">
        <f t="shared" si="7"/>
        <v/>
      </c>
      <c r="CB53" s="147"/>
      <c r="CC53" s="147"/>
      <c r="CD53" s="147"/>
      <c r="CE53" s="147"/>
      <c r="CF53" s="147"/>
      <c r="CG53" s="147"/>
      <c r="CH53" s="147"/>
      <c r="CI53" s="147"/>
      <c r="CJ53" s="147"/>
      <c r="CK53" s="147"/>
      <c r="CL53" s="147"/>
      <c r="CM53" s="147"/>
      <c r="CN53" s="147"/>
      <c r="CO53" s="147"/>
      <c r="CP53" s="147"/>
      <c r="CQ53" s="147"/>
      <c r="CR53" s="147"/>
      <c r="CS53" s="147"/>
      <c r="CT53" s="147"/>
      <c r="CU53" s="147"/>
      <c r="CV53" s="147"/>
      <c r="CW53" s="147"/>
      <c r="CX53" s="147"/>
      <c r="CY53" s="147"/>
      <c r="CZ53" s="147"/>
      <c r="DA53" s="147"/>
      <c r="DB53" s="147"/>
      <c r="DC53" s="147"/>
      <c r="DD53" s="147"/>
      <c r="DE53" s="147"/>
      <c r="DF53" s="147"/>
      <c r="DG53" s="147"/>
      <c r="DH53" s="147"/>
      <c r="DI53" s="147"/>
      <c r="DJ53" s="147"/>
      <c r="DK53" s="147"/>
      <c r="DL53" s="147"/>
      <c r="DM53" s="147"/>
      <c r="DN53" s="147"/>
      <c r="DO53" s="147"/>
      <c r="DP53" s="147"/>
      <c r="DQ53" s="147"/>
      <c r="DR53" s="147"/>
      <c r="DS53" s="147"/>
      <c r="DT53" s="147"/>
      <c r="DU53" s="147"/>
      <c r="DV53" s="147"/>
      <c r="DW53" s="147"/>
      <c r="DX53" s="147"/>
      <c r="DY53" s="147"/>
      <c r="DZ53" s="147"/>
      <c r="EA53" s="147"/>
      <c r="EB53" s="147"/>
      <c r="EC53" s="147"/>
      <c r="ED53" s="147"/>
      <c r="EE53" s="147"/>
      <c r="EF53" s="147"/>
      <c r="EG53" s="147"/>
      <c r="EH53" s="147"/>
      <c r="EI53" s="147"/>
      <c r="EJ53" s="147"/>
      <c r="EK53" s="147"/>
      <c r="EL53" s="147"/>
      <c r="EM53" s="147"/>
      <c r="EN53" s="147"/>
      <c r="EO53" s="147"/>
      <c r="EP53" s="147"/>
      <c r="EQ53" s="147"/>
      <c r="ET53" s="146" t="str">
        <f t="shared" si="8"/>
        <v/>
      </c>
      <c r="EU53" s="146" t="str">
        <f t="shared" si="9"/>
        <v/>
      </c>
      <c r="EV53" s="146" t="str">
        <f t="shared" si="10"/>
        <v/>
      </c>
      <c r="EW53" s="146" t="str">
        <f t="shared" si="11"/>
        <v/>
      </c>
      <c r="EY53" s="252" t="str">
        <f t="shared" si="12"/>
        <v/>
      </c>
      <c r="EZ53" s="251" t="str">
        <f t="shared" si="13"/>
        <v/>
      </c>
      <c r="FA53" s="251"/>
    </row>
    <row r="54" spans="1:157" s="146" customFormat="1" x14ac:dyDescent="0.2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  <c r="BQ54" s="147"/>
      <c r="BS54" s="146" t="str">
        <f t="shared" si="16"/>
        <v/>
      </c>
      <c r="BT54" s="146" t="str">
        <f t="shared" si="17"/>
        <v/>
      </c>
      <c r="BU54" s="146" t="str">
        <f t="shared" si="3"/>
        <v/>
      </c>
      <c r="BV54" s="146" t="str">
        <f t="shared" si="18"/>
        <v/>
      </c>
      <c r="BX54" s="269" t="str">
        <f t="shared" si="19"/>
        <v/>
      </c>
      <c r="BY54" s="257" t="str">
        <f t="shared" si="6"/>
        <v/>
      </c>
      <c r="BZ54" s="268" t="str">
        <f t="shared" si="7"/>
        <v/>
      </c>
      <c r="CB54" s="147"/>
      <c r="CC54" s="147"/>
      <c r="CD54" s="147"/>
      <c r="CE54" s="147"/>
      <c r="CF54" s="147"/>
      <c r="CG54" s="147"/>
      <c r="CH54" s="147"/>
      <c r="CI54" s="147"/>
      <c r="CJ54" s="147"/>
      <c r="CK54" s="147"/>
      <c r="CL54" s="147"/>
      <c r="CM54" s="147"/>
      <c r="CN54" s="147"/>
      <c r="CO54" s="147"/>
      <c r="CP54" s="147"/>
      <c r="CQ54" s="147"/>
      <c r="CR54" s="147"/>
      <c r="CS54" s="147"/>
      <c r="CT54" s="147"/>
      <c r="CU54" s="147"/>
      <c r="CV54" s="147"/>
      <c r="CW54" s="147"/>
      <c r="CX54" s="147"/>
      <c r="CY54" s="147"/>
      <c r="CZ54" s="147"/>
      <c r="DA54" s="147"/>
      <c r="DB54" s="147"/>
      <c r="DC54" s="147"/>
      <c r="DD54" s="147"/>
      <c r="DE54" s="147"/>
      <c r="DF54" s="147"/>
      <c r="DG54" s="147"/>
      <c r="DH54" s="147"/>
      <c r="DI54" s="147"/>
      <c r="DJ54" s="147"/>
      <c r="DK54" s="147"/>
      <c r="DL54" s="147"/>
      <c r="DM54" s="147"/>
      <c r="DN54" s="147"/>
      <c r="DO54" s="147"/>
      <c r="DP54" s="147"/>
      <c r="DQ54" s="147"/>
      <c r="DR54" s="147"/>
      <c r="DS54" s="147"/>
      <c r="DT54" s="147"/>
      <c r="DU54" s="147"/>
      <c r="DV54" s="147"/>
      <c r="DW54" s="147"/>
      <c r="DX54" s="147"/>
      <c r="DY54" s="147"/>
      <c r="DZ54" s="147"/>
      <c r="EA54" s="147"/>
      <c r="EB54" s="147"/>
      <c r="EC54" s="147"/>
      <c r="ED54" s="147"/>
      <c r="EE54" s="147"/>
      <c r="EF54" s="147"/>
      <c r="EG54" s="147"/>
      <c r="EH54" s="147"/>
      <c r="EI54" s="147"/>
      <c r="EJ54" s="147"/>
      <c r="EK54" s="147"/>
      <c r="EL54" s="147"/>
      <c r="EM54" s="147"/>
      <c r="EN54" s="147"/>
      <c r="EO54" s="147"/>
      <c r="EP54" s="147"/>
      <c r="EQ54" s="147"/>
      <c r="ET54" s="146" t="str">
        <f t="shared" si="8"/>
        <v/>
      </c>
      <c r="EU54" s="146" t="str">
        <f t="shared" si="9"/>
        <v/>
      </c>
      <c r="EV54" s="146" t="str">
        <f t="shared" si="10"/>
        <v/>
      </c>
      <c r="EW54" s="146" t="str">
        <f t="shared" si="11"/>
        <v/>
      </c>
      <c r="EY54" s="252" t="str">
        <f t="shared" si="12"/>
        <v/>
      </c>
      <c r="EZ54" s="251" t="str">
        <f t="shared" si="13"/>
        <v/>
      </c>
      <c r="FA54" s="251"/>
    </row>
    <row r="55" spans="1:157" s="146" customFormat="1" x14ac:dyDescent="0.2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  <c r="BQ55" s="147"/>
      <c r="BS55" s="146" t="str">
        <f t="shared" si="16"/>
        <v/>
      </c>
      <c r="BT55" s="146" t="str">
        <f t="shared" si="17"/>
        <v/>
      </c>
      <c r="BU55" s="146" t="str">
        <f t="shared" si="3"/>
        <v/>
      </c>
      <c r="BV55" s="146" t="str">
        <f t="shared" si="18"/>
        <v/>
      </c>
      <c r="BX55" s="269" t="str">
        <f t="shared" si="19"/>
        <v/>
      </c>
      <c r="BY55" s="257" t="str">
        <f t="shared" si="6"/>
        <v/>
      </c>
      <c r="BZ55" s="268" t="str">
        <f t="shared" si="7"/>
        <v/>
      </c>
      <c r="CB55" s="147"/>
      <c r="CC55" s="147"/>
      <c r="CD55" s="147"/>
      <c r="CE55" s="147"/>
      <c r="CF55" s="147"/>
      <c r="CG55" s="147"/>
      <c r="CH55" s="147"/>
      <c r="CI55" s="147"/>
      <c r="CJ55" s="147"/>
      <c r="CK55" s="147"/>
      <c r="CL55" s="147"/>
      <c r="CM55" s="147"/>
      <c r="CN55" s="147"/>
      <c r="CO55" s="147"/>
      <c r="CP55" s="147"/>
      <c r="CQ55" s="147"/>
      <c r="CR55" s="147"/>
      <c r="CS55" s="147"/>
      <c r="CT55" s="147"/>
      <c r="CU55" s="147"/>
      <c r="CV55" s="147"/>
      <c r="CW55" s="147"/>
      <c r="CX55" s="147"/>
      <c r="CY55" s="147"/>
      <c r="CZ55" s="147"/>
      <c r="DA55" s="147"/>
      <c r="DB55" s="147"/>
      <c r="DC55" s="147"/>
      <c r="DD55" s="147"/>
      <c r="DE55" s="147"/>
      <c r="DF55" s="147"/>
      <c r="DG55" s="147"/>
      <c r="DH55" s="147"/>
      <c r="DI55" s="147"/>
      <c r="DJ55" s="147"/>
      <c r="DK55" s="147"/>
      <c r="DL55" s="147"/>
      <c r="DM55" s="147"/>
      <c r="DN55" s="147"/>
      <c r="DO55" s="147"/>
      <c r="DP55" s="147"/>
      <c r="DQ55" s="147"/>
      <c r="DR55" s="147"/>
      <c r="DS55" s="147"/>
      <c r="DT55" s="147"/>
      <c r="DU55" s="147"/>
      <c r="DV55" s="147"/>
      <c r="DW55" s="147"/>
      <c r="DX55" s="147"/>
      <c r="DY55" s="147"/>
      <c r="DZ55" s="147"/>
      <c r="EA55" s="147"/>
      <c r="EB55" s="147"/>
      <c r="EC55" s="147"/>
      <c r="ED55" s="147"/>
      <c r="EE55" s="147"/>
      <c r="EF55" s="147"/>
      <c r="EG55" s="147"/>
      <c r="EH55" s="147"/>
      <c r="EI55" s="147"/>
      <c r="EJ55" s="147"/>
      <c r="EK55" s="147"/>
      <c r="EL55" s="147"/>
      <c r="EM55" s="147"/>
      <c r="EN55" s="147"/>
      <c r="EO55" s="147"/>
      <c r="EP55" s="147"/>
      <c r="EQ55" s="147"/>
      <c r="ET55" s="146" t="str">
        <f t="shared" si="8"/>
        <v/>
      </c>
      <c r="EU55" s="146" t="str">
        <f t="shared" si="9"/>
        <v/>
      </c>
      <c r="EV55" s="146" t="str">
        <f t="shared" si="10"/>
        <v/>
      </c>
      <c r="EW55" s="146" t="str">
        <f t="shared" si="11"/>
        <v/>
      </c>
      <c r="EY55" s="252" t="str">
        <f t="shared" si="12"/>
        <v/>
      </c>
      <c r="EZ55" s="251" t="str">
        <f t="shared" si="13"/>
        <v/>
      </c>
      <c r="FA55" s="251"/>
    </row>
    <row r="56" spans="1:157" s="146" customFormat="1" x14ac:dyDescent="0.2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S56" s="146" t="str">
        <f t="shared" si="16"/>
        <v/>
      </c>
      <c r="BT56" s="146" t="str">
        <f t="shared" si="17"/>
        <v/>
      </c>
      <c r="BU56" s="146" t="str">
        <f t="shared" si="3"/>
        <v/>
      </c>
      <c r="BV56" s="146" t="str">
        <f t="shared" si="18"/>
        <v/>
      </c>
      <c r="BX56" s="269" t="str">
        <f t="shared" si="19"/>
        <v/>
      </c>
      <c r="BY56" s="257" t="str">
        <f t="shared" si="6"/>
        <v/>
      </c>
      <c r="BZ56" s="268" t="str">
        <f t="shared" si="7"/>
        <v/>
      </c>
      <c r="CB56" s="147"/>
      <c r="CC56" s="147"/>
      <c r="CD56" s="147"/>
      <c r="CE56" s="147"/>
      <c r="CF56" s="147"/>
      <c r="CG56" s="147"/>
      <c r="CH56" s="147"/>
      <c r="CI56" s="147"/>
      <c r="CJ56" s="147"/>
      <c r="CK56" s="147"/>
      <c r="CL56" s="147"/>
      <c r="CM56" s="147"/>
      <c r="CN56" s="147"/>
      <c r="CO56" s="147"/>
      <c r="CP56" s="147"/>
      <c r="CQ56" s="147"/>
      <c r="CR56" s="147"/>
      <c r="CS56" s="147"/>
      <c r="CT56" s="147"/>
      <c r="CU56" s="147"/>
      <c r="CV56" s="147"/>
      <c r="CW56" s="147"/>
      <c r="CX56" s="147"/>
      <c r="CY56" s="147"/>
      <c r="CZ56" s="147"/>
      <c r="DA56" s="147"/>
      <c r="DB56" s="147"/>
      <c r="DC56" s="147"/>
      <c r="DD56" s="147"/>
      <c r="DE56" s="147"/>
      <c r="DF56" s="147"/>
      <c r="DG56" s="147"/>
      <c r="DH56" s="147"/>
      <c r="DI56" s="147"/>
      <c r="DJ56" s="147"/>
      <c r="DK56" s="147"/>
      <c r="DL56" s="147"/>
      <c r="DM56" s="147"/>
      <c r="DN56" s="147"/>
      <c r="DO56" s="147"/>
      <c r="DP56" s="147"/>
      <c r="DQ56" s="147"/>
      <c r="DR56" s="147"/>
      <c r="DS56" s="147"/>
      <c r="DT56" s="147"/>
      <c r="DU56" s="147"/>
      <c r="DV56" s="147"/>
      <c r="DW56" s="147"/>
      <c r="DX56" s="147"/>
      <c r="DY56" s="147"/>
      <c r="DZ56" s="147"/>
      <c r="EA56" s="147"/>
      <c r="EB56" s="147"/>
      <c r="EC56" s="147"/>
      <c r="ED56" s="147"/>
      <c r="EE56" s="147"/>
      <c r="EF56" s="147"/>
      <c r="EG56" s="147"/>
      <c r="EH56" s="147"/>
      <c r="EI56" s="147"/>
      <c r="EJ56" s="147"/>
      <c r="EK56" s="147"/>
      <c r="EL56" s="147"/>
      <c r="EM56" s="147"/>
      <c r="EN56" s="147"/>
      <c r="EO56" s="147"/>
      <c r="EP56" s="147"/>
      <c r="EQ56" s="147"/>
      <c r="ET56" s="146" t="str">
        <f t="shared" si="8"/>
        <v/>
      </c>
      <c r="EU56" s="146" t="str">
        <f t="shared" si="9"/>
        <v/>
      </c>
      <c r="EV56" s="146" t="str">
        <f t="shared" si="10"/>
        <v/>
      </c>
      <c r="EW56" s="146" t="str">
        <f t="shared" si="11"/>
        <v/>
      </c>
      <c r="EY56" s="252" t="str">
        <f t="shared" si="12"/>
        <v/>
      </c>
      <c r="EZ56" s="251" t="str">
        <f t="shared" si="13"/>
        <v/>
      </c>
      <c r="FA56" s="251"/>
    </row>
    <row r="57" spans="1:157" s="146" customFormat="1" x14ac:dyDescent="0.2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7"/>
      <c r="BS57" s="146" t="str">
        <f t="shared" si="16"/>
        <v/>
      </c>
      <c r="BT57" s="146" t="str">
        <f t="shared" si="17"/>
        <v/>
      </c>
      <c r="BU57" s="146" t="str">
        <f t="shared" si="3"/>
        <v/>
      </c>
      <c r="BV57" s="146" t="str">
        <f t="shared" si="18"/>
        <v/>
      </c>
      <c r="BX57" s="269" t="str">
        <f t="shared" si="19"/>
        <v/>
      </c>
      <c r="BY57" s="257" t="str">
        <f t="shared" si="6"/>
        <v/>
      </c>
      <c r="BZ57" s="268" t="str">
        <f t="shared" si="7"/>
        <v/>
      </c>
      <c r="CB57" s="147"/>
      <c r="CC57" s="147"/>
      <c r="CD57" s="147"/>
      <c r="CE57" s="147"/>
      <c r="CF57" s="147"/>
      <c r="CG57" s="147"/>
      <c r="CH57" s="147"/>
      <c r="CI57" s="147"/>
      <c r="CJ57" s="147"/>
      <c r="CK57" s="147"/>
      <c r="CL57" s="147"/>
      <c r="CM57" s="147"/>
      <c r="CN57" s="147"/>
      <c r="CO57" s="147"/>
      <c r="CP57" s="147"/>
      <c r="CQ57" s="147"/>
      <c r="CR57" s="147"/>
      <c r="CS57" s="147"/>
      <c r="CT57" s="147"/>
      <c r="CU57" s="147"/>
      <c r="CV57" s="147"/>
      <c r="CW57" s="147"/>
      <c r="CX57" s="147"/>
      <c r="CY57" s="147"/>
      <c r="CZ57" s="147"/>
      <c r="DA57" s="147"/>
      <c r="DB57" s="147"/>
      <c r="DC57" s="147"/>
      <c r="DD57" s="147"/>
      <c r="DE57" s="147"/>
      <c r="DF57" s="147"/>
      <c r="DG57" s="147"/>
      <c r="DH57" s="147"/>
      <c r="DI57" s="147"/>
      <c r="DJ57" s="147"/>
      <c r="DK57" s="147"/>
      <c r="DL57" s="147"/>
      <c r="DM57" s="147"/>
      <c r="DN57" s="147"/>
      <c r="DO57" s="147"/>
      <c r="DP57" s="147"/>
      <c r="DQ57" s="147"/>
      <c r="DR57" s="147"/>
      <c r="DS57" s="147"/>
      <c r="DT57" s="147"/>
      <c r="DU57" s="147"/>
      <c r="DV57" s="147"/>
      <c r="DW57" s="147"/>
      <c r="DX57" s="147"/>
      <c r="DY57" s="147"/>
      <c r="DZ57" s="147"/>
      <c r="EA57" s="147"/>
      <c r="EB57" s="147"/>
      <c r="EC57" s="147"/>
      <c r="ED57" s="147"/>
      <c r="EE57" s="147"/>
      <c r="EF57" s="147"/>
      <c r="EG57" s="147"/>
      <c r="EH57" s="147"/>
      <c r="EI57" s="147"/>
      <c r="EJ57" s="147"/>
      <c r="EK57" s="147"/>
      <c r="EL57" s="147"/>
      <c r="EM57" s="147"/>
      <c r="EN57" s="147"/>
      <c r="EO57" s="147"/>
      <c r="EP57" s="147"/>
      <c r="EQ57" s="147"/>
      <c r="ET57" s="146" t="str">
        <f t="shared" si="8"/>
        <v/>
      </c>
      <c r="EU57" s="146" t="str">
        <f t="shared" si="9"/>
        <v/>
      </c>
      <c r="EV57" s="146" t="str">
        <f t="shared" si="10"/>
        <v/>
      </c>
      <c r="EW57" s="146" t="str">
        <f t="shared" si="11"/>
        <v/>
      </c>
      <c r="EY57" s="252" t="str">
        <f t="shared" si="12"/>
        <v/>
      </c>
      <c r="EZ57" s="251" t="str">
        <f t="shared" si="13"/>
        <v/>
      </c>
      <c r="FA57" s="251"/>
    </row>
    <row r="58" spans="1:157" s="146" customFormat="1" x14ac:dyDescent="0.2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47"/>
      <c r="BQ58" s="147"/>
      <c r="BS58" s="146" t="str">
        <f t="shared" si="16"/>
        <v/>
      </c>
      <c r="BT58" s="146" t="str">
        <f t="shared" si="17"/>
        <v/>
      </c>
      <c r="BU58" s="146" t="str">
        <f t="shared" si="3"/>
        <v/>
      </c>
      <c r="BV58" s="146" t="str">
        <f t="shared" si="18"/>
        <v/>
      </c>
      <c r="BX58" s="269" t="str">
        <f t="shared" si="19"/>
        <v/>
      </c>
      <c r="BY58" s="257" t="str">
        <f t="shared" si="6"/>
        <v/>
      </c>
      <c r="BZ58" s="268" t="str">
        <f t="shared" si="7"/>
        <v/>
      </c>
      <c r="CB58" s="147"/>
      <c r="CC58" s="147"/>
      <c r="CD58" s="147"/>
      <c r="CE58" s="147"/>
      <c r="CF58" s="147"/>
      <c r="CG58" s="147"/>
      <c r="CH58" s="147"/>
      <c r="CI58" s="147"/>
      <c r="CJ58" s="147"/>
      <c r="CK58" s="147"/>
      <c r="CL58" s="147"/>
      <c r="CM58" s="147"/>
      <c r="CN58" s="147"/>
      <c r="CO58" s="147"/>
      <c r="CP58" s="147"/>
      <c r="CQ58" s="147"/>
      <c r="CR58" s="147"/>
      <c r="CS58" s="147"/>
      <c r="CT58" s="147"/>
      <c r="CU58" s="147"/>
      <c r="CV58" s="147"/>
      <c r="CW58" s="147"/>
      <c r="CX58" s="147"/>
      <c r="CY58" s="147"/>
      <c r="CZ58" s="147"/>
      <c r="DA58" s="147"/>
      <c r="DB58" s="147"/>
      <c r="DC58" s="147"/>
      <c r="DD58" s="147"/>
      <c r="DE58" s="147"/>
      <c r="DF58" s="147"/>
      <c r="DG58" s="147"/>
      <c r="DH58" s="147"/>
      <c r="DI58" s="147"/>
      <c r="DJ58" s="147"/>
      <c r="DK58" s="147"/>
      <c r="DL58" s="147"/>
      <c r="DM58" s="147"/>
      <c r="DN58" s="147"/>
      <c r="DO58" s="147"/>
      <c r="DP58" s="147"/>
      <c r="DQ58" s="147"/>
      <c r="DR58" s="147"/>
      <c r="DS58" s="147"/>
      <c r="DT58" s="147"/>
      <c r="DU58" s="147"/>
      <c r="DV58" s="147"/>
      <c r="DW58" s="147"/>
      <c r="DX58" s="147"/>
      <c r="DY58" s="147"/>
      <c r="DZ58" s="147"/>
      <c r="EA58" s="147"/>
      <c r="EB58" s="147"/>
      <c r="EC58" s="147"/>
      <c r="ED58" s="147"/>
      <c r="EE58" s="147"/>
      <c r="EF58" s="147"/>
      <c r="EG58" s="147"/>
      <c r="EH58" s="147"/>
      <c r="EI58" s="147"/>
      <c r="EJ58" s="147"/>
      <c r="EK58" s="147"/>
      <c r="EL58" s="147"/>
      <c r="EM58" s="147"/>
      <c r="EN58" s="147"/>
      <c r="EO58" s="147"/>
      <c r="EP58" s="147"/>
      <c r="EQ58" s="147"/>
      <c r="ET58" s="146" t="str">
        <f t="shared" si="8"/>
        <v/>
      </c>
      <c r="EU58" s="146" t="str">
        <f t="shared" si="9"/>
        <v/>
      </c>
      <c r="EV58" s="146" t="str">
        <f t="shared" si="10"/>
        <v/>
      </c>
      <c r="EW58" s="146" t="str">
        <f t="shared" si="11"/>
        <v/>
      </c>
      <c r="EY58" s="252" t="str">
        <f t="shared" si="12"/>
        <v/>
      </c>
      <c r="EZ58" s="251" t="str">
        <f t="shared" si="13"/>
        <v/>
      </c>
      <c r="FA58" s="251"/>
    </row>
    <row r="59" spans="1:157" s="146" customFormat="1" x14ac:dyDescent="0.2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7"/>
      <c r="BS59" s="146" t="str">
        <f t="shared" si="16"/>
        <v/>
      </c>
      <c r="BT59" s="146" t="str">
        <f t="shared" si="17"/>
        <v/>
      </c>
      <c r="BU59" s="146" t="str">
        <f t="shared" si="3"/>
        <v/>
      </c>
      <c r="BV59" s="146" t="str">
        <f t="shared" si="18"/>
        <v/>
      </c>
      <c r="BX59" s="269" t="str">
        <f t="shared" si="19"/>
        <v/>
      </c>
      <c r="BY59" s="257" t="str">
        <f t="shared" si="6"/>
        <v/>
      </c>
      <c r="BZ59" s="268" t="str">
        <f t="shared" si="7"/>
        <v/>
      </c>
      <c r="CB59" s="147"/>
      <c r="CC59" s="147"/>
      <c r="CD59" s="147"/>
      <c r="CE59" s="147"/>
      <c r="CF59" s="147"/>
      <c r="CG59" s="147"/>
      <c r="CH59" s="147"/>
      <c r="CI59" s="147"/>
      <c r="CJ59" s="147"/>
      <c r="CK59" s="147"/>
      <c r="CL59" s="147"/>
      <c r="CM59" s="147"/>
      <c r="CN59" s="147"/>
      <c r="CO59" s="147"/>
      <c r="CP59" s="147"/>
      <c r="CQ59" s="147"/>
      <c r="CR59" s="147"/>
      <c r="CS59" s="147"/>
      <c r="CT59" s="147"/>
      <c r="CU59" s="147"/>
      <c r="CV59" s="147"/>
      <c r="CW59" s="147"/>
      <c r="CX59" s="147"/>
      <c r="CY59" s="147"/>
      <c r="CZ59" s="147"/>
      <c r="DA59" s="147"/>
      <c r="DB59" s="147"/>
      <c r="DC59" s="147"/>
      <c r="DD59" s="147"/>
      <c r="DE59" s="147"/>
      <c r="DF59" s="147"/>
      <c r="DG59" s="147"/>
      <c r="DH59" s="147"/>
      <c r="DI59" s="147"/>
      <c r="DJ59" s="147"/>
      <c r="DK59" s="147"/>
      <c r="DL59" s="147"/>
      <c r="DM59" s="147"/>
      <c r="DN59" s="147"/>
      <c r="DO59" s="147"/>
      <c r="DP59" s="147"/>
      <c r="DQ59" s="147"/>
      <c r="DR59" s="147"/>
      <c r="DS59" s="147"/>
      <c r="DT59" s="147"/>
      <c r="DU59" s="147"/>
      <c r="DV59" s="147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7"/>
      <c r="EI59" s="147"/>
      <c r="EJ59" s="147"/>
      <c r="EK59" s="147"/>
      <c r="EL59" s="147"/>
      <c r="EM59" s="147"/>
      <c r="EN59" s="147"/>
      <c r="EO59" s="147"/>
      <c r="EP59" s="147"/>
      <c r="EQ59" s="147"/>
      <c r="ET59" s="146" t="str">
        <f t="shared" si="8"/>
        <v/>
      </c>
      <c r="EU59" s="146" t="str">
        <f t="shared" si="9"/>
        <v/>
      </c>
      <c r="EV59" s="146" t="str">
        <f t="shared" si="10"/>
        <v/>
      </c>
      <c r="EW59" s="146" t="str">
        <f t="shared" si="11"/>
        <v/>
      </c>
      <c r="EY59" s="252" t="str">
        <f t="shared" si="12"/>
        <v/>
      </c>
      <c r="EZ59" s="251" t="str">
        <f t="shared" si="13"/>
        <v/>
      </c>
      <c r="FA59" s="251"/>
    </row>
    <row r="60" spans="1:157" s="146" customFormat="1" x14ac:dyDescent="0.2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47"/>
      <c r="BQ60" s="147"/>
      <c r="BS60" s="146" t="str">
        <f t="shared" si="16"/>
        <v/>
      </c>
      <c r="BT60" s="146" t="str">
        <f t="shared" si="17"/>
        <v/>
      </c>
      <c r="BU60" s="146" t="str">
        <f t="shared" si="3"/>
        <v/>
      </c>
      <c r="BV60" s="146" t="str">
        <f t="shared" si="18"/>
        <v/>
      </c>
      <c r="BX60" s="269" t="str">
        <f t="shared" si="19"/>
        <v/>
      </c>
      <c r="BY60" s="257" t="str">
        <f t="shared" si="6"/>
        <v/>
      </c>
      <c r="BZ60" s="268" t="str">
        <f t="shared" si="7"/>
        <v/>
      </c>
      <c r="CB60" s="147"/>
      <c r="CC60" s="147"/>
      <c r="CD60" s="147"/>
      <c r="CE60" s="147"/>
      <c r="CF60" s="147"/>
      <c r="CG60" s="147"/>
      <c r="CH60" s="147"/>
      <c r="CI60" s="147"/>
      <c r="CJ60" s="147"/>
      <c r="CK60" s="147"/>
      <c r="CL60" s="147"/>
      <c r="CM60" s="147"/>
      <c r="CN60" s="147"/>
      <c r="CO60" s="147"/>
      <c r="CP60" s="147"/>
      <c r="CQ60" s="147"/>
      <c r="CR60" s="147"/>
      <c r="CS60" s="147"/>
      <c r="CT60" s="147"/>
      <c r="CU60" s="147"/>
      <c r="CV60" s="147"/>
      <c r="CW60" s="147"/>
      <c r="CX60" s="147"/>
      <c r="CY60" s="147"/>
      <c r="CZ60" s="147"/>
      <c r="DA60" s="147"/>
      <c r="DB60" s="147"/>
      <c r="DC60" s="147"/>
      <c r="DD60" s="147"/>
      <c r="DE60" s="147"/>
      <c r="DF60" s="147"/>
      <c r="DG60" s="147"/>
      <c r="DH60" s="147"/>
      <c r="DI60" s="147"/>
      <c r="DJ60" s="147"/>
      <c r="DK60" s="147"/>
      <c r="DL60" s="147"/>
      <c r="DM60" s="147"/>
      <c r="DN60" s="147"/>
      <c r="DO60" s="147"/>
      <c r="DP60" s="147"/>
      <c r="DQ60" s="147"/>
      <c r="DR60" s="147"/>
      <c r="DS60" s="147"/>
      <c r="DT60" s="147"/>
      <c r="DU60" s="147"/>
      <c r="DV60" s="147"/>
      <c r="DW60" s="147"/>
      <c r="DX60" s="147"/>
      <c r="DY60" s="147"/>
      <c r="DZ60" s="147"/>
      <c r="EA60" s="147"/>
      <c r="EB60" s="147"/>
      <c r="EC60" s="147"/>
      <c r="ED60" s="147"/>
      <c r="EE60" s="147"/>
      <c r="EF60" s="147"/>
      <c r="EG60" s="147"/>
      <c r="EH60" s="147"/>
      <c r="EI60" s="147"/>
      <c r="EJ60" s="147"/>
      <c r="EK60" s="147"/>
      <c r="EL60" s="147"/>
      <c r="EM60" s="147"/>
      <c r="EN60" s="147"/>
      <c r="EO60" s="147"/>
      <c r="EP60" s="147"/>
      <c r="EQ60" s="147"/>
      <c r="ET60" s="146" t="str">
        <f t="shared" si="8"/>
        <v/>
      </c>
      <c r="EU60" s="146" t="str">
        <f t="shared" si="9"/>
        <v/>
      </c>
      <c r="EV60" s="146" t="str">
        <f t="shared" si="10"/>
        <v/>
      </c>
      <c r="EW60" s="146" t="str">
        <f t="shared" si="11"/>
        <v/>
      </c>
      <c r="EY60" s="252" t="str">
        <f t="shared" si="12"/>
        <v/>
      </c>
      <c r="EZ60" s="251" t="str">
        <f t="shared" si="13"/>
        <v/>
      </c>
      <c r="FA60" s="251"/>
    </row>
    <row r="61" spans="1:157" s="146" customFormat="1" x14ac:dyDescent="0.2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7"/>
      <c r="BN61" s="147"/>
      <c r="BO61" s="147"/>
      <c r="BP61" s="147"/>
      <c r="BQ61" s="147"/>
      <c r="BS61" s="146" t="str">
        <f>RIGHT(G61,4)</f>
        <v/>
      </c>
      <c r="BT61" s="146" t="str">
        <f>LEFT(E61,2)</f>
        <v/>
      </c>
      <c r="BU61" s="146" t="str">
        <f t="shared" si="3"/>
        <v/>
      </c>
      <c r="BV61" s="146" t="str">
        <f>LEFT(G61,2)</f>
        <v/>
      </c>
      <c r="BX61" s="269" t="str">
        <f t="shared" si="19"/>
        <v/>
      </c>
      <c r="BY61" s="257" t="str">
        <f>IF(AC61="","",AC61)</f>
        <v/>
      </c>
      <c r="BZ61" s="268" t="str">
        <f t="shared" si="7"/>
        <v/>
      </c>
      <c r="CB61" s="147"/>
      <c r="CC61" s="147"/>
      <c r="CD61" s="147"/>
      <c r="CE61" s="147"/>
      <c r="CF61" s="147"/>
      <c r="CG61" s="147"/>
      <c r="CH61" s="147"/>
      <c r="CI61" s="147"/>
      <c r="CJ61" s="147"/>
      <c r="CK61" s="147"/>
      <c r="CL61" s="147"/>
      <c r="CM61" s="147"/>
      <c r="CN61" s="147"/>
      <c r="CO61" s="147"/>
      <c r="CP61" s="147"/>
      <c r="CQ61" s="147"/>
      <c r="CR61" s="147"/>
      <c r="CS61" s="147"/>
      <c r="CT61" s="147"/>
      <c r="CU61" s="147"/>
      <c r="CV61" s="147"/>
      <c r="CW61" s="147"/>
      <c r="CX61" s="147"/>
      <c r="CY61" s="147"/>
      <c r="CZ61" s="147"/>
      <c r="DA61" s="147"/>
      <c r="DB61" s="147"/>
      <c r="DC61" s="147"/>
      <c r="DD61" s="147"/>
      <c r="DE61" s="147"/>
      <c r="DF61" s="147"/>
      <c r="DG61" s="147"/>
      <c r="DH61" s="147"/>
      <c r="DI61" s="147"/>
      <c r="DJ61" s="147"/>
      <c r="DK61" s="147"/>
      <c r="DL61" s="147"/>
      <c r="DM61" s="147"/>
      <c r="DN61" s="147"/>
      <c r="DO61" s="147"/>
      <c r="DP61" s="147"/>
      <c r="DQ61" s="147"/>
      <c r="DR61" s="147"/>
      <c r="DS61" s="147"/>
      <c r="DT61" s="147"/>
      <c r="DU61" s="147"/>
      <c r="DV61" s="147"/>
      <c r="DW61" s="147"/>
      <c r="DX61" s="147"/>
      <c r="DY61" s="147"/>
      <c r="DZ61" s="147"/>
      <c r="EA61" s="147"/>
      <c r="EB61" s="147"/>
      <c r="EC61" s="147"/>
      <c r="ED61" s="147"/>
      <c r="EE61" s="147"/>
      <c r="EF61" s="147"/>
      <c r="EG61" s="147"/>
      <c r="EH61" s="147"/>
      <c r="EI61" s="147"/>
      <c r="EJ61" s="147"/>
      <c r="EK61" s="147"/>
      <c r="EL61" s="147"/>
      <c r="EM61" s="147"/>
      <c r="EN61" s="147"/>
      <c r="EO61" s="147"/>
      <c r="EP61" s="147"/>
      <c r="EQ61" s="147"/>
      <c r="ET61" s="146" t="str">
        <f t="shared" si="8"/>
        <v/>
      </c>
      <c r="EU61" s="146" t="str">
        <f t="shared" si="9"/>
        <v/>
      </c>
      <c r="EV61" s="146" t="str">
        <f t="shared" si="10"/>
        <v/>
      </c>
      <c r="EW61" s="146" t="str">
        <f t="shared" si="11"/>
        <v/>
      </c>
      <c r="EY61" s="252" t="str">
        <f t="shared" si="12"/>
        <v/>
      </c>
      <c r="EZ61" s="251" t="str">
        <f t="shared" si="13"/>
        <v/>
      </c>
      <c r="FA61" s="251"/>
    </row>
    <row r="62" spans="1:157" x14ac:dyDescent="0.2">
      <c r="BS62" s="146" t="str">
        <f t="shared" si="16"/>
        <v/>
      </c>
      <c r="BT62" s="146" t="str">
        <f t="shared" si="17"/>
        <v/>
      </c>
      <c r="BU62" s="146" t="str">
        <f t="shared" si="3"/>
        <v/>
      </c>
      <c r="BV62" s="146" t="str">
        <f t="shared" si="18"/>
        <v/>
      </c>
      <c r="BW62" s="146"/>
      <c r="BX62" s="269" t="str">
        <f t="shared" si="19"/>
        <v/>
      </c>
      <c r="BY62" s="257" t="str">
        <f t="shared" si="6"/>
        <v/>
      </c>
      <c r="BZ62" s="268" t="str">
        <f t="shared" si="7"/>
        <v/>
      </c>
      <c r="ET62" s="146" t="str">
        <f t="shared" si="8"/>
        <v/>
      </c>
      <c r="EU62" s="146" t="str">
        <f t="shared" si="9"/>
        <v/>
      </c>
      <c r="EV62" s="146" t="str">
        <f t="shared" si="10"/>
        <v/>
      </c>
      <c r="EW62" s="146" t="str">
        <f t="shared" si="11"/>
        <v/>
      </c>
      <c r="EX62" s="146"/>
      <c r="EY62" s="252" t="str">
        <f t="shared" si="12"/>
        <v/>
      </c>
      <c r="EZ62" s="251" t="str">
        <f t="shared" si="13"/>
        <v/>
      </c>
      <c r="FA62" s="251"/>
    </row>
    <row r="63" spans="1:157" x14ac:dyDescent="0.2">
      <c r="BS63" s="146" t="str">
        <f t="shared" si="16"/>
        <v/>
      </c>
      <c r="BT63" s="146" t="str">
        <f t="shared" si="17"/>
        <v/>
      </c>
      <c r="BU63" s="146" t="str">
        <f t="shared" si="3"/>
        <v/>
      </c>
      <c r="BV63" s="146" t="str">
        <f t="shared" si="18"/>
        <v/>
      </c>
      <c r="BW63" s="146"/>
      <c r="BX63" s="269" t="str">
        <f t="shared" si="19"/>
        <v/>
      </c>
      <c r="BY63" s="257" t="str">
        <f t="shared" si="6"/>
        <v/>
      </c>
      <c r="BZ63" s="268" t="str">
        <f t="shared" si="7"/>
        <v/>
      </c>
      <c r="ET63" s="146" t="str">
        <f t="shared" si="8"/>
        <v/>
      </c>
      <c r="EU63" s="146" t="str">
        <f t="shared" si="9"/>
        <v/>
      </c>
      <c r="EV63" s="146" t="str">
        <f t="shared" si="10"/>
        <v/>
      </c>
      <c r="EW63" s="146" t="str">
        <f t="shared" si="11"/>
        <v/>
      </c>
      <c r="EX63" s="146"/>
      <c r="EY63" s="252" t="str">
        <f t="shared" si="12"/>
        <v/>
      </c>
      <c r="EZ63" s="251" t="str">
        <f t="shared" si="13"/>
        <v/>
      </c>
      <c r="FA63" s="251"/>
    </row>
    <row r="64" spans="1:157" x14ac:dyDescent="0.2">
      <c r="BS64" s="146" t="str">
        <f t="shared" si="16"/>
        <v/>
      </c>
      <c r="BT64" s="146" t="str">
        <f t="shared" si="17"/>
        <v/>
      </c>
      <c r="BU64" s="146" t="str">
        <f t="shared" si="3"/>
        <v/>
      </c>
      <c r="BV64" s="146" t="str">
        <f t="shared" si="18"/>
        <v/>
      </c>
      <c r="BW64" s="146"/>
      <c r="BX64" s="269" t="str">
        <f t="shared" si="19"/>
        <v/>
      </c>
      <c r="BY64" s="257" t="str">
        <f t="shared" si="6"/>
        <v/>
      </c>
      <c r="BZ64" s="268" t="str">
        <f t="shared" si="7"/>
        <v/>
      </c>
      <c r="ET64" s="146" t="str">
        <f t="shared" si="8"/>
        <v/>
      </c>
      <c r="EU64" s="146" t="str">
        <f t="shared" si="9"/>
        <v/>
      </c>
      <c r="EV64" s="146" t="str">
        <f t="shared" si="10"/>
        <v/>
      </c>
      <c r="EW64" s="146" t="str">
        <f t="shared" si="11"/>
        <v/>
      </c>
      <c r="EX64" s="146"/>
      <c r="EY64" s="252" t="str">
        <f t="shared" si="12"/>
        <v/>
      </c>
      <c r="EZ64" s="251" t="str">
        <f t="shared" si="13"/>
        <v/>
      </c>
      <c r="FA64" s="251"/>
    </row>
    <row r="65" spans="71:157" x14ac:dyDescent="0.2">
      <c r="BS65" s="146" t="str">
        <f t="shared" si="16"/>
        <v/>
      </c>
      <c r="BT65" s="146" t="str">
        <f t="shared" si="17"/>
        <v/>
      </c>
      <c r="BU65" s="146" t="str">
        <f t="shared" si="3"/>
        <v/>
      </c>
      <c r="BV65" s="146" t="str">
        <f t="shared" si="18"/>
        <v/>
      </c>
      <c r="BW65" s="146"/>
      <c r="BX65" s="269" t="str">
        <f t="shared" si="19"/>
        <v/>
      </c>
      <c r="BY65" s="257" t="str">
        <f t="shared" si="6"/>
        <v/>
      </c>
      <c r="BZ65" s="268" t="str">
        <f t="shared" si="7"/>
        <v/>
      </c>
      <c r="ET65" s="146" t="str">
        <f t="shared" si="8"/>
        <v/>
      </c>
      <c r="EU65" s="146" t="str">
        <f t="shared" si="9"/>
        <v/>
      </c>
      <c r="EV65" s="146" t="str">
        <f t="shared" si="10"/>
        <v/>
      </c>
      <c r="EW65" s="146" t="str">
        <f t="shared" si="11"/>
        <v/>
      </c>
      <c r="EX65" s="146"/>
      <c r="EY65" s="252" t="str">
        <f t="shared" si="12"/>
        <v/>
      </c>
      <c r="EZ65" s="251" t="str">
        <f t="shared" si="13"/>
        <v/>
      </c>
      <c r="FA65" s="251"/>
    </row>
    <row r="66" spans="71:157" x14ac:dyDescent="0.2">
      <c r="BS66" s="146" t="str">
        <f t="shared" si="16"/>
        <v/>
      </c>
      <c r="BT66" s="146" t="str">
        <f t="shared" si="17"/>
        <v/>
      </c>
      <c r="BU66" s="146" t="str">
        <f t="shared" si="3"/>
        <v/>
      </c>
      <c r="BV66" s="146" t="str">
        <f t="shared" si="18"/>
        <v/>
      </c>
      <c r="BW66" s="146"/>
      <c r="BX66" s="269" t="str">
        <f t="shared" si="19"/>
        <v/>
      </c>
      <c r="BY66" s="257" t="str">
        <f t="shared" si="6"/>
        <v/>
      </c>
      <c r="BZ66" s="268" t="str">
        <f t="shared" si="7"/>
        <v/>
      </c>
      <c r="ET66" s="146" t="str">
        <f t="shared" si="8"/>
        <v/>
      </c>
      <c r="EU66" s="146" t="str">
        <f t="shared" si="9"/>
        <v/>
      </c>
      <c r="EV66" s="146" t="str">
        <f t="shared" si="10"/>
        <v/>
      </c>
      <c r="EW66" s="146" t="str">
        <f t="shared" si="11"/>
        <v/>
      </c>
      <c r="EX66" s="146"/>
      <c r="EY66" s="252" t="str">
        <f t="shared" si="12"/>
        <v/>
      </c>
      <c r="EZ66" s="251" t="str">
        <f t="shared" si="13"/>
        <v/>
      </c>
      <c r="FA66" s="251"/>
    </row>
    <row r="67" spans="71:157" x14ac:dyDescent="0.2">
      <c r="BS67" s="146" t="str">
        <f t="shared" si="16"/>
        <v/>
      </c>
      <c r="BT67" s="146" t="str">
        <f t="shared" si="17"/>
        <v/>
      </c>
      <c r="BU67" s="146" t="str">
        <f t="shared" si="3"/>
        <v/>
      </c>
      <c r="BV67" s="146" t="str">
        <f t="shared" si="18"/>
        <v/>
      </c>
      <c r="BW67" s="146"/>
      <c r="BX67" s="269" t="str">
        <f t="shared" si="19"/>
        <v/>
      </c>
      <c r="BY67" s="257" t="str">
        <f t="shared" si="6"/>
        <v/>
      </c>
      <c r="BZ67" s="268" t="str">
        <f t="shared" si="7"/>
        <v/>
      </c>
      <c r="ET67" s="146" t="str">
        <f t="shared" si="8"/>
        <v/>
      </c>
      <c r="EU67" s="146" t="str">
        <f t="shared" si="9"/>
        <v/>
      </c>
      <c r="EV67" s="146" t="str">
        <f t="shared" si="10"/>
        <v/>
      </c>
      <c r="EW67" s="146" t="str">
        <f t="shared" si="11"/>
        <v/>
      </c>
      <c r="EX67" s="146"/>
      <c r="EY67" s="252" t="str">
        <f t="shared" si="12"/>
        <v/>
      </c>
      <c r="EZ67" s="251" t="str">
        <f t="shared" si="13"/>
        <v/>
      </c>
      <c r="FA67" s="251"/>
    </row>
    <row r="68" spans="71:157" x14ac:dyDescent="0.2">
      <c r="BS68" s="146" t="str">
        <f t="shared" si="16"/>
        <v/>
      </c>
      <c r="BT68" s="146" t="str">
        <f t="shared" si="17"/>
        <v/>
      </c>
      <c r="BU68" s="146" t="str">
        <f t="shared" ref="BU68:BU131" si="20">SUBSTITUTE(BT68, "-", "" )</f>
        <v/>
      </c>
      <c r="BV68" s="146" t="str">
        <f t="shared" si="18"/>
        <v/>
      </c>
      <c r="BW68" s="146"/>
      <c r="BX68" s="269" t="str">
        <f t="shared" si="19"/>
        <v/>
      </c>
      <c r="BY68" s="257" t="str">
        <f t="shared" ref="BY68:BY131" si="21">IF(AC68="","",AC68)</f>
        <v/>
      </c>
      <c r="BZ68" s="268" t="str">
        <f t="shared" ref="BZ68:BZ131" si="22">IF(BY68="","",(ROUND(BY68,2)))</f>
        <v/>
      </c>
      <c r="ET68" s="146" t="str">
        <f t="shared" ref="ET68:ET131" si="23">RIGHT(CH68,4)</f>
        <v/>
      </c>
      <c r="EU68" s="146" t="str">
        <f t="shared" ref="EU68:EU131" si="24">LEFT(CF68,2)</f>
        <v/>
      </c>
      <c r="EV68" s="146" t="str">
        <f t="shared" ref="EV68:EV131" si="25">SUBSTITUTE(EU68, "-", "" )</f>
        <v/>
      </c>
      <c r="EW68" s="146" t="str">
        <f t="shared" ref="EW68:EW131" si="26">LEFT(CH68,2)</f>
        <v/>
      </c>
      <c r="EX68" s="146"/>
      <c r="EY68" s="252" t="str">
        <f t="shared" ref="EY68:EY131" si="27">EV68</f>
        <v/>
      </c>
      <c r="EZ68" s="251" t="str">
        <f t="shared" ref="EZ68:EZ131" si="28">IF(DD68="","",DD68)</f>
        <v/>
      </c>
      <c r="FA68" s="251"/>
    </row>
    <row r="69" spans="71:157" x14ac:dyDescent="0.2">
      <c r="BS69" s="146" t="str">
        <f t="shared" si="16"/>
        <v/>
      </c>
      <c r="BT69" s="146" t="str">
        <f t="shared" si="17"/>
        <v/>
      </c>
      <c r="BU69" s="146" t="str">
        <f t="shared" si="20"/>
        <v/>
      </c>
      <c r="BV69" s="146" t="str">
        <f t="shared" si="18"/>
        <v/>
      </c>
      <c r="BW69" s="146"/>
      <c r="BX69" s="269" t="str">
        <f t="shared" si="19"/>
        <v/>
      </c>
      <c r="BY69" s="257" t="str">
        <f t="shared" si="21"/>
        <v/>
      </c>
      <c r="BZ69" s="268" t="str">
        <f t="shared" si="22"/>
        <v/>
      </c>
      <c r="ET69" s="146" t="str">
        <f t="shared" si="23"/>
        <v/>
      </c>
      <c r="EU69" s="146" t="str">
        <f t="shared" si="24"/>
        <v/>
      </c>
      <c r="EV69" s="146" t="str">
        <f t="shared" si="25"/>
        <v/>
      </c>
      <c r="EW69" s="146" t="str">
        <f t="shared" si="26"/>
        <v/>
      </c>
      <c r="EX69" s="146"/>
      <c r="EY69" s="252" t="str">
        <f t="shared" si="27"/>
        <v/>
      </c>
      <c r="EZ69" s="251" t="str">
        <f t="shared" si="28"/>
        <v/>
      </c>
      <c r="FA69" s="251"/>
    </row>
    <row r="70" spans="71:157" x14ac:dyDescent="0.2">
      <c r="BS70" s="146" t="str">
        <f t="shared" si="16"/>
        <v/>
      </c>
      <c r="BT70" s="146" t="str">
        <f t="shared" si="17"/>
        <v/>
      </c>
      <c r="BU70" s="146" t="str">
        <f t="shared" si="20"/>
        <v/>
      </c>
      <c r="BV70" s="146" t="str">
        <f t="shared" si="18"/>
        <v/>
      </c>
      <c r="BW70" s="146"/>
      <c r="BX70" s="269" t="str">
        <f t="shared" si="19"/>
        <v/>
      </c>
      <c r="BY70" s="257" t="str">
        <f t="shared" si="21"/>
        <v/>
      </c>
      <c r="BZ70" s="268" t="str">
        <f t="shared" si="22"/>
        <v/>
      </c>
      <c r="ET70" s="146" t="str">
        <f t="shared" si="23"/>
        <v/>
      </c>
      <c r="EU70" s="146" t="str">
        <f t="shared" si="24"/>
        <v/>
      </c>
      <c r="EV70" s="146" t="str">
        <f t="shared" si="25"/>
        <v/>
      </c>
      <c r="EW70" s="146" t="str">
        <f t="shared" si="26"/>
        <v/>
      </c>
      <c r="EX70" s="146"/>
      <c r="EY70" s="252" t="str">
        <f t="shared" si="27"/>
        <v/>
      </c>
      <c r="EZ70" s="251" t="str">
        <f t="shared" si="28"/>
        <v/>
      </c>
      <c r="FA70" s="251"/>
    </row>
    <row r="71" spans="71:157" x14ac:dyDescent="0.2">
      <c r="BS71" s="146" t="str">
        <f t="shared" si="16"/>
        <v/>
      </c>
      <c r="BT71" s="146" t="str">
        <f t="shared" si="17"/>
        <v/>
      </c>
      <c r="BU71" s="146" t="str">
        <f t="shared" si="20"/>
        <v/>
      </c>
      <c r="BV71" s="146" t="str">
        <f t="shared" si="18"/>
        <v/>
      </c>
      <c r="BW71" s="146"/>
      <c r="BX71" s="269" t="str">
        <f t="shared" si="19"/>
        <v/>
      </c>
      <c r="BY71" s="257" t="str">
        <f t="shared" si="21"/>
        <v/>
      </c>
      <c r="BZ71" s="268" t="str">
        <f t="shared" si="22"/>
        <v/>
      </c>
      <c r="ET71" s="146" t="str">
        <f t="shared" si="23"/>
        <v/>
      </c>
      <c r="EU71" s="146" t="str">
        <f t="shared" si="24"/>
        <v/>
      </c>
      <c r="EV71" s="146" t="str">
        <f t="shared" si="25"/>
        <v/>
      </c>
      <c r="EW71" s="146" t="str">
        <f t="shared" si="26"/>
        <v/>
      </c>
      <c r="EX71" s="146"/>
      <c r="EY71" s="252" t="str">
        <f t="shared" si="27"/>
        <v/>
      </c>
      <c r="EZ71" s="251" t="str">
        <f t="shared" si="28"/>
        <v/>
      </c>
      <c r="FA71" s="251"/>
    </row>
    <row r="72" spans="71:157" x14ac:dyDescent="0.2">
      <c r="BS72" s="146" t="str">
        <f t="shared" si="16"/>
        <v/>
      </c>
      <c r="BT72" s="146" t="str">
        <f t="shared" si="17"/>
        <v/>
      </c>
      <c r="BU72" s="146" t="str">
        <f t="shared" si="20"/>
        <v/>
      </c>
      <c r="BV72" s="146" t="str">
        <f t="shared" si="18"/>
        <v/>
      </c>
      <c r="BW72" s="146"/>
      <c r="BX72" s="269" t="str">
        <f t="shared" si="19"/>
        <v/>
      </c>
      <c r="BY72" s="257" t="str">
        <f t="shared" si="21"/>
        <v/>
      </c>
      <c r="BZ72" s="268" t="str">
        <f t="shared" si="22"/>
        <v/>
      </c>
      <c r="ET72" s="146" t="str">
        <f t="shared" si="23"/>
        <v/>
      </c>
      <c r="EU72" s="146" t="str">
        <f t="shared" si="24"/>
        <v/>
      </c>
      <c r="EV72" s="146" t="str">
        <f t="shared" si="25"/>
        <v/>
      </c>
      <c r="EW72" s="146" t="str">
        <f t="shared" si="26"/>
        <v/>
      </c>
      <c r="EX72" s="146"/>
      <c r="EY72" s="252" t="str">
        <f t="shared" si="27"/>
        <v/>
      </c>
      <c r="EZ72" s="251" t="str">
        <f t="shared" si="28"/>
        <v/>
      </c>
      <c r="FA72" s="251"/>
    </row>
    <row r="73" spans="71:157" x14ac:dyDescent="0.2">
      <c r="BS73" s="146" t="str">
        <f t="shared" si="16"/>
        <v/>
      </c>
      <c r="BT73" s="146" t="str">
        <f t="shared" si="17"/>
        <v/>
      </c>
      <c r="BU73" s="146" t="str">
        <f t="shared" si="20"/>
        <v/>
      </c>
      <c r="BV73" s="146" t="str">
        <f t="shared" si="18"/>
        <v/>
      </c>
      <c r="BW73" s="146"/>
      <c r="BX73" s="269" t="str">
        <f t="shared" si="19"/>
        <v/>
      </c>
      <c r="BY73" s="257" t="str">
        <f t="shared" si="21"/>
        <v/>
      </c>
      <c r="BZ73" s="268" t="str">
        <f t="shared" si="22"/>
        <v/>
      </c>
      <c r="ET73" s="146" t="str">
        <f t="shared" si="23"/>
        <v/>
      </c>
      <c r="EU73" s="146" t="str">
        <f t="shared" si="24"/>
        <v/>
      </c>
      <c r="EV73" s="146" t="str">
        <f t="shared" si="25"/>
        <v/>
      </c>
      <c r="EW73" s="146" t="str">
        <f t="shared" si="26"/>
        <v/>
      </c>
      <c r="EX73" s="146"/>
      <c r="EY73" s="252" t="str">
        <f t="shared" si="27"/>
        <v/>
      </c>
      <c r="EZ73" s="251" t="str">
        <f t="shared" si="28"/>
        <v/>
      </c>
      <c r="FA73" s="251"/>
    </row>
    <row r="74" spans="71:157" x14ac:dyDescent="0.2">
      <c r="BS74" s="146" t="str">
        <f t="shared" si="16"/>
        <v/>
      </c>
      <c r="BT74" s="146" t="str">
        <f t="shared" si="17"/>
        <v/>
      </c>
      <c r="BU74" s="146" t="str">
        <f t="shared" si="20"/>
        <v/>
      </c>
      <c r="BV74" s="146" t="str">
        <f t="shared" si="18"/>
        <v/>
      </c>
      <c r="BW74" s="146"/>
      <c r="BX74" s="269" t="str">
        <f t="shared" si="19"/>
        <v/>
      </c>
      <c r="BY74" s="257" t="str">
        <f t="shared" si="21"/>
        <v/>
      </c>
      <c r="BZ74" s="268" t="str">
        <f t="shared" si="22"/>
        <v/>
      </c>
      <c r="ET74" s="146" t="str">
        <f t="shared" si="23"/>
        <v/>
      </c>
      <c r="EU74" s="146" t="str">
        <f t="shared" si="24"/>
        <v/>
      </c>
      <c r="EV74" s="146" t="str">
        <f t="shared" si="25"/>
        <v/>
      </c>
      <c r="EW74" s="146" t="str">
        <f t="shared" si="26"/>
        <v/>
      </c>
      <c r="EX74" s="146"/>
      <c r="EY74" s="252" t="str">
        <f t="shared" si="27"/>
        <v/>
      </c>
      <c r="EZ74" s="251" t="str">
        <f t="shared" si="28"/>
        <v/>
      </c>
      <c r="FA74" s="251"/>
    </row>
    <row r="75" spans="71:157" x14ac:dyDescent="0.2">
      <c r="BS75" s="146" t="str">
        <f t="shared" si="16"/>
        <v/>
      </c>
      <c r="BT75" s="146" t="str">
        <f t="shared" si="17"/>
        <v/>
      </c>
      <c r="BU75" s="146" t="str">
        <f t="shared" si="20"/>
        <v/>
      </c>
      <c r="BV75" s="146" t="str">
        <f t="shared" si="18"/>
        <v/>
      </c>
      <c r="BW75" s="146"/>
      <c r="BX75" s="269" t="str">
        <f t="shared" si="19"/>
        <v/>
      </c>
      <c r="BY75" s="257" t="str">
        <f t="shared" si="21"/>
        <v/>
      </c>
      <c r="BZ75" s="268" t="str">
        <f t="shared" si="22"/>
        <v/>
      </c>
      <c r="ET75" s="146" t="str">
        <f t="shared" si="23"/>
        <v/>
      </c>
      <c r="EU75" s="146" t="str">
        <f t="shared" si="24"/>
        <v/>
      </c>
      <c r="EV75" s="146" t="str">
        <f t="shared" si="25"/>
        <v/>
      </c>
      <c r="EW75" s="146" t="str">
        <f t="shared" si="26"/>
        <v/>
      </c>
      <c r="EX75" s="146"/>
      <c r="EY75" s="252" t="str">
        <f t="shared" si="27"/>
        <v/>
      </c>
      <c r="EZ75" s="251" t="str">
        <f t="shared" si="28"/>
        <v/>
      </c>
      <c r="FA75" s="251"/>
    </row>
    <row r="76" spans="71:157" x14ac:dyDescent="0.2">
      <c r="BS76" s="146" t="str">
        <f t="shared" si="16"/>
        <v/>
      </c>
      <c r="BT76" s="146" t="str">
        <f t="shared" si="17"/>
        <v/>
      </c>
      <c r="BU76" s="146" t="str">
        <f t="shared" si="20"/>
        <v/>
      </c>
      <c r="BV76" s="146" t="str">
        <f t="shared" si="18"/>
        <v/>
      </c>
      <c r="BW76" s="146"/>
      <c r="BX76" s="269" t="str">
        <f t="shared" si="19"/>
        <v/>
      </c>
      <c r="BY76" s="257" t="str">
        <f t="shared" si="21"/>
        <v/>
      </c>
      <c r="BZ76" s="268" t="str">
        <f t="shared" si="22"/>
        <v/>
      </c>
      <c r="ET76" s="146" t="str">
        <f t="shared" si="23"/>
        <v/>
      </c>
      <c r="EU76" s="146" t="str">
        <f t="shared" si="24"/>
        <v/>
      </c>
      <c r="EV76" s="146" t="str">
        <f t="shared" si="25"/>
        <v/>
      </c>
      <c r="EW76" s="146" t="str">
        <f t="shared" si="26"/>
        <v/>
      </c>
      <c r="EX76" s="146"/>
      <c r="EY76" s="252" t="str">
        <f t="shared" si="27"/>
        <v/>
      </c>
      <c r="EZ76" s="251" t="str">
        <f t="shared" si="28"/>
        <v/>
      </c>
      <c r="FA76" s="251"/>
    </row>
    <row r="77" spans="71:157" x14ac:dyDescent="0.2">
      <c r="BS77" s="146" t="str">
        <f t="shared" si="16"/>
        <v/>
      </c>
      <c r="BT77" s="146" t="str">
        <f t="shared" si="17"/>
        <v/>
      </c>
      <c r="BU77" s="146" t="str">
        <f t="shared" si="20"/>
        <v/>
      </c>
      <c r="BV77" s="146" t="str">
        <f t="shared" si="18"/>
        <v/>
      </c>
      <c r="BW77" s="146"/>
      <c r="BX77" s="269" t="str">
        <f t="shared" si="19"/>
        <v/>
      </c>
      <c r="BY77" s="257" t="str">
        <f t="shared" si="21"/>
        <v/>
      </c>
      <c r="BZ77" s="268" t="str">
        <f t="shared" si="22"/>
        <v/>
      </c>
      <c r="ET77" s="146" t="str">
        <f t="shared" si="23"/>
        <v/>
      </c>
      <c r="EU77" s="146" t="str">
        <f t="shared" si="24"/>
        <v/>
      </c>
      <c r="EV77" s="146" t="str">
        <f t="shared" si="25"/>
        <v/>
      </c>
      <c r="EW77" s="146" t="str">
        <f t="shared" si="26"/>
        <v/>
      </c>
      <c r="EX77" s="146"/>
      <c r="EY77" s="252" t="str">
        <f t="shared" si="27"/>
        <v/>
      </c>
      <c r="EZ77" s="251" t="str">
        <f t="shared" si="28"/>
        <v/>
      </c>
      <c r="FA77" s="251"/>
    </row>
    <row r="78" spans="71:157" x14ac:dyDescent="0.2">
      <c r="BS78" s="146" t="str">
        <f t="shared" si="16"/>
        <v/>
      </c>
      <c r="BT78" s="146" t="str">
        <f t="shared" si="17"/>
        <v/>
      </c>
      <c r="BU78" s="146" t="str">
        <f t="shared" si="20"/>
        <v/>
      </c>
      <c r="BV78" s="146" t="str">
        <f t="shared" si="18"/>
        <v/>
      </c>
      <c r="BW78" s="146"/>
      <c r="BX78" s="269" t="str">
        <f t="shared" si="19"/>
        <v/>
      </c>
      <c r="BY78" s="257" t="str">
        <f t="shared" si="21"/>
        <v/>
      </c>
      <c r="BZ78" s="268" t="str">
        <f t="shared" si="22"/>
        <v/>
      </c>
      <c r="ET78" s="146" t="str">
        <f t="shared" si="23"/>
        <v/>
      </c>
      <c r="EU78" s="146" t="str">
        <f t="shared" si="24"/>
        <v/>
      </c>
      <c r="EV78" s="146" t="str">
        <f t="shared" si="25"/>
        <v/>
      </c>
      <c r="EW78" s="146" t="str">
        <f t="shared" si="26"/>
        <v/>
      </c>
      <c r="EX78" s="146"/>
      <c r="EY78" s="252" t="str">
        <f t="shared" si="27"/>
        <v/>
      </c>
      <c r="EZ78" s="251" t="str">
        <f t="shared" si="28"/>
        <v/>
      </c>
      <c r="FA78" s="251"/>
    </row>
    <row r="79" spans="71:157" x14ac:dyDescent="0.2">
      <c r="BS79" s="146" t="str">
        <f t="shared" si="16"/>
        <v/>
      </c>
      <c r="BT79" s="146" t="str">
        <f t="shared" si="17"/>
        <v/>
      </c>
      <c r="BU79" s="146" t="str">
        <f t="shared" si="20"/>
        <v/>
      </c>
      <c r="BV79" s="146" t="str">
        <f t="shared" si="18"/>
        <v/>
      </c>
      <c r="BW79" s="146"/>
      <c r="BX79" s="269" t="str">
        <f t="shared" si="19"/>
        <v/>
      </c>
      <c r="BY79" s="257" t="str">
        <f t="shared" si="21"/>
        <v/>
      </c>
      <c r="BZ79" s="268" t="str">
        <f t="shared" si="22"/>
        <v/>
      </c>
      <c r="ET79" s="146" t="str">
        <f t="shared" si="23"/>
        <v/>
      </c>
      <c r="EU79" s="146" t="str">
        <f t="shared" si="24"/>
        <v/>
      </c>
      <c r="EV79" s="146" t="str">
        <f t="shared" si="25"/>
        <v/>
      </c>
      <c r="EW79" s="146" t="str">
        <f t="shared" si="26"/>
        <v/>
      </c>
      <c r="EX79" s="146"/>
      <c r="EY79" s="252" t="str">
        <f t="shared" si="27"/>
        <v/>
      </c>
      <c r="EZ79" s="251" t="str">
        <f t="shared" si="28"/>
        <v/>
      </c>
      <c r="FA79" s="251"/>
    </row>
    <row r="80" spans="71:157" x14ac:dyDescent="0.2">
      <c r="BS80" s="146" t="str">
        <f t="shared" si="16"/>
        <v/>
      </c>
      <c r="BT80" s="146" t="str">
        <f t="shared" si="17"/>
        <v/>
      </c>
      <c r="BU80" s="146" t="str">
        <f t="shared" si="20"/>
        <v/>
      </c>
      <c r="BV80" s="146" t="str">
        <f t="shared" si="18"/>
        <v/>
      </c>
      <c r="BW80" s="146"/>
      <c r="BX80" s="269" t="str">
        <f t="shared" si="19"/>
        <v/>
      </c>
      <c r="BY80" s="257" t="str">
        <f t="shared" si="21"/>
        <v/>
      </c>
      <c r="BZ80" s="268" t="str">
        <f t="shared" si="22"/>
        <v/>
      </c>
      <c r="ET80" s="146" t="str">
        <f t="shared" si="23"/>
        <v/>
      </c>
      <c r="EU80" s="146" t="str">
        <f t="shared" si="24"/>
        <v/>
      </c>
      <c r="EV80" s="146" t="str">
        <f t="shared" si="25"/>
        <v/>
      </c>
      <c r="EW80" s="146" t="str">
        <f t="shared" si="26"/>
        <v/>
      </c>
      <c r="EX80" s="146"/>
      <c r="EY80" s="252" t="str">
        <f t="shared" si="27"/>
        <v/>
      </c>
      <c r="EZ80" s="251" t="str">
        <f t="shared" si="28"/>
        <v/>
      </c>
      <c r="FA80" s="251"/>
    </row>
    <row r="81" spans="71:157" x14ac:dyDescent="0.2">
      <c r="BS81" s="146" t="str">
        <f t="shared" ref="BS81:BS144" si="29">RIGHT(G81,4)</f>
        <v/>
      </c>
      <c r="BT81" s="146" t="str">
        <f t="shared" ref="BT81:BT144" si="30">LEFT(E81,2)</f>
        <v/>
      </c>
      <c r="BU81" s="146" t="str">
        <f t="shared" si="20"/>
        <v/>
      </c>
      <c r="BV81" s="146" t="str">
        <f t="shared" ref="BV81:BV144" si="31">LEFT(G81,2)</f>
        <v/>
      </c>
      <c r="BW81" s="146"/>
      <c r="BX81" s="269" t="str">
        <f t="shared" ref="BX81:BX144" si="32">IFERROR(DATE(BS81,BU81,BV81),"")</f>
        <v/>
      </c>
      <c r="BY81" s="257" t="str">
        <f t="shared" si="21"/>
        <v/>
      </c>
      <c r="BZ81" s="268" t="str">
        <f t="shared" si="22"/>
        <v/>
      </c>
      <c r="ET81" s="146" t="str">
        <f t="shared" si="23"/>
        <v/>
      </c>
      <c r="EU81" s="146" t="str">
        <f t="shared" si="24"/>
        <v/>
      </c>
      <c r="EV81" s="146" t="str">
        <f t="shared" si="25"/>
        <v/>
      </c>
      <c r="EW81" s="146" t="str">
        <f t="shared" si="26"/>
        <v/>
      </c>
      <c r="EX81" s="146"/>
      <c r="EY81" s="252" t="str">
        <f t="shared" si="27"/>
        <v/>
      </c>
      <c r="EZ81" s="251" t="str">
        <f t="shared" si="28"/>
        <v/>
      </c>
      <c r="FA81" s="251"/>
    </row>
    <row r="82" spans="71:157" x14ac:dyDescent="0.2">
      <c r="BS82" s="146" t="str">
        <f t="shared" si="29"/>
        <v/>
      </c>
      <c r="BT82" s="146" t="str">
        <f t="shared" si="30"/>
        <v/>
      </c>
      <c r="BU82" s="146" t="str">
        <f t="shared" si="20"/>
        <v/>
      </c>
      <c r="BV82" s="146" t="str">
        <f t="shared" si="31"/>
        <v/>
      </c>
      <c r="BW82" s="146"/>
      <c r="BX82" s="269" t="str">
        <f t="shared" si="32"/>
        <v/>
      </c>
      <c r="BY82" s="257" t="str">
        <f t="shared" si="21"/>
        <v/>
      </c>
      <c r="BZ82" s="268" t="str">
        <f t="shared" si="22"/>
        <v/>
      </c>
      <c r="ET82" s="146" t="str">
        <f t="shared" si="23"/>
        <v/>
      </c>
      <c r="EU82" s="146" t="str">
        <f t="shared" si="24"/>
        <v/>
      </c>
      <c r="EV82" s="146" t="str">
        <f t="shared" si="25"/>
        <v/>
      </c>
      <c r="EW82" s="146" t="str">
        <f t="shared" si="26"/>
        <v/>
      </c>
      <c r="EX82" s="146"/>
      <c r="EY82" s="252" t="str">
        <f t="shared" si="27"/>
        <v/>
      </c>
      <c r="EZ82" s="251" t="str">
        <f t="shared" si="28"/>
        <v/>
      </c>
      <c r="FA82" s="251"/>
    </row>
    <row r="83" spans="71:157" x14ac:dyDescent="0.2">
      <c r="BS83" s="146" t="str">
        <f t="shared" si="29"/>
        <v/>
      </c>
      <c r="BT83" s="146" t="str">
        <f t="shared" si="30"/>
        <v/>
      </c>
      <c r="BU83" s="146" t="str">
        <f t="shared" si="20"/>
        <v/>
      </c>
      <c r="BV83" s="146" t="str">
        <f t="shared" si="31"/>
        <v/>
      </c>
      <c r="BW83" s="146"/>
      <c r="BX83" s="269" t="str">
        <f t="shared" si="32"/>
        <v/>
      </c>
      <c r="BY83" s="257" t="str">
        <f t="shared" si="21"/>
        <v/>
      </c>
      <c r="BZ83" s="268" t="str">
        <f t="shared" si="22"/>
        <v/>
      </c>
      <c r="ET83" s="146" t="str">
        <f t="shared" si="23"/>
        <v/>
      </c>
      <c r="EU83" s="146" t="str">
        <f t="shared" si="24"/>
        <v/>
      </c>
      <c r="EV83" s="146" t="str">
        <f t="shared" si="25"/>
        <v/>
      </c>
      <c r="EW83" s="146" t="str">
        <f t="shared" si="26"/>
        <v/>
      </c>
      <c r="EX83" s="146"/>
      <c r="EY83" s="252" t="str">
        <f t="shared" si="27"/>
        <v/>
      </c>
      <c r="EZ83" s="251" t="str">
        <f t="shared" si="28"/>
        <v/>
      </c>
      <c r="FA83" s="251"/>
    </row>
    <row r="84" spans="71:157" x14ac:dyDescent="0.2">
      <c r="BS84" s="146" t="str">
        <f t="shared" si="29"/>
        <v/>
      </c>
      <c r="BT84" s="146" t="str">
        <f t="shared" si="30"/>
        <v/>
      </c>
      <c r="BU84" s="146" t="str">
        <f t="shared" si="20"/>
        <v/>
      </c>
      <c r="BV84" s="146" t="str">
        <f t="shared" si="31"/>
        <v/>
      </c>
      <c r="BW84" s="146"/>
      <c r="BX84" s="269" t="str">
        <f t="shared" si="32"/>
        <v/>
      </c>
      <c r="BY84" s="257" t="str">
        <f t="shared" si="21"/>
        <v/>
      </c>
      <c r="BZ84" s="268" t="str">
        <f t="shared" si="22"/>
        <v/>
      </c>
      <c r="ET84" s="146" t="str">
        <f t="shared" si="23"/>
        <v/>
      </c>
      <c r="EU84" s="146" t="str">
        <f t="shared" si="24"/>
        <v/>
      </c>
      <c r="EV84" s="146" t="str">
        <f t="shared" si="25"/>
        <v/>
      </c>
      <c r="EW84" s="146" t="str">
        <f t="shared" si="26"/>
        <v/>
      </c>
      <c r="EX84" s="146"/>
      <c r="EY84" s="252" t="str">
        <f t="shared" si="27"/>
        <v/>
      </c>
      <c r="EZ84" s="251" t="str">
        <f t="shared" si="28"/>
        <v/>
      </c>
      <c r="FA84" s="251"/>
    </row>
    <row r="85" spans="71:157" x14ac:dyDescent="0.2">
      <c r="BS85" s="146" t="str">
        <f t="shared" si="29"/>
        <v/>
      </c>
      <c r="BT85" s="146" t="str">
        <f t="shared" si="30"/>
        <v/>
      </c>
      <c r="BU85" s="146" t="str">
        <f t="shared" si="20"/>
        <v/>
      </c>
      <c r="BV85" s="146" t="str">
        <f t="shared" si="31"/>
        <v/>
      </c>
      <c r="BW85" s="146"/>
      <c r="BX85" s="269" t="str">
        <f t="shared" si="32"/>
        <v/>
      </c>
      <c r="BY85" s="257" t="str">
        <f t="shared" si="21"/>
        <v/>
      </c>
      <c r="BZ85" s="268" t="str">
        <f t="shared" si="22"/>
        <v/>
      </c>
      <c r="ET85" s="146" t="str">
        <f t="shared" si="23"/>
        <v/>
      </c>
      <c r="EU85" s="146" t="str">
        <f t="shared" si="24"/>
        <v/>
      </c>
      <c r="EV85" s="146" t="str">
        <f t="shared" si="25"/>
        <v/>
      </c>
      <c r="EW85" s="146" t="str">
        <f t="shared" si="26"/>
        <v/>
      </c>
      <c r="EX85" s="146"/>
      <c r="EY85" s="252" t="str">
        <f t="shared" si="27"/>
        <v/>
      </c>
      <c r="EZ85" s="251" t="str">
        <f t="shared" si="28"/>
        <v/>
      </c>
      <c r="FA85" s="251"/>
    </row>
    <row r="86" spans="71:157" x14ac:dyDescent="0.2">
      <c r="BS86" s="146" t="str">
        <f t="shared" si="29"/>
        <v/>
      </c>
      <c r="BT86" s="146" t="str">
        <f t="shared" si="30"/>
        <v/>
      </c>
      <c r="BU86" s="146" t="str">
        <f t="shared" si="20"/>
        <v/>
      </c>
      <c r="BV86" s="146" t="str">
        <f t="shared" si="31"/>
        <v/>
      </c>
      <c r="BW86" s="146"/>
      <c r="BX86" s="269" t="str">
        <f t="shared" si="32"/>
        <v/>
      </c>
      <c r="BY86" s="257" t="str">
        <f t="shared" si="21"/>
        <v/>
      </c>
      <c r="BZ86" s="268" t="str">
        <f t="shared" si="22"/>
        <v/>
      </c>
      <c r="ET86" s="146" t="str">
        <f t="shared" si="23"/>
        <v/>
      </c>
      <c r="EU86" s="146" t="str">
        <f t="shared" si="24"/>
        <v/>
      </c>
      <c r="EV86" s="146" t="str">
        <f t="shared" si="25"/>
        <v/>
      </c>
      <c r="EW86" s="146" t="str">
        <f t="shared" si="26"/>
        <v/>
      </c>
      <c r="EX86" s="146"/>
      <c r="EY86" s="252" t="str">
        <f t="shared" si="27"/>
        <v/>
      </c>
      <c r="EZ86" s="251" t="str">
        <f t="shared" si="28"/>
        <v/>
      </c>
      <c r="FA86" s="251"/>
    </row>
    <row r="87" spans="71:157" x14ac:dyDescent="0.2">
      <c r="BS87" s="146" t="str">
        <f t="shared" si="29"/>
        <v/>
      </c>
      <c r="BT87" s="146" t="str">
        <f t="shared" si="30"/>
        <v/>
      </c>
      <c r="BU87" s="146" t="str">
        <f t="shared" si="20"/>
        <v/>
      </c>
      <c r="BV87" s="146" t="str">
        <f t="shared" si="31"/>
        <v/>
      </c>
      <c r="BW87" s="146"/>
      <c r="BX87" s="269" t="str">
        <f t="shared" si="32"/>
        <v/>
      </c>
      <c r="BY87" s="257" t="str">
        <f t="shared" si="21"/>
        <v/>
      </c>
      <c r="BZ87" s="268" t="str">
        <f t="shared" si="22"/>
        <v/>
      </c>
      <c r="ET87" s="146" t="str">
        <f t="shared" si="23"/>
        <v/>
      </c>
      <c r="EU87" s="146" t="str">
        <f t="shared" si="24"/>
        <v/>
      </c>
      <c r="EV87" s="146" t="str">
        <f t="shared" si="25"/>
        <v/>
      </c>
      <c r="EW87" s="146" t="str">
        <f t="shared" si="26"/>
        <v/>
      </c>
      <c r="EX87" s="146"/>
      <c r="EY87" s="252" t="str">
        <f t="shared" si="27"/>
        <v/>
      </c>
      <c r="EZ87" s="251" t="str">
        <f t="shared" si="28"/>
        <v/>
      </c>
      <c r="FA87" s="251"/>
    </row>
    <row r="88" spans="71:157" x14ac:dyDescent="0.2">
      <c r="BS88" s="146" t="str">
        <f t="shared" si="29"/>
        <v/>
      </c>
      <c r="BT88" s="146" t="str">
        <f t="shared" si="30"/>
        <v/>
      </c>
      <c r="BU88" s="146" t="str">
        <f t="shared" si="20"/>
        <v/>
      </c>
      <c r="BV88" s="146" t="str">
        <f t="shared" si="31"/>
        <v/>
      </c>
      <c r="BW88" s="146"/>
      <c r="BX88" s="269" t="str">
        <f t="shared" si="32"/>
        <v/>
      </c>
      <c r="BY88" s="257" t="str">
        <f t="shared" si="21"/>
        <v/>
      </c>
      <c r="BZ88" s="268" t="str">
        <f t="shared" si="22"/>
        <v/>
      </c>
      <c r="ET88" s="146" t="str">
        <f t="shared" si="23"/>
        <v/>
      </c>
      <c r="EU88" s="146" t="str">
        <f t="shared" si="24"/>
        <v/>
      </c>
      <c r="EV88" s="146" t="str">
        <f t="shared" si="25"/>
        <v/>
      </c>
      <c r="EW88" s="146" t="str">
        <f t="shared" si="26"/>
        <v/>
      </c>
      <c r="EX88" s="146"/>
      <c r="EY88" s="252" t="str">
        <f t="shared" si="27"/>
        <v/>
      </c>
      <c r="EZ88" s="251" t="str">
        <f t="shared" si="28"/>
        <v/>
      </c>
      <c r="FA88" s="251"/>
    </row>
    <row r="89" spans="71:157" x14ac:dyDescent="0.2">
      <c r="BS89" s="146" t="str">
        <f t="shared" si="29"/>
        <v/>
      </c>
      <c r="BT89" s="146" t="str">
        <f t="shared" si="30"/>
        <v/>
      </c>
      <c r="BU89" s="146" t="str">
        <f t="shared" si="20"/>
        <v/>
      </c>
      <c r="BV89" s="146" t="str">
        <f t="shared" si="31"/>
        <v/>
      </c>
      <c r="BW89" s="146"/>
      <c r="BX89" s="269" t="str">
        <f t="shared" si="32"/>
        <v/>
      </c>
      <c r="BY89" s="257" t="str">
        <f t="shared" si="21"/>
        <v/>
      </c>
      <c r="BZ89" s="268" t="str">
        <f t="shared" si="22"/>
        <v/>
      </c>
      <c r="ET89" s="146" t="str">
        <f t="shared" si="23"/>
        <v/>
      </c>
      <c r="EU89" s="146" t="str">
        <f t="shared" si="24"/>
        <v/>
      </c>
      <c r="EV89" s="146" t="str">
        <f t="shared" si="25"/>
        <v/>
      </c>
      <c r="EW89" s="146" t="str">
        <f t="shared" si="26"/>
        <v/>
      </c>
      <c r="EX89" s="146"/>
      <c r="EY89" s="252" t="str">
        <f t="shared" si="27"/>
        <v/>
      </c>
      <c r="EZ89" s="251" t="str">
        <f t="shared" si="28"/>
        <v/>
      </c>
      <c r="FA89" s="251"/>
    </row>
    <row r="90" spans="71:157" x14ac:dyDescent="0.2">
      <c r="BS90" s="146" t="str">
        <f t="shared" si="29"/>
        <v/>
      </c>
      <c r="BT90" s="146" t="str">
        <f t="shared" si="30"/>
        <v/>
      </c>
      <c r="BU90" s="146" t="str">
        <f t="shared" si="20"/>
        <v/>
      </c>
      <c r="BV90" s="146" t="str">
        <f t="shared" si="31"/>
        <v/>
      </c>
      <c r="BW90" s="146"/>
      <c r="BX90" s="269" t="str">
        <f t="shared" si="32"/>
        <v/>
      </c>
      <c r="BY90" s="257" t="str">
        <f t="shared" si="21"/>
        <v/>
      </c>
      <c r="BZ90" s="268" t="str">
        <f t="shared" si="22"/>
        <v/>
      </c>
      <c r="ET90" s="146" t="str">
        <f t="shared" si="23"/>
        <v/>
      </c>
      <c r="EU90" s="146" t="str">
        <f t="shared" si="24"/>
        <v/>
      </c>
      <c r="EV90" s="146" t="str">
        <f t="shared" si="25"/>
        <v/>
      </c>
      <c r="EW90" s="146" t="str">
        <f t="shared" si="26"/>
        <v/>
      </c>
      <c r="EX90" s="146"/>
      <c r="EY90" s="252" t="str">
        <f t="shared" si="27"/>
        <v/>
      </c>
      <c r="EZ90" s="251" t="str">
        <f t="shared" si="28"/>
        <v/>
      </c>
      <c r="FA90" s="251"/>
    </row>
    <row r="91" spans="71:157" x14ac:dyDescent="0.2">
      <c r="BS91" s="146" t="str">
        <f t="shared" si="29"/>
        <v/>
      </c>
      <c r="BT91" s="146" t="str">
        <f t="shared" si="30"/>
        <v/>
      </c>
      <c r="BU91" s="146" t="str">
        <f t="shared" si="20"/>
        <v/>
      </c>
      <c r="BV91" s="146" t="str">
        <f t="shared" si="31"/>
        <v/>
      </c>
      <c r="BW91" s="146"/>
      <c r="BX91" s="269" t="str">
        <f t="shared" si="32"/>
        <v/>
      </c>
      <c r="BY91" s="257" t="str">
        <f t="shared" si="21"/>
        <v/>
      </c>
      <c r="BZ91" s="268" t="str">
        <f t="shared" si="22"/>
        <v/>
      </c>
      <c r="ET91" s="146" t="str">
        <f t="shared" si="23"/>
        <v/>
      </c>
      <c r="EU91" s="146" t="str">
        <f t="shared" si="24"/>
        <v/>
      </c>
      <c r="EV91" s="146" t="str">
        <f t="shared" si="25"/>
        <v/>
      </c>
      <c r="EW91" s="146" t="str">
        <f t="shared" si="26"/>
        <v/>
      </c>
      <c r="EX91" s="146"/>
      <c r="EY91" s="252" t="str">
        <f t="shared" si="27"/>
        <v/>
      </c>
      <c r="EZ91" s="251" t="str">
        <f t="shared" si="28"/>
        <v/>
      </c>
      <c r="FA91" s="251"/>
    </row>
    <row r="92" spans="71:157" x14ac:dyDescent="0.2">
      <c r="BS92" s="146" t="str">
        <f t="shared" si="29"/>
        <v/>
      </c>
      <c r="BT92" s="146" t="str">
        <f t="shared" si="30"/>
        <v/>
      </c>
      <c r="BU92" s="146" t="str">
        <f t="shared" si="20"/>
        <v/>
      </c>
      <c r="BV92" s="146" t="str">
        <f t="shared" si="31"/>
        <v/>
      </c>
      <c r="BW92" s="146"/>
      <c r="BX92" s="269" t="str">
        <f t="shared" si="32"/>
        <v/>
      </c>
      <c r="BY92" s="257" t="str">
        <f t="shared" si="21"/>
        <v/>
      </c>
      <c r="BZ92" s="268" t="str">
        <f t="shared" si="22"/>
        <v/>
      </c>
      <c r="ET92" s="146" t="str">
        <f t="shared" si="23"/>
        <v/>
      </c>
      <c r="EU92" s="146" t="str">
        <f t="shared" si="24"/>
        <v/>
      </c>
      <c r="EV92" s="146" t="str">
        <f t="shared" si="25"/>
        <v/>
      </c>
      <c r="EW92" s="146" t="str">
        <f t="shared" si="26"/>
        <v/>
      </c>
      <c r="EX92" s="146"/>
      <c r="EY92" s="252" t="str">
        <f t="shared" si="27"/>
        <v/>
      </c>
      <c r="EZ92" s="251" t="str">
        <f t="shared" si="28"/>
        <v/>
      </c>
      <c r="FA92" s="251"/>
    </row>
    <row r="93" spans="71:157" x14ac:dyDescent="0.2">
      <c r="BS93" s="146" t="str">
        <f t="shared" si="29"/>
        <v/>
      </c>
      <c r="BT93" s="146" t="str">
        <f t="shared" si="30"/>
        <v/>
      </c>
      <c r="BU93" s="146" t="str">
        <f t="shared" si="20"/>
        <v/>
      </c>
      <c r="BV93" s="146" t="str">
        <f t="shared" si="31"/>
        <v/>
      </c>
      <c r="BW93" s="146"/>
      <c r="BX93" s="269" t="str">
        <f t="shared" si="32"/>
        <v/>
      </c>
      <c r="BY93" s="257" t="str">
        <f t="shared" si="21"/>
        <v/>
      </c>
      <c r="BZ93" s="268" t="str">
        <f t="shared" si="22"/>
        <v/>
      </c>
      <c r="ET93" s="146" t="str">
        <f t="shared" si="23"/>
        <v/>
      </c>
      <c r="EU93" s="146" t="str">
        <f t="shared" si="24"/>
        <v/>
      </c>
      <c r="EV93" s="146" t="str">
        <f t="shared" si="25"/>
        <v/>
      </c>
      <c r="EW93" s="146" t="str">
        <f t="shared" si="26"/>
        <v/>
      </c>
      <c r="EX93" s="146"/>
      <c r="EY93" s="252" t="str">
        <f t="shared" si="27"/>
        <v/>
      </c>
      <c r="EZ93" s="251" t="str">
        <f t="shared" si="28"/>
        <v/>
      </c>
      <c r="FA93" s="251"/>
    </row>
    <row r="94" spans="71:157" x14ac:dyDescent="0.2">
      <c r="BS94" s="146" t="str">
        <f t="shared" si="29"/>
        <v/>
      </c>
      <c r="BT94" s="146" t="str">
        <f t="shared" si="30"/>
        <v/>
      </c>
      <c r="BU94" s="146" t="str">
        <f t="shared" si="20"/>
        <v/>
      </c>
      <c r="BV94" s="146" t="str">
        <f t="shared" si="31"/>
        <v/>
      </c>
      <c r="BW94" s="146"/>
      <c r="BX94" s="269" t="str">
        <f t="shared" si="32"/>
        <v/>
      </c>
      <c r="BY94" s="257" t="str">
        <f t="shared" si="21"/>
        <v/>
      </c>
      <c r="BZ94" s="268" t="str">
        <f t="shared" si="22"/>
        <v/>
      </c>
      <c r="ET94" s="146" t="str">
        <f t="shared" si="23"/>
        <v/>
      </c>
      <c r="EU94" s="146" t="str">
        <f t="shared" si="24"/>
        <v/>
      </c>
      <c r="EV94" s="146" t="str">
        <f t="shared" si="25"/>
        <v/>
      </c>
      <c r="EW94" s="146" t="str">
        <f t="shared" si="26"/>
        <v/>
      </c>
      <c r="EX94" s="146"/>
      <c r="EY94" s="252" t="str">
        <f t="shared" si="27"/>
        <v/>
      </c>
      <c r="EZ94" s="251" t="str">
        <f t="shared" si="28"/>
        <v/>
      </c>
      <c r="FA94" s="251"/>
    </row>
    <row r="95" spans="71:157" x14ac:dyDescent="0.2">
      <c r="BS95" s="146" t="str">
        <f t="shared" si="29"/>
        <v/>
      </c>
      <c r="BT95" s="146" t="str">
        <f t="shared" si="30"/>
        <v/>
      </c>
      <c r="BU95" s="146" t="str">
        <f t="shared" si="20"/>
        <v/>
      </c>
      <c r="BV95" s="146" t="str">
        <f t="shared" si="31"/>
        <v/>
      </c>
      <c r="BW95" s="146"/>
      <c r="BX95" s="269" t="str">
        <f t="shared" si="32"/>
        <v/>
      </c>
      <c r="BY95" s="257" t="str">
        <f t="shared" si="21"/>
        <v/>
      </c>
      <c r="BZ95" s="268" t="str">
        <f t="shared" si="22"/>
        <v/>
      </c>
      <c r="ET95" s="146" t="str">
        <f t="shared" si="23"/>
        <v/>
      </c>
      <c r="EU95" s="146" t="str">
        <f t="shared" si="24"/>
        <v/>
      </c>
      <c r="EV95" s="146" t="str">
        <f t="shared" si="25"/>
        <v/>
      </c>
      <c r="EW95" s="146" t="str">
        <f t="shared" si="26"/>
        <v/>
      </c>
      <c r="EX95" s="146"/>
      <c r="EY95" s="252" t="str">
        <f t="shared" si="27"/>
        <v/>
      </c>
      <c r="EZ95" s="251" t="str">
        <f t="shared" si="28"/>
        <v/>
      </c>
      <c r="FA95" s="251"/>
    </row>
    <row r="96" spans="71:157" x14ac:dyDescent="0.2">
      <c r="BS96" s="146" t="str">
        <f t="shared" si="29"/>
        <v/>
      </c>
      <c r="BT96" s="146" t="str">
        <f t="shared" si="30"/>
        <v/>
      </c>
      <c r="BU96" s="146" t="str">
        <f t="shared" si="20"/>
        <v/>
      </c>
      <c r="BV96" s="146" t="str">
        <f t="shared" si="31"/>
        <v/>
      </c>
      <c r="BW96" s="146"/>
      <c r="BX96" s="269" t="str">
        <f t="shared" si="32"/>
        <v/>
      </c>
      <c r="BY96" s="257" t="str">
        <f t="shared" si="21"/>
        <v/>
      </c>
      <c r="BZ96" s="268" t="str">
        <f t="shared" si="22"/>
        <v/>
      </c>
      <c r="ET96" s="146" t="str">
        <f t="shared" si="23"/>
        <v/>
      </c>
      <c r="EU96" s="146" t="str">
        <f t="shared" si="24"/>
        <v/>
      </c>
      <c r="EV96" s="146" t="str">
        <f t="shared" si="25"/>
        <v/>
      </c>
      <c r="EW96" s="146" t="str">
        <f t="shared" si="26"/>
        <v/>
      </c>
      <c r="EX96" s="146"/>
      <c r="EY96" s="252" t="str">
        <f t="shared" si="27"/>
        <v/>
      </c>
      <c r="EZ96" s="251" t="str">
        <f t="shared" si="28"/>
        <v/>
      </c>
      <c r="FA96" s="251"/>
    </row>
    <row r="97" spans="71:157" x14ac:dyDescent="0.2">
      <c r="BS97" s="146" t="str">
        <f t="shared" si="29"/>
        <v/>
      </c>
      <c r="BT97" s="146" t="str">
        <f t="shared" si="30"/>
        <v/>
      </c>
      <c r="BU97" s="146" t="str">
        <f t="shared" si="20"/>
        <v/>
      </c>
      <c r="BV97" s="146" t="str">
        <f t="shared" si="31"/>
        <v/>
      </c>
      <c r="BW97" s="146"/>
      <c r="BX97" s="269" t="str">
        <f t="shared" si="32"/>
        <v/>
      </c>
      <c r="BY97" s="257" t="str">
        <f t="shared" si="21"/>
        <v/>
      </c>
      <c r="BZ97" s="268" t="str">
        <f t="shared" si="22"/>
        <v/>
      </c>
      <c r="ET97" s="146" t="str">
        <f t="shared" si="23"/>
        <v/>
      </c>
      <c r="EU97" s="146" t="str">
        <f t="shared" si="24"/>
        <v/>
      </c>
      <c r="EV97" s="146" t="str">
        <f t="shared" si="25"/>
        <v/>
      </c>
      <c r="EW97" s="146" t="str">
        <f t="shared" si="26"/>
        <v/>
      </c>
      <c r="EX97" s="146"/>
      <c r="EY97" s="252" t="str">
        <f t="shared" si="27"/>
        <v/>
      </c>
      <c r="EZ97" s="251" t="str">
        <f t="shared" si="28"/>
        <v/>
      </c>
      <c r="FA97" s="251"/>
    </row>
    <row r="98" spans="71:157" x14ac:dyDescent="0.2">
      <c r="BS98" s="146" t="str">
        <f t="shared" si="29"/>
        <v/>
      </c>
      <c r="BT98" s="146" t="str">
        <f t="shared" si="30"/>
        <v/>
      </c>
      <c r="BU98" s="146" t="str">
        <f t="shared" si="20"/>
        <v/>
      </c>
      <c r="BV98" s="146" t="str">
        <f t="shared" si="31"/>
        <v/>
      </c>
      <c r="BW98" s="146"/>
      <c r="BX98" s="269" t="str">
        <f t="shared" si="32"/>
        <v/>
      </c>
      <c r="BY98" s="257" t="str">
        <f t="shared" si="21"/>
        <v/>
      </c>
      <c r="BZ98" s="268" t="str">
        <f t="shared" si="22"/>
        <v/>
      </c>
      <c r="ET98" s="146" t="str">
        <f t="shared" si="23"/>
        <v/>
      </c>
      <c r="EU98" s="146" t="str">
        <f t="shared" si="24"/>
        <v/>
      </c>
      <c r="EV98" s="146" t="str">
        <f t="shared" si="25"/>
        <v/>
      </c>
      <c r="EW98" s="146" t="str">
        <f t="shared" si="26"/>
        <v/>
      </c>
      <c r="EX98" s="146"/>
      <c r="EY98" s="252" t="str">
        <f t="shared" si="27"/>
        <v/>
      </c>
      <c r="EZ98" s="251" t="str">
        <f t="shared" si="28"/>
        <v/>
      </c>
      <c r="FA98" s="251"/>
    </row>
    <row r="99" spans="71:157" x14ac:dyDescent="0.2">
      <c r="BS99" s="146" t="str">
        <f t="shared" si="29"/>
        <v/>
      </c>
      <c r="BT99" s="146" t="str">
        <f t="shared" si="30"/>
        <v/>
      </c>
      <c r="BU99" s="146" t="str">
        <f t="shared" si="20"/>
        <v/>
      </c>
      <c r="BV99" s="146" t="str">
        <f t="shared" si="31"/>
        <v/>
      </c>
      <c r="BW99" s="146"/>
      <c r="BX99" s="269" t="str">
        <f t="shared" si="32"/>
        <v/>
      </c>
      <c r="BY99" s="257" t="str">
        <f t="shared" si="21"/>
        <v/>
      </c>
      <c r="BZ99" s="268" t="str">
        <f t="shared" si="22"/>
        <v/>
      </c>
      <c r="ET99" s="146" t="str">
        <f t="shared" si="23"/>
        <v/>
      </c>
      <c r="EU99" s="146" t="str">
        <f t="shared" si="24"/>
        <v/>
      </c>
      <c r="EV99" s="146" t="str">
        <f t="shared" si="25"/>
        <v/>
      </c>
      <c r="EW99" s="146" t="str">
        <f t="shared" si="26"/>
        <v/>
      </c>
      <c r="EX99" s="146"/>
      <c r="EY99" s="252" t="str">
        <f t="shared" si="27"/>
        <v/>
      </c>
      <c r="EZ99" s="251" t="str">
        <f t="shared" si="28"/>
        <v/>
      </c>
      <c r="FA99" s="251"/>
    </row>
    <row r="100" spans="71:157" x14ac:dyDescent="0.2">
      <c r="BS100" s="146" t="str">
        <f t="shared" si="29"/>
        <v/>
      </c>
      <c r="BT100" s="146" t="str">
        <f t="shared" si="30"/>
        <v/>
      </c>
      <c r="BU100" s="146" t="str">
        <f t="shared" si="20"/>
        <v/>
      </c>
      <c r="BV100" s="146" t="str">
        <f t="shared" si="31"/>
        <v/>
      </c>
      <c r="BW100" s="146"/>
      <c r="BX100" s="269" t="str">
        <f t="shared" si="32"/>
        <v/>
      </c>
      <c r="BY100" s="257" t="str">
        <f t="shared" si="21"/>
        <v/>
      </c>
      <c r="BZ100" s="268" t="str">
        <f t="shared" si="22"/>
        <v/>
      </c>
      <c r="ET100" s="146" t="str">
        <f t="shared" si="23"/>
        <v/>
      </c>
      <c r="EU100" s="146" t="str">
        <f t="shared" si="24"/>
        <v/>
      </c>
      <c r="EV100" s="146" t="str">
        <f t="shared" si="25"/>
        <v/>
      </c>
      <c r="EW100" s="146" t="str">
        <f t="shared" si="26"/>
        <v/>
      </c>
      <c r="EX100" s="146"/>
      <c r="EY100" s="252" t="str">
        <f t="shared" si="27"/>
        <v/>
      </c>
      <c r="EZ100" s="251" t="str">
        <f t="shared" si="28"/>
        <v/>
      </c>
      <c r="FA100" s="251"/>
    </row>
    <row r="101" spans="71:157" x14ac:dyDescent="0.2">
      <c r="BS101" s="146" t="str">
        <f t="shared" si="29"/>
        <v/>
      </c>
      <c r="BT101" s="146" t="str">
        <f t="shared" si="30"/>
        <v/>
      </c>
      <c r="BU101" s="146" t="str">
        <f t="shared" si="20"/>
        <v/>
      </c>
      <c r="BV101" s="146" t="str">
        <f t="shared" si="31"/>
        <v/>
      </c>
      <c r="BW101" s="146"/>
      <c r="BX101" s="269" t="str">
        <f t="shared" si="32"/>
        <v/>
      </c>
      <c r="BY101" s="257" t="str">
        <f t="shared" si="21"/>
        <v/>
      </c>
      <c r="BZ101" s="268" t="str">
        <f t="shared" si="22"/>
        <v/>
      </c>
      <c r="ET101" s="146" t="str">
        <f t="shared" si="23"/>
        <v/>
      </c>
      <c r="EU101" s="146" t="str">
        <f t="shared" si="24"/>
        <v/>
      </c>
      <c r="EV101" s="146" t="str">
        <f t="shared" si="25"/>
        <v/>
      </c>
      <c r="EW101" s="146" t="str">
        <f t="shared" si="26"/>
        <v/>
      </c>
      <c r="EX101" s="146"/>
      <c r="EY101" s="252" t="str">
        <f t="shared" si="27"/>
        <v/>
      </c>
      <c r="EZ101" s="251" t="str">
        <f t="shared" si="28"/>
        <v/>
      </c>
      <c r="FA101" s="251"/>
    </row>
    <row r="102" spans="71:157" x14ac:dyDescent="0.2">
      <c r="BS102" s="146" t="str">
        <f t="shared" si="29"/>
        <v/>
      </c>
      <c r="BT102" s="146" t="str">
        <f t="shared" si="30"/>
        <v/>
      </c>
      <c r="BU102" s="146" t="str">
        <f t="shared" si="20"/>
        <v/>
      </c>
      <c r="BV102" s="146" t="str">
        <f t="shared" si="31"/>
        <v/>
      </c>
      <c r="BW102" s="146"/>
      <c r="BX102" s="269" t="str">
        <f t="shared" si="32"/>
        <v/>
      </c>
      <c r="BY102" s="257" t="str">
        <f t="shared" si="21"/>
        <v/>
      </c>
      <c r="BZ102" s="268" t="str">
        <f t="shared" si="22"/>
        <v/>
      </c>
      <c r="ET102" s="146" t="str">
        <f t="shared" si="23"/>
        <v/>
      </c>
      <c r="EU102" s="146" t="str">
        <f t="shared" si="24"/>
        <v/>
      </c>
      <c r="EV102" s="146" t="str">
        <f t="shared" si="25"/>
        <v/>
      </c>
      <c r="EW102" s="146" t="str">
        <f t="shared" si="26"/>
        <v/>
      </c>
      <c r="EX102" s="146"/>
      <c r="EY102" s="252" t="str">
        <f t="shared" si="27"/>
        <v/>
      </c>
      <c r="EZ102" s="251" t="str">
        <f t="shared" si="28"/>
        <v/>
      </c>
      <c r="FA102" s="251"/>
    </row>
    <row r="103" spans="71:157" x14ac:dyDescent="0.2">
      <c r="BS103" s="146" t="str">
        <f t="shared" si="29"/>
        <v/>
      </c>
      <c r="BT103" s="146" t="str">
        <f t="shared" si="30"/>
        <v/>
      </c>
      <c r="BU103" s="146" t="str">
        <f t="shared" si="20"/>
        <v/>
      </c>
      <c r="BV103" s="146" t="str">
        <f t="shared" si="31"/>
        <v/>
      </c>
      <c r="BW103" s="146"/>
      <c r="BX103" s="269" t="str">
        <f t="shared" si="32"/>
        <v/>
      </c>
      <c r="BY103" s="257" t="str">
        <f t="shared" si="21"/>
        <v/>
      </c>
      <c r="BZ103" s="268" t="str">
        <f t="shared" si="22"/>
        <v/>
      </c>
      <c r="ET103" s="146" t="str">
        <f t="shared" si="23"/>
        <v/>
      </c>
      <c r="EU103" s="146" t="str">
        <f t="shared" si="24"/>
        <v/>
      </c>
      <c r="EV103" s="146" t="str">
        <f t="shared" si="25"/>
        <v/>
      </c>
      <c r="EW103" s="146" t="str">
        <f t="shared" si="26"/>
        <v/>
      </c>
      <c r="EX103" s="146"/>
      <c r="EY103" s="252" t="str">
        <f t="shared" si="27"/>
        <v/>
      </c>
      <c r="EZ103" s="251" t="str">
        <f t="shared" si="28"/>
        <v/>
      </c>
      <c r="FA103" s="251"/>
    </row>
    <row r="104" spans="71:157" x14ac:dyDescent="0.2">
      <c r="BS104" s="146" t="str">
        <f t="shared" si="29"/>
        <v/>
      </c>
      <c r="BT104" s="146" t="str">
        <f t="shared" si="30"/>
        <v/>
      </c>
      <c r="BU104" s="146" t="str">
        <f t="shared" si="20"/>
        <v/>
      </c>
      <c r="BV104" s="146" t="str">
        <f t="shared" si="31"/>
        <v/>
      </c>
      <c r="BW104" s="146"/>
      <c r="BX104" s="269" t="str">
        <f t="shared" si="32"/>
        <v/>
      </c>
      <c r="BY104" s="257" t="str">
        <f t="shared" si="21"/>
        <v/>
      </c>
      <c r="BZ104" s="268" t="str">
        <f t="shared" si="22"/>
        <v/>
      </c>
      <c r="ET104" s="146" t="str">
        <f t="shared" si="23"/>
        <v/>
      </c>
      <c r="EU104" s="146" t="str">
        <f t="shared" si="24"/>
        <v/>
      </c>
      <c r="EV104" s="146" t="str">
        <f t="shared" si="25"/>
        <v/>
      </c>
      <c r="EW104" s="146" t="str">
        <f t="shared" si="26"/>
        <v/>
      </c>
      <c r="EX104" s="146"/>
      <c r="EY104" s="252" t="str">
        <f t="shared" si="27"/>
        <v/>
      </c>
      <c r="EZ104" s="251" t="str">
        <f t="shared" si="28"/>
        <v/>
      </c>
      <c r="FA104" s="251"/>
    </row>
    <row r="105" spans="71:157" x14ac:dyDescent="0.2">
      <c r="BS105" s="146" t="str">
        <f t="shared" si="29"/>
        <v/>
      </c>
      <c r="BT105" s="146" t="str">
        <f t="shared" si="30"/>
        <v/>
      </c>
      <c r="BU105" s="146" t="str">
        <f t="shared" si="20"/>
        <v/>
      </c>
      <c r="BV105" s="146" t="str">
        <f t="shared" si="31"/>
        <v/>
      </c>
      <c r="BW105" s="146"/>
      <c r="BX105" s="269" t="str">
        <f t="shared" si="32"/>
        <v/>
      </c>
      <c r="BY105" s="257" t="str">
        <f t="shared" si="21"/>
        <v/>
      </c>
      <c r="BZ105" s="268" t="str">
        <f t="shared" si="22"/>
        <v/>
      </c>
      <c r="ET105" s="146" t="str">
        <f t="shared" si="23"/>
        <v/>
      </c>
      <c r="EU105" s="146" t="str">
        <f t="shared" si="24"/>
        <v/>
      </c>
      <c r="EV105" s="146" t="str">
        <f t="shared" si="25"/>
        <v/>
      </c>
      <c r="EW105" s="146" t="str">
        <f t="shared" si="26"/>
        <v/>
      </c>
      <c r="EX105" s="146"/>
      <c r="EY105" s="252" t="str">
        <f t="shared" si="27"/>
        <v/>
      </c>
      <c r="EZ105" s="251" t="str">
        <f t="shared" si="28"/>
        <v/>
      </c>
      <c r="FA105" s="251"/>
    </row>
    <row r="106" spans="71:157" x14ac:dyDescent="0.2">
      <c r="BS106" s="146" t="str">
        <f t="shared" si="29"/>
        <v/>
      </c>
      <c r="BT106" s="146" t="str">
        <f t="shared" si="30"/>
        <v/>
      </c>
      <c r="BU106" s="146" t="str">
        <f t="shared" si="20"/>
        <v/>
      </c>
      <c r="BV106" s="146" t="str">
        <f t="shared" si="31"/>
        <v/>
      </c>
      <c r="BW106" s="146"/>
      <c r="BX106" s="269" t="str">
        <f t="shared" si="32"/>
        <v/>
      </c>
      <c r="BY106" s="257" t="str">
        <f t="shared" si="21"/>
        <v/>
      </c>
      <c r="BZ106" s="268" t="str">
        <f t="shared" si="22"/>
        <v/>
      </c>
      <c r="ET106" s="146" t="str">
        <f t="shared" si="23"/>
        <v/>
      </c>
      <c r="EU106" s="146" t="str">
        <f t="shared" si="24"/>
        <v/>
      </c>
      <c r="EV106" s="146" t="str">
        <f t="shared" si="25"/>
        <v/>
      </c>
      <c r="EW106" s="146" t="str">
        <f t="shared" si="26"/>
        <v/>
      </c>
      <c r="EX106" s="146"/>
      <c r="EY106" s="252" t="str">
        <f t="shared" si="27"/>
        <v/>
      </c>
      <c r="EZ106" s="251" t="str">
        <f t="shared" si="28"/>
        <v/>
      </c>
      <c r="FA106" s="251"/>
    </row>
    <row r="107" spans="71:157" x14ac:dyDescent="0.2">
      <c r="BS107" s="146" t="str">
        <f t="shared" si="29"/>
        <v/>
      </c>
      <c r="BT107" s="146" t="str">
        <f t="shared" si="30"/>
        <v/>
      </c>
      <c r="BU107" s="146" t="str">
        <f t="shared" si="20"/>
        <v/>
      </c>
      <c r="BV107" s="146" t="str">
        <f t="shared" si="31"/>
        <v/>
      </c>
      <c r="BW107" s="146"/>
      <c r="BX107" s="269" t="str">
        <f t="shared" si="32"/>
        <v/>
      </c>
      <c r="BY107" s="257" t="str">
        <f t="shared" si="21"/>
        <v/>
      </c>
      <c r="BZ107" s="268" t="str">
        <f t="shared" si="22"/>
        <v/>
      </c>
      <c r="ET107" s="146" t="str">
        <f t="shared" si="23"/>
        <v/>
      </c>
      <c r="EU107" s="146" t="str">
        <f t="shared" si="24"/>
        <v/>
      </c>
      <c r="EV107" s="146" t="str">
        <f t="shared" si="25"/>
        <v/>
      </c>
      <c r="EW107" s="146" t="str">
        <f t="shared" si="26"/>
        <v/>
      </c>
      <c r="EX107" s="146"/>
      <c r="EY107" s="252" t="str">
        <f t="shared" si="27"/>
        <v/>
      </c>
      <c r="EZ107" s="251" t="str">
        <f t="shared" si="28"/>
        <v/>
      </c>
      <c r="FA107" s="251"/>
    </row>
    <row r="108" spans="71:157" x14ac:dyDescent="0.2">
      <c r="BS108" s="146" t="str">
        <f t="shared" si="29"/>
        <v/>
      </c>
      <c r="BT108" s="146" t="str">
        <f t="shared" si="30"/>
        <v/>
      </c>
      <c r="BU108" s="146" t="str">
        <f t="shared" si="20"/>
        <v/>
      </c>
      <c r="BV108" s="146" t="str">
        <f t="shared" si="31"/>
        <v/>
      </c>
      <c r="BW108" s="146"/>
      <c r="BX108" s="269" t="str">
        <f t="shared" si="32"/>
        <v/>
      </c>
      <c r="BY108" s="257" t="str">
        <f t="shared" si="21"/>
        <v/>
      </c>
      <c r="BZ108" s="268" t="str">
        <f t="shared" si="22"/>
        <v/>
      </c>
      <c r="ET108" s="146" t="str">
        <f t="shared" si="23"/>
        <v/>
      </c>
      <c r="EU108" s="146" t="str">
        <f t="shared" si="24"/>
        <v/>
      </c>
      <c r="EV108" s="146" t="str">
        <f t="shared" si="25"/>
        <v/>
      </c>
      <c r="EW108" s="146" t="str">
        <f t="shared" si="26"/>
        <v/>
      </c>
      <c r="EX108" s="146"/>
      <c r="EY108" s="252" t="str">
        <f t="shared" si="27"/>
        <v/>
      </c>
      <c r="EZ108" s="251" t="str">
        <f t="shared" si="28"/>
        <v/>
      </c>
      <c r="FA108" s="251"/>
    </row>
    <row r="109" spans="71:157" x14ac:dyDescent="0.2">
      <c r="BS109" s="146" t="str">
        <f t="shared" si="29"/>
        <v/>
      </c>
      <c r="BT109" s="146" t="str">
        <f t="shared" si="30"/>
        <v/>
      </c>
      <c r="BU109" s="146" t="str">
        <f t="shared" si="20"/>
        <v/>
      </c>
      <c r="BV109" s="146" t="str">
        <f t="shared" si="31"/>
        <v/>
      </c>
      <c r="BW109" s="146"/>
      <c r="BX109" s="269" t="str">
        <f t="shared" si="32"/>
        <v/>
      </c>
      <c r="BY109" s="257" t="str">
        <f t="shared" si="21"/>
        <v/>
      </c>
      <c r="BZ109" s="268" t="str">
        <f t="shared" si="22"/>
        <v/>
      </c>
      <c r="ET109" s="146" t="str">
        <f t="shared" si="23"/>
        <v/>
      </c>
      <c r="EU109" s="146" t="str">
        <f t="shared" si="24"/>
        <v/>
      </c>
      <c r="EV109" s="146" t="str">
        <f t="shared" si="25"/>
        <v/>
      </c>
      <c r="EW109" s="146" t="str">
        <f t="shared" si="26"/>
        <v/>
      </c>
      <c r="EX109" s="146"/>
      <c r="EY109" s="252" t="str">
        <f t="shared" si="27"/>
        <v/>
      </c>
      <c r="EZ109" s="251" t="str">
        <f t="shared" si="28"/>
        <v/>
      </c>
      <c r="FA109" s="251"/>
    </row>
    <row r="110" spans="71:157" x14ac:dyDescent="0.2">
      <c r="BS110" s="146" t="str">
        <f t="shared" si="29"/>
        <v/>
      </c>
      <c r="BT110" s="146" t="str">
        <f t="shared" si="30"/>
        <v/>
      </c>
      <c r="BU110" s="146" t="str">
        <f t="shared" si="20"/>
        <v/>
      </c>
      <c r="BV110" s="146" t="str">
        <f t="shared" si="31"/>
        <v/>
      </c>
      <c r="BW110" s="146"/>
      <c r="BX110" s="269" t="str">
        <f t="shared" si="32"/>
        <v/>
      </c>
      <c r="BY110" s="257" t="str">
        <f t="shared" si="21"/>
        <v/>
      </c>
      <c r="BZ110" s="268" t="str">
        <f t="shared" si="22"/>
        <v/>
      </c>
      <c r="ET110" s="146" t="str">
        <f t="shared" si="23"/>
        <v/>
      </c>
      <c r="EU110" s="146" t="str">
        <f t="shared" si="24"/>
        <v/>
      </c>
      <c r="EV110" s="146" t="str">
        <f t="shared" si="25"/>
        <v/>
      </c>
      <c r="EW110" s="146" t="str">
        <f t="shared" si="26"/>
        <v/>
      </c>
      <c r="EX110" s="146"/>
      <c r="EY110" s="252" t="str">
        <f t="shared" si="27"/>
        <v/>
      </c>
      <c r="EZ110" s="251" t="str">
        <f t="shared" si="28"/>
        <v/>
      </c>
      <c r="FA110" s="251"/>
    </row>
    <row r="111" spans="71:157" x14ac:dyDescent="0.2">
      <c r="BS111" s="146" t="str">
        <f t="shared" si="29"/>
        <v/>
      </c>
      <c r="BT111" s="146" t="str">
        <f t="shared" si="30"/>
        <v/>
      </c>
      <c r="BU111" s="146" t="str">
        <f t="shared" si="20"/>
        <v/>
      </c>
      <c r="BV111" s="146" t="str">
        <f t="shared" si="31"/>
        <v/>
      </c>
      <c r="BW111" s="146"/>
      <c r="BX111" s="269" t="str">
        <f t="shared" si="32"/>
        <v/>
      </c>
      <c r="BY111" s="257" t="str">
        <f t="shared" si="21"/>
        <v/>
      </c>
      <c r="BZ111" s="268" t="str">
        <f t="shared" si="22"/>
        <v/>
      </c>
      <c r="ET111" s="146" t="str">
        <f t="shared" si="23"/>
        <v/>
      </c>
      <c r="EU111" s="146" t="str">
        <f t="shared" si="24"/>
        <v/>
      </c>
      <c r="EV111" s="146" t="str">
        <f t="shared" si="25"/>
        <v/>
      </c>
      <c r="EW111" s="146" t="str">
        <f t="shared" si="26"/>
        <v/>
      </c>
      <c r="EX111" s="146"/>
      <c r="EY111" s="252" t="str">
        <f t="shared" si="27"/>
        <v/>
      </c>
      <c r="EZ111" s="251" t="str">
        <f t="shared" si="28"/>
        <v/>
      </c>
      <c r="FA111" s="251"/>
    </row>
    <row r="112" spans="71:157" x14ac:dyDescent="0.2">
      <c r="BS112" s="146" t="str">
        <f t="shared" si="29"/>
        <v/>
      </c>
      <c r="BT112" s="146" t="str">
        <f t="shared" si="30"/>
        <v/>
      </c>
      <c r="BU112" s="146" t="str">
        <f t="shared" si="20"/>
        <v/>
      </c>
      <c r="BV112" s="146" t="str">
        <f t="shared" si="31"/>
        <v/>
      </c>
      <c r="BW112" s="146"/>
      <c r="BX112" s="269" t="str">
        <f t="shared" si="32"/>
        <v/>
      </c>
      <c r="BY112" s="257" t="str">
        <f t="shared" si="21"/>
        <v/>
      </c>
      <c r="BZ112" s="268" t="str">
        <f t="shared" si="22"/>
        <v/>
      </c>
      <c r="ET112" s="146" t="str">
        <f t="shared" si="23"/>
        <v/>
      </c>
      <c r="EU112" s="146" t="str">
        <f t="shared" si="24"/>
        <v/>
      </c>
      <c r="EV112" s="146" t="str">
        <f t="shared" si="25"/>
        <v/>
      </c>
      <c r="EW112" s="146" t="str">
        <f t="shared" si="26"/>
        <v/>
      </c>
      <c r="EX112" s="146"/>
      <c r="EY112" s="252" t="str">
        <f t="shared" si="27"/>
        <v/>
      </c>
      <c r="EZ112" s="251" t="str">
        <f t="shared" si="28"/>
        <v/>
      </c>
      <c r="FA112" s="251"/>
    </row>
    <row r="113" spans="71:157" x14ac:dyDescent="0.2">
      <c r="BS113" s="146" t="str">
        <f t="shared" si="29"/>
        <v/>
      </c>
      <c r="BT113" s="146" t="str">
        <f t="shared" si="30"/>
        <v/>
      </c>
      <c r="BU113" s="146" t="str">
        <f t="shared" si="20"/>
        <v/>
      </c>
      <c r="BV113" s="146" t="str">
        <f t="shared" si="31"/>
        <v/>
      </c>
      <c r="BW113" s="146"/>
      <c r="BX113" s="269" t="str">
        <f t="shared" si="32"/>
        <v/>
      </c>
      <c r="BY113" s="257" t="str">
        <f t="shared" si="21"/>
        <v/>
      </c>
      <c r="BZ113" s="268" t="str">
        <f t="shared" si="22"/>
        <v/>
      </c>
      <c r="ET113" s="146" t="str">
        <f t="shared" si="23"/>
        <v/>
      </c>
      <c r="EU113" s="146" t="str">
        <f t="shared" si="24"/>
        <v/>
      </c>
      <c r="EV113" s="146" t="str">
        <f t="shared" si="25"/>
        <v/>
      </c>
      <c r="EW113" s="146" t="str">
        <f t="shared" si="26"/>
        <v/>
      </c>
      <c r="EX113" s="146"/>
      <c r="EY113" s="252" t="str">
        <f t="shared" si="27"/>
        <v/>
      </c>
      <c r="EZ113" s="251" t="str">
        <f t="shared" si="28"/>
        <v/>
      </c>
      <c r="FA113" s="251"/>
    </row>
    <row r="114" spans="71:157" x14ac:dyDescent="0.2">
      <c r="BS114" s="146" t="str">
        <f t="shared" si="29"/>
        <v/>
      </c>
      <c r="BT114" s="146" t="str">
        <f t="shared" si="30"/>
        <v/>
      </c>
      <c r="BU114" s="146" t="str">
        <f t="shared" si="20"/>
        <v/>
      </c>
      <c r="BV114" s="146" t="str">
        <f t="shared" si="31"/>
        <v/>
      </c>
      <c r="BW114" s="146"/>
      <c r="BX114" s="269" t="str">
        <f t="shared" si="32"/>
        <v/>
      </c>
      <c r="BY114" s="257" t="str">
        <f t="shared" si="21"/>
        <v/>
      </c>
      <c r="BZ114" s="268" t="str">
        <f t="shared" si="22"/>
        <v/>
      </c>
      <c r="ET114" s="146" t="str">
        <f t="shared" si="23"/>
        <v/>
      </c>
      <c r="EU114" s="146" t="str">
        <f t="shared" si="24"/>
        <v/>
      </c>
      <c r="EV114" s="146" t="str">
        <f t="shared" si="25"/>
        <v/>
      </c>
      <c r="EW114" s="146" t="str">
        <f t="shared" si="26"/>
        <v/>
      </c>
      <c r="EX114" s="146"/>
      <c r="EY114" s="252" t="str">
        <f t="shared" si="27"/>
        <v/>
      </c>
      <c r="EZ114" s="251" t="str">
        <f t="shared" si="28"/>
        <v/>
      </c>
      <c r="FA114" s="251"/>
    </row>
    <row r="115" spans="71:157" x14ac:dyDescent="0.2">
      <c r="BS115" s="146" t="str">
        <f t="shared" si="29"/>
        <v/>
      </c>
      <c r="BT115" s="146" t="str">
        <f t="shared" si="30"/>
        <v/>
      </c>
      <c r="BU115" s="146" t="str">
        <f t="shared" si="20"/>
        <v/>
      </c>
      <c r="BV115" s="146" t="str">
        <f t="shared" si="31"/>
        <v/>
      </c>
      <c r="BW115" s="146"/>
      <c r="BX115" s="269" t="str">
        <f t="shared" si="32"/>
        <v/>
      </c>
      <c r="BY115" s="257" t="str">
        <f t="shared" si="21"/>
        <v/>
      </c>
      <c r="BZ115" s="268" t="str">
        <f t="shared" si="22"/>
        <v/>
      </c>
      <c r="ET115" s="146" t="str">
        <f t="shared" si="23"/>
        <v/>
      </c>
      <c r="EU115" s="146" t="str">
        <f t="shared" si="24"/>
        <v/>
      </c>
      <c r="EV115" s="146" t="str">
        <f t="shared" si="25"/>
        <v/>
      </c>
      <c r="EW115" s="146" t="str">
        <f t="shared" si="26"/>
        <v/>
      </c>
      <c r="EX115" s="146"/>
      <c r="EY115" s="252" t="str">
        <f t="shared" si="27"/>
        <v/>
      </c>
      <c r="EZ115" s="251" t="str">
        <f t="shared" si="28"/>
        <v/>
      </c>
      <c r="FA115" s="251"/>
    </row>
    <row r="116" spans="71:157" x14ac:dyDescent="0.2">
      <c r="BS116" s="146" t="str">
        <f t="shared" si="29"/>
        <v/>
      </c>
      <c r="BT116" s="146" t="str">
        <f t="shared" si="30"/>
        <v/>
      </c>
      <c r="BU116" s="146" t="str">
        <f t="shared" si="20"/>
        <v/>
      </c>
      <c r="BV116" s="146" t="str">
        <f t="shared" si="31"/>
        <v/>
      </c>
      <c r="BW116" s="146"/>
      <c r="BX116" s="269" t="str">
        <f t="shared" si="32"/>
        <v/>
      </c>
      <c r="BY116" s="257" t="str">
        <f t="shared" si="21"/>
        <v/>
      </c>
      <c r="BZ116" s="268" t="str">
        <f t="shared" si="22"/>
        <v/>
      </c>
      <c r="ET116" s="146" t="str">
        <f t="shared" si="23"/>
        <v/>
      </c>
      <c r="EU116" s="146" t="str">
        <f t="shared" si="24"/>
        <v/>
      </c>
      <c r="EV116" s="146" t="str">
        <f t="shared" si="25"/>
        <v/>
      </c>
      <c r="EW116" s="146" t="str">
        <f t="shared" si="26"/>
        <v/>
      </c>
      <c r="EX116" s="146"/>
      <c r="EY116" s="252" t="str">
        <f t="shared" si="27"/>
        <v/>
      </c>
      <c r="EZ116" s="251" t="str">
        <f t="shared" si="28"/>
        <v/>
      </c>
      <c r="FA116" s="251"/>
    </row>
    <row r="117" spans="71:157" x14ac:dyDescent="0.2">
      <c r="BS117" s="146" t="str">
        <f t="shared" si="29"/>
        <v/>
      </c>
      <c r="BT117" s="146" t="str">
        <f t="shared" si="30"/>
        <v/>
      </c>
      <c r="BU117" s="146" t="str">
        <f t="shared" si="20"/>
        <v/>
      </c>
      <c r="BV117" s="146" t="str">
        <f t="shared" si="31"/>
        <v/>
      </c>
      <c r="BW117" s="146"/>
      <c r="BX117" s="269" t="str">
        <f t="shared" si="32"/>
        <v/>
      </c>
      <c r="BY117" s="257" t="str">
        <f t="shared" si="21"/>
        <v/>
      </c>
      <c r="BZ117" s="268" t="str">
        <f t="shared" si="22"/>
        <v/>
      </c>
      <c r="ET117" s="146" t="str">
        <f t="shared" si="23"/>
        <v/>
      </c>
      <c r="EU117" s="146" t="str">
        <f t="shared" si="24"/>
        <v/>
      </c>
      <c r="EV117" s="146" t="str">
        <f t="shared" si="25"/>
        <v/>
      </c>
      <c r="EW117" s="146" t="str">
        <f t="shared" si="26"/>
        <v/>
      </c>
      <c r="EX117" s="146"/>
      <c r="EY117" s="252" t="str">
        <f t="shared" si="27"/>
        <v/>
      </c>
      <c r="EZ117" s="251" t="str">
        <f t="shared" si="28"/>
        <v/>
      </c>
      <c r="FA117" s="251"/>
    </row>
    <row r="118" spans="71:157" x14ac:dyDescent="0.2">
      <c r="BS118" s="146" t="str">
        <f t="shared" si="29"/>
        <v/>
      </c>
      <c r="BT118" s="146" t="str">
        <f t="shared" si="30"/>
        <v/>
      </c>
      <c r="BU118" s="146" t="str">
        <f t="shared" si="20"/>
        <v/>
      </c>
      <c r="BV118" s="146" t="str">
        <f t="shared" si="31"/>
        <v/>
      </c>
      <c r="BW118" s="146"/>
      <c r="BX118" s="269" t="str">
        <f t="shared" si="32"/>
        <v/>
      </c>
      <c r="BY118" s="257" t="str">
        <f t="shared" si="21"/>
        <v/>
      </c>
      <c r="BZ118" s="268" t="str">
        <f t="shared" si="22"/>
        <v/>
      </c>
      <c r="ET118" s="146" t="str">
        <f t="shared" si="23"/>
        <v/>
      </c>
      <c r="EU118" s="146" t="str">
        <f t="shared" si="24"/>
        <v/>
      </c>
      <c r="EV118" s="146" t="str">
        <f t="shared" si="25"/>
        <v/>
      </c>
      <c r="EW118" s="146" t="str">
        <f t="shared" si="26"/>
        <v/>
      </c>
      <c r="EX118" s="146"/>
      <c r="EY118" s="252" t="str">
        <f t="shared" si="27"/>
        <v/>
      </c>
      <c r="EZ118" s="251" t="str">
        <f t="shared" si="28"/>
        <v/>
      </c>
      <c r="FA118" s="251"/>
    </row>
    <row r="119" spans="71:157" x14ac:dyDescent="0.2">
      <c r="BS119" s="146" t="str">
        <f t="shared" si="29"/>
        <v/>
      </c>
      <c r="BT119" s="146" t="str">
        <f t="shared" si="30"/>
        <v/>
      </c>
      <c r="BU119" s="146" t="str">
        <f t="shared" si="20"/>
        <v/>
      </c>
      <c r="BV119" s="146" t="str">
        <f t="shared" si="31"/>
        <v/>
      </c>
      <c r="BW119" s="146"/>
      <c r="BX119" s="269" t="str">
        <f t="shared" si="32"/>
        <v/>
      </c>
      <c r="BY119" s="257" t="str">
        <f t="shared" si="21"/>
        <v/>
      </c>
      <c r="BZ119" s="268" t="str">
        <f t="shared" si="22"/>
        <v/>
      </c>
      <c r="ET119" s="146" t="str">
        <f t="shared" si="23"/>
        <v/>
      </c>
      <c r="EU119" s="146" t="str">
        <f t="shared" si="24"/>
        <v/>
      </c>
      <c r="EV119" s="146" t="str">
        <f t="shared" si="25"/>
        <v/>
      </c>
      <c r="EW119" s="146" t="str">
        <f t="shared" si="26"/>
        <v/>
      </c>
      <c r="EX119" s="146"/>
      <c r="EY119" s="252" t="str">
        <f t="shared" si="27"/>
        <v/>
      </c>
      <c r="EZ119" s="251" t="str">
        <f t="shared" si="28"/>
        <v/>
      </c>
      <c r="FA119" s="251"/>
    </row>
    <row r="120" spans="71:157" x14ac:dyDescent="0.2">
      <c r="BS120" s="146" t="str">
        <f t="shared" si="29"/>
        <v/>
      </c>
      <c r="BT120" s="146" t="str">
        <f t="shared" si="30"/>
        <v/>
      </c>
      <c r="BU120" s="146" t="str">
        <f t="shared" si="20"/>
        <v/>
      </c>
      <c r="BV120" s="146" t="str">
        <f t="shared" si="31"/>
        <v/>
      </c>
      <c r="BW120" s="146"/>
      <c r="BX120" s="269" t="str">
        <f t="shared" si="32"/>
        <v/>
      </c>
      <c r="BY120" s="257" t="str">
        <f t="shared" si="21"/>
        <v/>
      </c>
      <c r="BZ120" s="268" t="str">
        <f t="shared" si="22"/>
        <v/>
      </c>
      <c r="ET120" s="146" t="str">
        <f t="shared" si="23"/>
        <v/>
      </c>
      <c r="EU120" s="146" t="str">
        <f t="shared" si="24"/>
        <v/>
      </c>
      <c r="EV120" s="146" t="str">
        <f t="shared" si="25"/>
        <v/>
      </c>
      <c r="EW120" s="146" t="str">
        <f t="shared" si="26"/>
        <v/>
      </c>
      <c r="EX120" s="146"/>
      <c r="EY120" s="252" t="str">
        <f t="shared" si="27"/>
        <v/>
      </c>
      <c r="EZ120" s="251" t="str">
        <f t="shared" si="28"/>
        <v/>
      </c>
      <c r="FA120" s="251"/>
    </row>
    <row r="121" spans="71:157" x14ac:dyDescent="0.2">
      <c r="BS121" s="146" t="str">
        <f t="shared" si="29"/>
        <v/>
      </c>
      <c r="BT121" s="146" t="str">
        <f t="shared" si="30"/>
        <v/>
      </c>
      <c r="BU121" s="146" t="str">
        <f t="shared" si="20"/>
        <v/>
      </c>
      <c r="BV121" s="146" t="str">
        <f t="shared" si="31"/>
        <v/>
      </c>
      <c r="BW121" s="146"/>
      <c r="BX121" s="269" t="str">
        <f t="shared" si="32"/>
        <v/>
      </c>
      <c r="BY121" s="257" t="str">
        <f t="shared" si="21"/>
        <v/>
      </c>
      <c r="BZ121" s="268" t="str">
        <f t="shared" si="22"/>
        <v/>
      </c>
      <c r="ET121" s="146" t="str">
        <f t="shared" si="23"/>
        <v/>
      </c>
      <c r="EU121" s="146" t="str">
        <f t="shared" si="24"/>
        <v/>
      </c>
      <c r="EV121" s="146" t="str">
        <f t="shared" si="25"/>
        <v/>
      </c>
      <c r="EW121" s="146" t="str">
        <f t="shared" si="26"/>
        <v/>
      </c>
      <c r="EX121" s="146"/>
      <c r="EY121" s="252" t="str">
        <f t="shared" si="27"/>
        <v/>
      </c>
      <c r="EZ121" s="251" t="str">
        <f t="shared" si="28"/>
        <v/>
      </c>
      <c r="FA121" s="251"/>
    </row>
    <row r="122" spans="71:157" x14ac:dyDescent="0.2">
      <c r="BS122" s="146" t="str">
        <f t="shared" si="29"/>
        <v/>
      </c>
      <c r="BT122" s="146" t="str">
        <f t="shared" si="30"/>
        <v/>
      </c>
      <c r="BU122" s="146" t="str">
        <f t="shared" si="20"/>
        <v/>
      </c>
      <c r="BV122" s="146" t="str">
        <f t="shared" si="31"/>
        <v/>
      </c>
      <c r="BW122" s="146"/>
      <c r="BX122" s="269" t="str">
        <f t="shared" si="32"/>
        <v/>
      </c>
      <c r="BY122" s="257" t="str">
        <f t="shared" si="21"/>
        <v/>
      </c>
      <c r="BZ122" s="268" t="str">
        <f t="shared" si="22"/>
        <v/>
      </c>
      <c r="ET122" s="146" t="str">
        <f t="shared" si="23"/>
        <v/>
      </c>
      <c r="EU122" s="146" t="str">
        <f t="shared" si="24"/>
        <v/>
      </c>
      <c r="EV122" s="146" t="str">
        <f t="shared" si="25"/>
        <v/>
      </c>
      <c r="EW122" s="146" t="str">
        <f t="shared" si="26"/>
        <v/>
      </c>
      <c r="EX122" s="146"/>
      <c r="EY122" s="252" t="str">
        <f t="shared" si="27"/>
        <v/>
      </c>
      <c r="EZ122" s="251" t="str">
        <f t="shared" si="28"/>
        <v/>
      </c>
      <c r="FA122" s="251"/>
    </row>
    <row r="123" spans="71:157" x14ac:dyDescent="0.2">
      <c r="BS123" s="146" t="str">
        <f t="shared" si="29"/>
        <v/>
      </c>
      <c r="BT123" s="146" t="str">
        <f t="shared" si="30"/>
        <v/>
      </c>
      <c r="BU123" s="146" t="str">
        <f t="shared" si="20"/>
        <v/>
      </c>
      <c r="BV123" s="146" t="str">
        <f t="shared" si="31"/>
        <v/>
      </c>
      <c r="BW123" s="146"/>
      <c r="BX123" s="269" t="str">
        <f t="shared" si="32"/>
        <v/>
      </c>
      <c r="BY123" s="257" t="str">
        <f t="shared" si="21"/>
        <v/>
      </c>
      <c r="BZ123" s="268" t="str">
        <f t="shared" si="22"/>
        <v/>
      </c>
      <c r="ET123" s="146" t="str">
        <f t="shared" si="23"/>
        <v/>
      </c>
      <c r="EU123" s="146" t="str">
        <f t="shared" si="24"/>
        <v/>
      </c>
      <c r="EV123" s="146" t="str">
        <f t="shared" si="25"/>
        <v/>
      </c>
      <c r="EW123" s="146" t="str">
        <f t="shared" si="26"/>
        <v/>
      </c>
      <c r="EX123" s="146"/>
      <c r="EY123" s="252" t="str">
        <f t="shared" si="27"/>
        <v/>
      </c>
      <c r="EZ123" s="251" t="str">
        <f t="shared" si="28"/>
        <v/>
      </c>
      <c r="FA123" s="251"/>
    </row>
    <row r="124" spans="71:157" x14ac:dyDescent="0.2">
      <c r="BS124" s="146" t="str">
        <f t="shared" si="29"/>
        <v/>
      </c>
      <c r="BT124" s="146" t="str">
        <f t="shared" si="30"/>
        <v/>
      </c>
      <c r="BU124" s="146" t="str">
        <f t="shared" si="20"/>
        <v/>
      </c>
      <c r="BV124" s="146" t="str">
        <f t="shared" si="31"/>
        <v/>
      </c>
      <c r="BW124" s="146"/>
      <c r="BX124" s="269" t="str">
        <f t="shared" si="32"/>
        <v/>
      </c>
      <c r="BY124" s="257" t="str">
        <f t="shared" si="21"/>
        <v/>
      </c>
      <c r="BZ124" s="268" t="str">
        <f t="shared" si="22"/>
        <v/>
      </c>
      <c r="ET124" s="146" t="str">
        <f t="shared" si="23"/>
        <v/>
      </c>
      <c r="EU124" s="146" t="str">
        <f t="shared" si="24"/>
        <v/>
      </c>
      <c r="EV124" s="146" t="str">
        <f t="shared" si="25"/>
        <v/>
      </c>
      <c r="EW124" s="146" t="str">
        <f t="shared" si="26"/>
        <v/>
      </c>
      <c r="EX124" s="146"/>
      <c r="EY124" s="252" t="str">
        <f t="shared" si="27"/>
        <v/>
      </c>
      <c r="EZ124" s="251" t="str">
        <f t="shared" si="28"/>
        <v/>
      </c>
      <c r="FA124" s="251"/>
    </row>
    <row r="125" spans="71:157" x14ac:dyDescent="0.2">
      <c r="BS125" s="146" t="str">
        <f t="shared" si="29"/>
        <v/>
      </c>
      <c r="BT125" s="146" t="str">
        <f t="shared" si="30"/>
        <v/>
      </c>
      <c r="BU125" s="146" t="str">
        <f t="shared" si="20"/>
        <v/>
      </c>
      <c r="BV125" s="146" t="str">
        <f t="shared" si="31"/>
        <v/>
      </c>
      <c r="BW125" s="146"/>
      <c r="BX125" s="269" t="str">
        <f t="shared" si="32"/>
        <v/>
      </c>
      <c r="BY125" s="257" t="str">
        <f t="shared" si="21"/>
        <v/>
      </c>
      <c r="BZ125" s="268" t="str">
        <f t="shared" si="22"/>
        <v/>
      </c>
      <c r="ET125" s="146" t="str">
        <f t="shared" si="23"/>
        <v/>
      </c>
      <c r="EU125" s="146" t="str">
        <f t="shared" si="24"/>
        <v/>
      </c>
      <c r="EV125" s="146" t="str">
        <f t="shared" si="25"/>
        <v/>
      </c>
      <c r="EW125" s="146" t="str">
        <f t="shared" si="26"/>
        <v/>
      </c>
      <c r="EX125" s="146"/>
      <c r="EY125" s="252" t="str">
        <f t="shared" si="27"/>
        <v/>
      </c>
      <c r="EZ125" s="251" t="str">
        <f t="shared" si="28"/>
        <v/>
      </c>
      <c r="FA125" s="251"/>
    </row>
    <row r="126" spans="71:157" x14ac:dyDescent="0.2">
      <c r="BS126" s="146" t="str">
        <f t="shared" si="29"/>
        <v/>
      </c>
      <c r="BT126" s="146" t="str">
        <f t="shared" si="30"/>
        <v/>
      </c>
      <c r="BU126" s="146" t="str">
        <f t="shared" si="20"/>
        <v/>
      </c>
      <c r="BV126" s="146" t="str">
        <f t="shared" si="31"/>
        <v/>
      </c>
      <c r="BW126" s="146"/>
      <c r="BX126" s="269" t="str">
        <f t="shared" si="32"/>
        <v/>
      </c>
      <c r="BY126" s="257" t="str">
        <f t="shared" si="21"/>
        <v/>
      </c>
      <c r="BZ126" s="268" t="str">
        <f t="shared" si="22"/>
        <v/>
      </c>
      <c r="ET126" s="146" t="str">
        <f t="shared" si="23"/>
        <v/>
      </c>
      <c r="EU126" s="146" t="str">
        <f t="shared" si="24"/>
        <v/>
      </c>
      <c r="EV126" s="146" t="str">
        <f t="shared" si="25"/>
        <v/>
      </c>
      <c r="EW126" s="146" t="str">
        <f t="shared" si="26"/>
        <v/>
      </c>
      <c r="EX126" s="146"/>
      <c r="EY126" s="252" t="str">
        <f t="shared" si="27"/>
        <v/>
      </c>
      <c r="EZ126" s="251" t="str">
        <f t="shared" si="28"/>
        <v/>
      </c>
      <c r="FA126" s="251"/>
    </row>
    <row r="127" spans="71:157" x14ac:dyDescent="0.2">
      <c r="BS127" s="146" t="str">
        <f t="shared" si="29"/>
        <v/>
      </c>
      <c r="BT127" s="146" t="str">
        <f t="shared" si="30"/>
        <v/>
      </c>
      <c r="BU127" s="146" t="str">
        <f t="shared" si="20"/>
        <v/>
      </c>
      <c r="BV127" s="146" t="str">
        <f t="shared" si="31"/>
        <v/>
      </c>
      <c r="BW127" s="146"/>
      <c r="BX127" s="269" t="str">
        <f t="shared" si="32"/>
        <v/>
      </c>
      <c r="BY127" s="257" t="str">
        <f t="shared" si="21"/>
        <v/>
      </c>
      <c r="BZ127" s="268" t="str">
        <f t="shared" si="22"/>
        <v/>
      </c>
      <c r="ET127" s="146" t="str">
        <f t="shared" si="23"/>
        <v/>
      </c>
      <c r="EU127" s="146" t="str">
        <f t="shared" si="24"/>
        <v/>
      </c>
      <c r="EV127" s="146" t="str">
        <f t="shared" si="25"/>
        <v/>
      </c>
      <c r="EW127" s="146" t="str">
        <f t="shared" si="26"/>
        <v/>
      </c>
      <c r="EX127" s="146"/>
      <c r="EY127" s="252" t="str">
        <f t="shared" si="27"/>
        <v/>
      </c>
      <c r="EZ127" s="251" t="str">
        <f t="shared" si="28"/>
        <v/>
      </c>
      <c r="FA127" s="251"/>
    </row>
    <row r="128" spans="71:157" x14ac:dyDescent="0.2">
      <c r="BS128" s="146" t="str">
        <f t="shared" si="29"/>
        <v/>
      </c>
      <c r="BT128" s="146" t="str">
        <f t="shared" si="30"/>
        <v/>
      </c>
      <c r="BU128" s="146" t="str">
        <f t="shared" si="20"/>
        <v/>
      </c>
      <c r="BV128" s="146" t="str">
        <f t="shared" si="31"/>
        <v/>
      </c>
      <c r="BW128" s="146"/>
      <c r="BX128" s="269" t="str">
        <f t="shared" si="32"/>
        <v/>
      </c>
      <c r="BY128" s="257" t="str">
        <f t="shared" si="21"/>
        <v/>
      </c>
      <c r="BZ128" s="268" t="str">
        <f t="shared" si="22"/>
        <v/>
      </c>
      <c r="ET128" s="146" t="str">
        <f t="shared" si="23"/>
        <v/>
      </c>
      <c r="EU128" s="146" t="str">
        <f t="shared" si="24"/>
        <v/>
      </c>
      <c r="EV128" s="146" t="str">
        <f t="shared" si="25"/>
        <v/>
      </c>
      <c r="EW128" s="146" t="str">
        <f t="shared" si="26"/>
        <v/>
      </c>
      <c r="EX128" s="146"/>
      <c r="EY128" s="252" t="str">
        <f t="shared" si="27"/>
        <v/>
      </c>
      <c r="EZ128" s="251" t="str">
        <f t="shared" si="28"/>
        <v/>
      </c>
      <c r="FA128" s="251"/>
    </row>
    <row r="129" spans="71:157" x14ac:dyDescent="0.2">
      <c r="BS129" s="146" t="str">
        <f t="shared" si="29"/>
        <v/>
      </c>
      <c r="BT129" s="146" t="str">
        <f t="shared" si="30"/>
        <v/>
      </c>
      <c r="BU129" s="146" t="str">
        <f t="shared" si="20"/>
        <v/>
      </c>
      <c r="BV129" s="146" t="str">
        <f t="shared" si="31"/>
        <v/>
      </c>
      <c r="BW129" s="146"/>
      <c r="BX129" s="269" t="str">
        <f t="shared" si="32"/>
        <v/>
      </c>
      <c r="BY129" s="257" t="str">
        <f t="shared" si="21"/>
        <v/>
      </c>
      <c r="BZ129" s="268" t="str">
        <f t="shared" si="22"/>
        <v/>
      </c>
      <c r="ET129" s="146" t="str">
        <f t="shared" si="23"/>
        <v/>
      </c>
      <c r="EU129" s="146" t="str">
        <f t="shared" si="24"/>
        <v/>
      </c>
      <c r="EV129" s="146" t="str">
        <f t="shared" si="25"/>
        <v/>
      </c>
      <c r="EW129" s="146" t="str">
        <f t="shared" si="26"/>
        <v/>
      </c>
      <c r="EX129" s="146"/>
      <c r="EY129" s="252" t="str">
        <f t="shared" si="27"/>
        <v/>
      </c>
      <c r="EZ129" s="251" t="str">
        <f t="shared" si="28"/>
        <v/>
      </c>
      <c r="FA129" s="251"/>
    </row>
    <row r="130" spans="71:157" x14ac:dyDescent="0.2">
      <c r="BS130" s="146" t="str">
        <f t="shared" si="29"/>
        <v/>
      </c>
      <c r="BT130" s="146" t="str">
        <f t="shared" si="30"/>
        <v/>
      </c>
      <c r="BU130" s="146" t="str">
        <f t="shared" si="20"/>
        <v/>
      </c>
      <c r="BV130" s="146" t="str">
        <f t="shared" si="31"/>
        <v/>
      </c>
      <c r="BW130" s="146"/>
      <c r="BX130" s="269" t="str">
        <f t="shared" si="32"/>
        <v/>
      </c>
      <c r="BY130" s="257" t="str">
        <f t="shared" si="21"/>
        <v/>
      </c>
      <c r="BZ130" s="268" t="str">
        <f t="shared" si="22"/>
        <v/>
      </c>
      <c r="ET130" s="146" t="str">
        <f t="shared" si="23"/>
        <v/>
      </c>
      <c r="EU130" s="146" t="str">
        <f t="shared" si="24"/>
        <v/>
      </c>
      <c r="EV130" s="146" t="str">
        <f t="shared" si="25"/>
        <v/>
      </c>
      <c r="EW130" s="146" t="str">
        <f t="shared" si="26"/>
        <v/>
      </c>
      <c r="EX130" s="146"/>
      <c r="EY130" s="252" t="str">
        <f t="shared" si="27"/>
        <v/>
      </c>
      <c r="EZ130" s="251" t="str">
        <f t="shared" si="28"/>
        <v/>
      </c>
      <c r="FA130" s="251"/>
    </row>
    <row r="131" spans="71:157" x14ac:dyDescent="0.2">
      <c r="BS131" s="146" t="str">
        <f t="shared" si="29"/>
        <v/>
      </c>
      <c r="BT131" s="146" t="str">
        <f t="shared" si="30"/>
        <v/>
      </c>
      <c r="BU131" s="146" t="str">
        <f t="shared" si="20"/>
        <v/>
      </c>
      <c r="BV131" s="146" t="str">
        <f t="shared" si="31"/>
        <v/>
      </c>
      <c r="BW131" s="146"/>
      <c r="BX131" s="269" t="str">
        <f t="shared" si="32"/>
        <v/>
      </c>
      <c r="BY131" s="257" t="str">
        <f t="shared" si="21"/>
        <v/>
      </c>
      <c r="BZ131" s="268" t="str">
        <f t="shared" si="22"/>
        <v/>
      </c>
      <c r="ET131" s="146" t="str">
        <f t="shared" si="23"/>
        <v/>
      </c>
      <c r="EU131" s="146" t="str">
        <f t="shared" si="24"/>
        <v/>
      </c>
      <c r="EV131" s="146" t="str">
        <f t="shared" si="25"/>
        <v/>
      </c>
      <c r="EW131" s="146" t="str">
        <f t="shared" si="26"/>
        <v/>
      </c>
      <c r="EX131" s="146"/>
      <c r="EY131" s="252" t="str">
        <f t="shared" si="27"/>
        <v/>
      </c>
      <c r="EZ131" s="251" t="str">
        <f t="shared" si="28"/>
        <v/>
      </c>
      <c r="FA131" s="251"/>
    </row>
    <row r="132" spans="71:157" x14ac:dyDescent="0.2">
      <c r="BS132" s="146" t="str">
        <f t="shared" si="29"/>
        <v/>
      </c>
      <c r="BT132" s="146" t="str">
        <f t="shared" si="30"/>
        <v/>
      </c>
      <c r="BU132" s="146" t="str">
        <f t="shared" ref="BU132:BU195" si="33">SUBSTITUTE(BT132, "-", "" )</f>
        <v/>
      </c>
      <c r="BV132" s="146" t="str">
        <f t="shared" si="31"/>
        <v/>
      </c>
      <c r="BW132" s="146"/>
      <c r="BX132" s="269" t="str">
        <f t="shared" si="32"/>
        <v/>
      </c>
      <c r="BY132" s="257" t="str">
        <f t="shared" ref="BY132:BY195" si="34">IF(AC132="","",AC132)</f>
        <v/>
      </c>
      <c r="BZ132" s="268" t="str">
        <f t="shared" ref="BZ132:BZ195" si="35">IF(BY132="","",(ROUND(BY132,2)))</f>
        <v/>
      </c>
      <c r="ET132" s="146" t="str">
        <f t="shared" ref="ET132:ET195" si="36">RIGHT(CH132,4)</f>
        <v/>
      </c>
      <c r="EU132" s="146" t="str">
        <f t="shared" ref="EU132:EU195" si="37">LEFT(CF132,2)</f>
        <v/>
      </c>
      <c r="EV132" s="146" t="str">
        <f t="shared" ref="EV132:EV195" si="38">SUBSTITUTE(EU132, "-", "" )</f>
        <v/>
      </c>
      <c r="EW132" s="146" t="str">
        <f t="shared" ref="EW132:EW195" si="39">LEFT(CH132,2)</f>
        <v/>
      </c>
      <c r="EX132" s="146"/>
      <c r="EY132" s="252" t="str">
        <f t="shared" ref="EY132:EY195" si="40">EV132</f>
        <v/>
      </c>
      <c r="EZ132" s="251" t="str">
        <f t="shared" ref="EZ132:EZ195" si="41">IF(DD132="","",DD132)</f>
        <v/>
      </c>
      <c r="FA132" s="251"/>
    </row>
    <row r="133" spans="71:157" x14ac:dyDescent="0.2">
      <c r="BS133" s="146" t="str">
        <f t="shared" si="29"/>
        <v/>
      </c>
      <c r="BT133" s="146" t="str">
        <f t="shared" si="30"/>
        <v/>
      </c>
      <c r="BU133" s="146" t="str">
        <f t="shared" si="33"/>
        <v/>
      </c>
      <c r="BV133" s="146" t="str">
        <f t="shared" si="31"/>
        <v/>
      </c>
      <c r="BW133" s="146"/>
      <c r="BX133" s="269" t="str">
        <f t="shared" si="32"/>
        <v/>
      </c>
      <c r="BY133" s="257" t="str">
        <f t="shared" si="34"/>
        <v/>
      </c>
      <c r="BZ133" s="268" t="str">
        <f t="shared" si="35"/>
        <v/>
      </c>
      <c r="ET133" s="146" t="str">
        <f t="shared" si="36"/>
        <v/>
      </c>
      <c r="EU133" s="146" t="str">
        <f t="shared" si="37"/>
        <v/>
      </c>
      <c r="EV133" s="146" t="str">
        <f t="shared" si="38"/>
        <v/>
      </c>
      <c r="EW133" s="146" t="str">
        <f t="shared" si="39"/>
        <v/>
      </c>
      <c r="EX133" s="146"/>
      <c r="EY133" s="252" t="str">
        <f t="shared" si="40"/>
        <v/>
      </c>
      <c r="EZ133" s="251" t="str">
        <f t="shared" si="41"/>
        <v/>
      </c>
      <c r="FA133" s="251"/>
    </row>
    <row r="134" spans="71:157" x14ac:dyDescent="0.2">
      <c r="BS134" s="146" t="str">
        <f t="shared" si="29"/>
        <v/>
      </c>
      <c r="BT134" s="146" t="str">
        <f t="shared" si="30"/>
        <v/>
      </c>
      <c r="BU134" s="146" t="str">
        <f t="shared" si="33"/>
        <v/>
      </c>
      <c r="BV134" s="146" t="str">
        <f t="shared" si="31"/>
        <v/>
      </c>
      <c r="BW134" s="146"/>
      <c r="BX134" s="269" t="str">
        <f t="shared" si="32"/>
        <v/>
      </c>
      <c r="BY134" s="257" t="str">
        <f t="shared" si="34"/>
        <v/>
      </c>
      <c r="BZ134" s="268" t="str">
        <f t="shared" si="35"/>
        <v/>
      </c>
      <c r="ET134" s="146" t="str">
        <f t="shared" si="36"/>
        <v/>
      </c>
      <c r="EU134" s="146" t="str">
        <f t="shared" si="37"/>
        <v/>
      </c>
      <c r="EV134" s="146" t="str">
        <f t="shared" si="38"/>
        <v/>
      </c>
      <c r="EW134" s="146" t="str">
        <f t="shared" si="39"/>
        <v/>
      </c>
      <c r="EX134" s="146"/>
      <c r="EY134" s="252" t="str">
        <f t="shared" si="40"/>
        <v/>
      </c>
      <c r="EZ134" s="251" t="str">
        <f t="shared" si="41"/>
        <v/>
      </c>
      <c r="FA134" s="251"/>
    </row>
    <row r="135" spans="71:157" x14ac:dyDescent="0.2">
      <c r="BS135" s="146" t="str">
        <f t="shared" si="29"/>
        <v/>
      </c>
      <c r="BT135" s="146" t="str">
        <f t="shared" si="30"/>
        <v/>
      </c>
      <c r="BU135" s="146" t="str">
        <f t="shared" si="33"/>
        <v/>
      </c>
      <c r="BV135" s="146" t="str">
        <f t="shared" si="31"/>
        <v/>
      </c>
      <c r="BW135" s="146"/>
      <c r="BX135" s="269" t="str">
        <f t="shared" si="32"/>
        <v/>
      </c>
      <c r="BY135" s="257" t="str">
        <f t="shared" si="34"/>
        <v/>
      </c>
      <c r="BZ135" s="268" t="str">
        <f t="shared" si="35"/>
        <v/>
      </c>
      <c r="ET135" s="146" t="str">
        <f t="shared" si="36"/>
        <v/>
      </c>
      <c r="EU135" s="146" t="str">
        <f t="shared" si="37"/>
        <v/>
      </c>
      <c r="EV135" s="146" t="str">
        <f t="shared" si="38"/>
        <v/>
      </c>
      <c r="EW135" s="146" t="str">
        <f t="shared" si="39"/>
        <v/>
      </c>
      <c r="EX135" s="146"/>
      <c r="EY135" s="252" t="str">
        <f t="shared" si="40"/>
        <v/>
      </c>
      <c r="EZ135" s="251" t="str">
        <f t="shared" si="41"/>
        <v/>
      </c>
      <c r="FA135" s="251"/>
    </row>
    <row r="136" spans="71:157" x14ac:dyDescent="0.2">
      <c r="BS136" s="146" t="str">
        <f t="shared" si="29"/>
        <v/>
      </c>
      <c r="BT136" s="146" t="str">
        <f t="shared" si="30"/>
        <v/>
      </c>
      <c r="BU136" s="146" t="str">
        <f t="shared" si="33"/>
        <v/>
      </c>
      <c r="BV136" s="146" t="str">
        <f t="shared" si="31"/>
        <v/>
      </c>
      <c r="BW136" s="146"/>
      <c r="BX136" s="269" t="str">
        <f t="shared" si="32"/>
        <v/>
      </c>
      <c r="BY136" s="257" t="str">
        <f t="shared" si="34"/>
        <v/>
      </c>
      <c r="BZ136" s="268" t="str">
        <f t="shared" si="35"/>
        <v/>
      </c>
      <c r="ET136" s="146" t="str">
        <f t="shared" si="36"/>
        <v/>
      </c>
      <c r="EU136" s="146" t="str">
        <f t="shared" si="37"/>
        <v/>
      </c>
      <c r="EV136" s="146" t="str">
        <f t="shared" si="38"/>
        <v/>
      </c>
      <c r="EW136" s="146" t="str">
        <f t="shared" si="39"/>
        <v/>
      </c>
      <c r="EX136" s="146"/>
      <c r="EY136" s="252" t="str">
        <f t="shared" si="40"/>
        <v/>
      </c>
      <c r="EZ136" s="251" t="str">
        <f t="shared" si="41"/>
        <v/>
      </c>
      <c r="FA136" s="251"/>
    </row>
    <row r="137" spans="71:157" x14ac:dyDescent="0.2">
      <c r="BS137" s="146" t="str">
        <f t="shared" si="29"/>
        <v/>
      </c>
      <c r="BT137" s="146" t="str">
        <f t="shared" si="30"/>
        <v/>
      </c>
      <c r="BU137" s="146" t="str">
        <f t="shared" si="33"/>
        <v/>
      </c>
      <c r="BV137" s="146" t="str">
        <f t="shared" si="31"/>
        <v/>
      </c>
      <c r="BW137" s="146"/>
      <c r="BX137" s="269" t="str">
        <f t="shared" si="32"/>
        <v/>
      </c>
      <c r="BY137" s="257" t="str">
        <f t="shared" si="34"/>
        <v/>
      </c>
      <c r="BZ137" s="268" t="str">
        <f t="shared" si="35"/>
        <v/>
      </c>
      <c r="ET137" s="146" t="str">
        <f t="shared" si="36"/>
        <v/>
      </c>
      <c r="EU137" s="146" t="str">
        <f t="shared" si="37"/>
        <v/>
      </c>
      <c r="EV137" s="146" t="str">
        <f t="shared" si="38"/>
        <v/>
      </c>
      <c r="EW137" s="146" t="str">
        <f t="shared" si="39"/>
        <v/>
      </c>
      <c r="EX137" s="146"/>
      <c r="EY137" s="252" t="str">
        <f t="shared" si="40"/>
        <v/>
      </c>
      <c r="EZ137" s="251" t="str">
        <f t="shared" si="41"/>
        <v/>
      </c>
      <c r="FA137" s="251"/>
    </row>
    <row r="138" spans="71:157" x14ac:dyDescent="0.2">
      <c r="BS138" s="146" t="str">
        <f t="shared" si="29"/>
        <v/>
      </c>
      <c r="BT138" s="146" t="str">
        <f t="shared" si="30"/>
        <v/>
      </c>
      <c r="BU138" s="146" t="str">
        <f t="shared" si="33"/>
        <v/>
      </c>
      <c r="BV138" s="146" t="str">
        <f t="shared" si="31"/>
        <v/>
      </c>
      <c r="BW138" s="146"/>
      <c r="BX138" s="269" t="str">
        <f t="shared" si="32"/>
        <v/>
      </c>
      <c r="BY138" s="257" t="str">
        <f t="shared" si="34"/>
        <v/>
      </c>
      <c r="BZ138" s="268" t="str">
        <f t="shared" si="35"/>
        <v/>
      </c>
      <c r="ET138" s="146" t="str">
        <f t="shared" si="36"/>
        <v/>
      </c>
      <c r="EU138" s="146" t="str">
        <f t="shared" si="37"/>
        <v/>
      </c>
      <c r="EV138" s="146" t="str">
        <f t="shared" si="38"/>
        <v/>
      </c>
      <c r="EW138" s="146" t="str">
        <f t="shared" si="39"/>
        <v/>
      </c>
      <c r="EX138" s="146"/>
      <c r="EY138" s="252" t="str">
        <f t="shared" si="40"/>
        <v/>
      </c>
      <c r="EZ138" s="251" t="str">
        <f t="shared" si="41"/>
        <v/>
      </c>
      <c r="FA138" s="251"/>
    </row>
    <row r="139" spans="71:157" x14ac:dyDescent="0.2">
      <c r="BS139" s="146" t="str">
        <f t="shared" si="29"/>
        <v/>
      </c>
      <c r="BT139" s="146" t="str">
        <f t="shared" si="30"/>
        <v/>
      </c>
      <c r="BU139" s="146" t="str">
        <f t="shared" si="33"/>
        <v/>
      </c>
      <c r="BV139" s="146" t="str">
        <f t="shared" si="31"/>
        <v/>
      </c>
      <c r="BW139" s="146"/>
      <c r="BX139" s="269" t="str">
        <f t="shared" si="32"/>
        <v/>
      </c>
      <c r="BY139" s="257" t="str">
        <f t="shared" si="34"/>
        <v/>
      </c>
      <c r="BZ139" s="268" t="str">
        <f t="shared" si="35"/>
        <v/>
      </c>
      <c r="ET139" s="146" t="str">
        <f t="shared" si="36"/>
        <v/>
      </c>
      <c r="EU139" s="146" t="str">
        <f t="shared" si="37"/>
        <v/>
      </c>
      <c r="EV139" s="146" t="str">
        <f t="shared" si="38"/>
        <v/>
      </c>
      <c r="EW139" s="146" t="str">
        <f t="shared" si="39"/>
        <v/>
      </c>
      <c r="EX139" s="146"/>
      <c r="EY139" s="252" t="str">
        <f t="shared" si="40"/>
        <v/>
      </c>
      <c r="EZ139" s="251" t="str">
        <f t="shared" si="41"/>
        <v/>
      </c>
      <c r="FA139" s="251"/>
    </row>
    <row r="140" spans="71:157" x14ac:dyDescent="0.2">
      <c r="BS140" s="146" t="str">
        <f t="shared" si="29"/>
        <v/>
      </c>
      <c r="BT140" s="146" t="str">
        <f t="shared" si="30"/>
        <v/>
      </c>
      <c r="BU140" s="146" t="str">
        <f t="shared" si="33"/>
        <v/>
      </c>
      <c r="BV140" s="146" t="str">
        <f t="shared" si="31"/>
        <v/>
      </c>
      <c r="BW140" s="146"/>
      <c r="BX140" s="269" t="str">
        <f t="shared" si="32"/>
        <v/>
      </c>
      <c r="BY140" s="257" t="str">
        <f t="shared" si="34"/>
        <v/>
      </c>
      <c r="BZ140" s="268" t="str">
        <f t="shared" si="35"/>
        <v/>
      </c>
      <c r="ET140" s="146" t="str">
        <f t="shared" si="36"/>
        <v/>
      </c>
      <c r="EU140" s="146" t="str">
        <f t="shared" si="37"/>
        <v/>
      </c>
      <c r="EV140" s="146" t="str">
        <f t="shared" si="38"/>
        <v/>
      </c>
      <c r="EW140" s="146" t="str">
        <f t="shared" si="39"/>
        <v/>
      </c>
      <c r="EX140" s="146"/>
      <c r="EY140" s="252" t="str">
        <f t="shared" si="40"/>
        <v/>
      </c>
      <c r="EZ140" s="251" t="str">
        <f t="shared" si="41"/>
        <v/>
      </c>
      <c r="FA140" s="251"/>
    </row>
    <row r="141" spans="71:157" x14ac:dyDescent="0.2">
      <c r="BS141" s="146" t="str">
        <f t="shared" si="29"/>
        <v/>
      </c>
      <c r="BT141" s="146" t="str">
        <f t="shared" si="30"/>
        <v/>
      </c>
      <c r="BU141" s="146" t="str">
        <f t="shared" si="33"/>
        <v/>
      </c>
      <c r="BV141" s="146" t="str">
        <f t="shared" si="31"/>
        <v/>
      </c>
      <c r="BW141" s="146"/>
      <c r="BX141" s="269" t="str">
        <f t="shared" si="32"/>
        <v/>
      </c>
      <c r="BY141" s="257" t="str">
        <f t="shared" si="34"/>
        <v/>
      </c>
      <c r="BZ141" s="268" t="str">
        <f t="shared" si="35"/>
        <v/>
      </c>
      <c r="ET141" s="146" t="str">
        <f t="shared" si="36"/>
        <v/>
      </c>
      <c r="EU141" s="146" t="str">
        <f t="shared" si="37"/>
        <v/>
      </c>
      <c r="EV141" s="146" t="str">
        <f t="shared" si="38"/>
        <v/>
      </c>
      <c r="EW141" s="146" t="str">
        <f t="shared" si="39"/>
        <v/>
      </c>
      <c r="EX141" s="146"/>
      <c r="EY141" s="252" t="str">
        <f t="shared" si="40"/>
        <v/>
      </c>
      <c r="EZ141" s="251" t="str">
        <f t="shared" si="41"/>
        <v/>
      </c>
      <c r="FA141" s="251"/>
    </row>
    <row r="142" spans="71:157" x14ac:dyDescent="0.2">
      <c r="BS142" s="146" t="str">
        <f t="shared" si="29"/>
        <v/>
      </c>
      <c r="BT142" s="146" t="str">
        <f t="shared" si="30"/>
        <v/>
      </c>
      <c r="BU142" s="146" t="str">
        <f t="shared" si="33"/>
        <v/>
      </c>
      <c r="BV142" s="146" t="str">
        <f t="shared" si="31"/>
        <v/>
      </c>
      <c r="BW142" s="146"/>
      <c r="BX142" s="269" t="str">
        <f t="shared" si="32"/>
        <v/>
      </c>
      <c r="BY142" s="257" t="str">
        <f t="shared" si="34"/>
        <v/>
      </c>
      <c r="BZ142" s="268" t="str">
        <f t="shared" si="35"/>
        <v/>
      </c>
      <c r="ET142" s="146" t="str">
        <f t="shared" si="36"/>
        <v/>
      </c>
      <c r="EU142" s="146" t="str">
        <f t="shared" si="37"/>
        <v/>
      </c>
      <c r="EV142" s="146" t="str">
        <f t="shared" si="38"/>
        <v/>
      </c>
      <c r="EW142" s="146" t="str">
        <f t="shared" si="39"/>
        <v/>
      </c>
      <c r="EX142" s="146"/>
      <c r="EY142" s="252" t="str">
        <f t="shared" si="40"/>
        <v/>
      </c>
      <c r="EZ142" s="251" t="str">
        <f t="shared" si="41"/>
        <v/>
      </c>
      <c r="FA142" s="251"/>
    </row>
    <row r="143" spans="71:157" x14ac:dyDescent="0.2">
      <c r="BS143" s="146" t="str">
        <f t="shared" si="29"/>
        <v/>
      </c>
      <c r="BT143" s="146" t="str">
        <f t="shared" si="30"/>
        <v/>
      </c>
      <c r="BU143" s="146" t="str">
        <f t="shared" si="33"/>
        <v/>
      </c>
      <c r="BV143" s="146" t="str">
        <f t="shared" si="31"/>
        <v/>
      </c>
      <c r="BW143" s="146"/>
      <c r="BX143" s="269" t="str">
        <f t="shared" si="32"/>
        <v/>
      </c>
      <c r="BY143" s="257" t="str">
        <f t="shared" si="34"/>
        <v/>
      </c>
      <c r="BZ143" s="268" t="str">
        <f t="shared" si="35"/>
        <v/>
      </c>
      <c r="ET143" s="146" t="str">
        <f t="shared" si="36"/>
        <v/>
      </c>
      <c r="EU143" s="146" t="str">
        <f t="shared" si="37"/>
        <v/>
      </c>
      <c r="EV143" s="146" t="str">
        <f t="shared" si="38"/>
        <v/>
      </c>
      <c r="EW143" s="146" t="str">
        <f t="shared" si="39"/>
        <v/>
      </c>
      <c r="EX143" s="146"/>
      <c r="EY143" s="252" t="str">
        <f t="shared" si="40"/>
        <v/>
      </c>
      <c r="EZ143" s="251" t="str">
        <f t="shared" si="41"/>
        <v/>
      </c>
      <c r="FA143" s="251"/>
    </row>
    <row r="144" spans="71:157" x14ac:dyDescent="0.2">
      <c r="BS144" s="146" t="str">
        <f t="shared" si="29"/>
        <v/>
      </c>
      <c r="BT144" s="146" t="str">
        <f t="shared" si="30"/>
        <v/>
      </c>
      <c r="BU144" s="146" t="str">
        <f t="shared" si="33"/>
        <v/>
      </c>
      <c r="BV144" s="146" t="str">
        <f t="shared" si="31"/>
        <v/>
      </c>
      <c r="BW144" s="146"/>
      <c r="BX144" s="269" t="str">
        <f t="shared" si="32"/>
        <v/>
      </c>
      <c r="BY144" s="257" t="str">
        <f t="shared" si="34"/>
        <v/>
      </c>
      <c r="BZ144" s="268" t="str">
        <f t="shared" si="35"/>
        <v/>
      </c>
      <c r="ET144" s="146" t="str">
        <f t="shared" si="36"/>
        <v/>
      </c>
      <c r="EU144" s="146" t="str">
        <f t="shared" si="37"/>
        <v/>
      </c>
      <c r="EV144" s="146" t="str">
        <f t="shared" si="38"/>
        <v/>
      </c>
      <c r="EW144" s="146" t="str">
        <f t="shared" si="39"/>
        <v/>
      </c>
      <c r="EX144" s="146"/>
      <c r="EY144" s="252" t="str">
        <f t="shared" si="40"/>
        <v/>
      </c>
      <c r="EZ144" s="251" t="str">
        <f t="shared" si="41"/>
        <v/>
      </c>
      <c r="FA144" s="251"/>
    </row>
    <row r="145" spans="71:157" x14ac:dyDescent="0.2">
      <c r="BS145" s="146" t="str">
        <f t="shared" ref="BS145:BS208" si="42">RIGHT(G145,4)</f>
        <v/>
      </c>
      <c r="BT145" s="146" t="str">
        <f t="shared" ref="BT145:BT208" si="43">LEFT(E145,2)</f>
        <v/>
      </c>
      <c r="BU145" s="146" t="str">
        <f t="shared" si="33"/>
        <v/>
      </c>
      <c r="BV145" s="146" t="str">
        <f t="shared" ref="BV145:BV208" si="44">LEFT(G145,2)</f>
        <v/>
      </c>
      <c r="BW145" s="146"/>
      <c r="BX145" s="269" t="str">
        <f t="shared" ref="BX145:BX208" si="45">IFERROR(DATE(BS145,BU145,BV145),"")</f>
        <v/>
      </c>
      <c r="BY145" s="257" t="str">
        <f t="shared" si="34"/>
        <v/>
      </c>
      <c r="BZ145" s="268" t="str">
        <f t="shared" si="35"/>
        <v/>
      </c>
      <c r="ET145" s="146" t="str">
        <f t="shared" si="36"/>
        <v/>
      </c>
      <c r="EU145" s="146" t="str">
        <f t="shared" si="37"/>
        <v/>
      </c>
      <c r="EV145" s="146" t="str">
        <f t="shared" si="38"/>
        <v/>
      </c>
      <c r="EW145" s="146" t="str">
        <f t="shared" si="39"/>
        <v/>
      </c>
      <c r="EX145" s="146"/>
      <c r="EY145" s="252" t="str">
        <f t="shared" si="40"/>
        <v/>
      </c>
      <c r="EZ145" s="251" t="str">
        <f t="shared" si="41"/>
        <v/>
      </c>
      <c r="FA145" s="251"/>
    </row>
    <row r="146" spans="71:157" x14ac:dyDescent="0.2">
      <c r="BS146" s="146" t="str">
        <f t="shared" si="42"/>
        <v/>
      </c>
      <c r="BT146" s="146" t="str">
        <f t="shared" si="43"/>
        <v/>
      </c>
      <c r="BU146" s="146" t="str">
        <f t="shared" si="33"/>
        <v/>
      </c>
      <c r="BV146" s="146" t="str">
        <f t="shared" si="44"/>
        <v/>
      </c>
      <c r="BW146" s="146"/>
      <c r="BX146" s="269" t="str">
        <f t="shared" si="45"/>
        <v/>
      </c>
      <c r="BY146" s="257" t="str">
        <f t="shared" si="34"/>
        <v/>
      </c>
      <c r="BZ146" s="268" t="str">
        <f t="shared" si="35"/>
        <v/>
      </c>
      <c r="ET146" s="146" t="str">
        <f t="shared" si="36"/>
        <v/>
      </c>
      <c r="EU146" s="146" t="str">
        <f t="shared" si="37"/>
        <v/>
      </c>
      <c r="EV146" s="146" t="str">
        <f t="shared" si="38"/>
        <v/>
      </c>
      <c r="EW146" s="146" t="str">
        <f t="shared" si="39"/>
        <v/>
      </c>
      <c r="EX146" s="146"/>
      <c r="EY146" s="252" t="str">
        <f t="shared" si="40"/>
        <v/>
      </c>
      <c r="EZ146" s="251" t="str">
        <f t="shared" si="41"/>
        <v/>
      </c>
      <c r="FA146" s="251"/>
    </row>
    <row r="147" spans="71:157" x14ac:dyDescent="0.2">
      <c r="BS147" s="146" t="str">
        <f t="shared" si="42"/>
        <v/>
      </c>
      <c r="BT147" s="146" t="str">
        <f t="shared" si="43"/>
        <v/>
      </c>
      <c r="BU147" s="146" t="str">
        <f t="shared" si="33"/>
        <v/>
      </c>
      <c r="BV147" s="146" t="str">
        <f t="shared" si="44"/>
        <v/>
      </c>
      <c r="BW147" s="146"/>
      <c r="BX147" s="269" t="str">
        <f t="shared" si="45"/>
        <v/>
      </c>
      <c r="BY147" s="257" t="str">
        <f t="shared" si="34"/>
        <v/>
      </c>
      <c r="BZ147" s="268" t="str">
        <f t="shared" si="35"/>
        <v/>
      </c>
      <c r="ET147" s="146" t="str">
        <f t="shared" si="36"/>
        <v/>
      </c>
      <c r="EU147" s="146" t="str">
        <f t="shared" si="37"/>
        <v/>
      </c>
      <c r="EV147" s="146" t="str">
        <f t="shared" si="38"/>
        <v/>
      </c>
      <c r="EW147" s="146" t="str">
        <f t="shared" si="39"/>
        <v/>
      </c>
      <c r="EX147" s="146"/>
      <c r="EY147" s="252" t="str">
        <f t="shared" si="40"/>
        <v/>
      </c>
      <c r="EZ147" s="251" t="str">
        <f t="shared" si="41"/>
        <v/>
      </c>
      <c r="FA147" s="251"/>
    </row>
    <row r="148" spans="71:157" x14ac:dyDescent="0.2">
      <c r="BS148" s="146" t="str">
        <f t="shared" si="42"/>
        <v/>
      </c>
      <c r="BT148" s="146" t="str">
        <f t="shared" si="43"/>
        <v/>
      </c>
      <c r="BU148" s="146" t="str">
        <f t="shared" si="33"/>
        <v/>
      </c>
      <c r="BV148" s="146" t="str">
        <f t="shared" si="44"/>
        <v/>
      </c>
      <c r="BW148" s="146"/>
      <c r="BX148" s="269" t="str">
        <f t="shared" si="45"/>
        <v/>
      </c>
      <c r="BY148" s="257" t="str">
        <f t="shared" si="34"/>
        <v/>
      </c>
      <c r="BZ148" s="268" t="str">
        <f t="shared" si="35"/>
        <v/>
      </c>
      <c r="ET148" s="146" t="str">
        <f t="shared" si="36"/>
        <v/>
      </c>
      <c r="EU148" s="146" t="str">
        <f t="shared" si="37"/>
        <v/>
      </c>
      <c r="EV148" s="146" t="str">
        <f t="shared" si="38"/>
        <v/>
      </c>
      <c r="EW148" s="146" t="str">
        <f t="shared" si="39"/>
        <v/>
      </c>
      <c r="EX148" s="146"/>
      <c r="EY148" s="252" t="str">
        <f t="shared" si="40"/>
        <v/>
      </c>
      <c r="EZ148" s="251" t="str">
        <f t="shared" si="41"/>
        <v/>
      </c>
      <c r="FA148" s="251"/>
    </row>
    <row r="149" spans="71:157" x14ac:dyDescent="0.2">
      <c r="BS149" s="146" t="str">
        <f t="shared" si="42"/>
        <v/>
      </c>
      <c r="BT149" s="146" t="str">
        <f t="shared" si="43"/>
        <v/>
      </c>
      <c r="BU149" s="146" t="str">
        <f t="shared" si="33"/>
        <v/>
      </c>
      <c r="BV149" s="146" t="str">
        <f t="shared" si="44"/>
        <v/>
      </c>
      <c r="BW149" s="146"/>
      <c r="BX149" s="269" t="str">
        <f t="shared" si="45"/>
        <v/>
      </c>
      <c r="BY149" s="257" t="str">
        <f t="shared" si="34"/>
        <v/>
      </c>
      <c r="BZ149" s="268" t="str">
        <f t="shared" si="35"/>
        <v/>
      </c>
      <c r="ET149" s="146" t="str">
        <f t="shared" si="36"/>
        <v/>
      </c>
      <c r="EU149" s="146" t="str">
        <f t="shared" si="37"/>
        <v/>
      </c>
      <c r="EV149" s="146" t="str">
        <f t="shared" si="38"/>
        <v/>
      </c>
      <c r="EW149" s="146" t="str">
        <f t="shared" si="39"/>
        <v/>
      </c>
      <c r="EX149" s="146"/>
      <c r="EY149" s="252" t="str">
        <f t="shared" si="40"/>
        <v/>
      </c>
      <c r="EZ149" s="251" t="str">
        <f t="shared" si="41"/>
        <v/>
      </c>
      <c r="FA149" s="251"/>
    </row>
    <row r="150" spans="71:157" x14ac:dyDescent="0.2">
      <c r="BS150" s="146" t="str">
        <f t="shared" si="42"/>
        <v/>
      </c>
      <c r="BT150" s="146" t="str">
        <f t="shared" si="43"/>
        <v/>
      </c>
      <c r="BU150" s="146" t="str">
        <f t="shared" si="33"/>
        <v/>
      </c>
      <c r="BV150" s="146" t="str">
        <f t="shared" si="44"/>
        <v/>
      </c>
      <c r="BW150" s="146"/>
      <c r="BX150" s="269" t="str">
        <f t="shared" si="45"/>
        <v/>
      </c>
      <c r="BY150" s="257" t="str">
        <f t="shared" si="34"/>
        <v/>
      </c>
      <c r="BZ150" s="268" t="str">
        <f t="shared" si="35"/>
        <v/>
      </c>
      <c r="ET150" s="146" t="str">
        <f t="shared" si="36"/>
        <v/>
      </c>
      <c r="EU150" s="146" t="str">
        <f t="shared" si="37"/>
        <v/>
      </c>
      <c r="EV150" s="146" t="str">
        <f t="shared" si="38"/>
        <v/>
      </c>
      <c r="EW150" s="146" t="str">
        <f t="shared" si="39"/>
        <v/>
      </c>
      <c r="EX150" s="146"/>
      <c r="EY150" s="252" t="str">
        <f t="shared" si="40"/>
        <v/>
      </c>
      <c r="EZ150" s="251" t="str">
        <f t="shared" si="41"/>
        <v/>
      </c>
      <c r="FA150" s="251"/>
    </row>
    <row r="151" spans="71:157" x14ac:dyDescent="0.2">
      <c r="BS151" s="146" t="str">
        <f t="shared" si="42"/>
        <v/>
      </c>
      <c r="BT151" s="146" t="str">
        <f t="shared" si="43"/>
        <v/>
      </c>
      <c r="BU151" s="146" t="str">
        <f t="shared" si="33"/>
        <v/>
      </c>
      <c r="BV151" s="146" t="str">
        <f t="shared" si="44"/>
        <v/>
      </c>
      <c r="BW151" s="146"/>
      <c r="BX151" s="269" t="str">
        <f t="shared" si="45"/>
        <v/>
      </c>
      <c r="BY151" s="257" t="str">
        <f t="shared" si="34"/>
        <v/>
      </c>
      <c r="BZ151" s="268" t="str">
        <f t="shared" si="35"/>
        <v/>
      </c>
      <c r="ET151" s="146" t="str">
        <f t="shared" si="36"/>
        <v/>
      </c>
      <c r="EU151" s="146" t="str">
        <f t="shared" si="37"/>
        <v/>
      </c>
      <c r="EV151" s="146" t="str">
        <f t="shared" si="38"/>
        <v/>
      </c>
      <c r="EW151" s="146" t="str">
        <f t="shared" si="39"/>
        <v/>
      </c>
      <c r="EX151" s="146"/>
      <c r="EY151" s="252" t="str">
        <f t="shared" si="40"/>
        <v/>
      </c>
      <c r="EZ151" s="251" t="str">
        <f t="shared" si="41"/>
        <v/>
      </c>
      <c r="FA151" s="251"/>
    </row>
    <row r="152" spans="71:157" x14ac:dyDescent="0.2">
      <c r="BS152" s="146" t="str">
        <f t="shared" si="42"/>
        <v/>
      </c>
      <c r="BT152" s="146" t="str">
        <f t="shared" si="43"/>
        <v/>
      </c>
      <c r="BU152" s="146" t="str">
        <f t="shared" si="33"/>
        <v/>
      </c>
      <c r="BV152" s="146" t="str">
        <f t="shared" si="44"/>
        <v/>
      </c>
      <c r="BW152" s="146"/>
      <c r="BX152" s="269" t="str">
        <f t="shared" si="45"/>
        <v/>
      </c>
      <c r="BY152" s="257" t="str">
        <f t="shared" si="34"/>
        <v/>
      </c>
      <c r="BZ152" s="268" t="str">
        <f t="shared" si="35"/>
        <v/>
      </c>
      <c r="ET152" s="146" t="str">
        <f t="shared" si="36"/>
        <v/>
      </c>
      <c r="EU152" s="146" t="str">
        <f t="shared" si="37"/>
        <v/>
      </c>
      <c r="EV152" s="146" t="str">
        <f t="shared" si="38"/>
        <v/>
      </c>
      <c r="EW152" s="146" t="str">
        <f t="shared" si="39"/>
        <v/>
      </c>
      <c r="EX152" s="146"/>
      <c r="EY152" s="252" t="str">
        <f t="shared" si="40"/>
        <v/>
      </c>
      <c r="EZ152" s="251" t="str">
        <f t="shared" si="41"/>
        <v/>
      </c>
      <c r="FA152" s="251"/>
    </row>
    <row r="153" spans="71:157" x14ac:dyDescent="0.2">
      <c r="BS153" s="146" t="str">
        <f t="shared" si="42"/>
        <v/>
      </c>
      <c r="BT153" s="146" t="str">
        <f t="shared" si="43"/>
        <v/>
      </c>
      <c r="BU153" s="146" t="str">
        <f t="shared" si="33"/>
        <v/>
      </c>
      <c r="BV153" s="146" t="str">
        <f t="shared" si="44"/>
        <v/>
      </c>
      <c r="BW153" s="146"/>
      <c r="BX153" s="269" t="str">
        <f t="shared" si="45"/>
        <v/>
      </c>
      <c r="BY153" s="257" t="str">
        <f t="shared" si="34"/>
        <v/>
      </c>
      <c r="BZ153" s="268" t="str">
        <f t="shared" si="35"/>
        <v/>
      </c>
      <c r="ET153" s="146" t="str">
        <f t="shared" si="36"/>
        <v/>
      </c>
      <c r="EU153" s="146" t="str">
        <f t="shared" si="37"/>
        <v/>
      </c>
      <c r="EV153" s="146" t="str">
        <f t="shared" si="38"/>
        <v/>
      </c>
      <c r="EW153" s="146" t="str">
        <f t="shared" si="39"/>
        <v/>
      </c>
      <c r="EX153" s="146"/>
      <c r="EY153" s="252" t="str">
        <f t="shared" si="40"/>
        <v/>
      </c>
      <c r="EZ153" s="251" t="str">
        <f t="shared" si="41"/>
        <v/>
      </c>
      <c r="FA153" s="251"/>
    </row>
    <row r="154" spans="71:157" x14ac:dyDescent="0.2">
      <c r="BS154" s="146" t="str">
        <f t="shared" si="42"/>
        <v/>
      </c>
      <c r="BT154" s="146" t="str">
        <f t="shared" si="43"/>
        <v/>
      </c>
      <c r="BU154" s="146" t="str">
        <f t="shared" si="33"/>
        <v/>
      </c>
      <c r="BV154" s="146" t="str">
        <f t="shared" si="44"/>
        <v/>
      </c>
      <c r="BW154" s="146"/>
      <c r="BX154" s="269" t="str">
        <f t="shared" si="45"/>
        <v/>
      </c>
      <c r="BY154" s="257" t="str">
        <f t="shared" si="34"/>
        <v/>
      </c>
      <c r="BZ154" s="268" t="str">
        <f t="shared" si="35"/>
        <v/>
      </c>
      <c r="ET154" s="146" t="str">
        <f t="shared" si="36"/>
        <v/>
      </c>
      <c r="EU154" s="146" t="str">
        <f t="shared" si="37"/>
        <v/>
      </c>
      <c r="EV154" s="146" t="str">
        <f t="shared" si="38"/>
        <v/>
      </c>
      <c r="EW154" s="146" t="str">
        <f t="shared" si="39"/>
        <v/>
      </c>
      <c r="EX154" s="146"/>
      <c r="EY154" s="252" t="str">
        <f t="shared" si="40"/>
        <v/>
      </c>
      <c r="EZ154" s="251" t="str">
        <f t="shared" si="41"/>
        <v/>
      </c>
      <c r="FA154" s="251"/>
    </row>
    <row r="155" spans="71:157" x14ac:dyDescent="0.2">
      <c r="BS155" s="146" t="str">
        <f t="shared" si="42"/>
        <v/>
      </c>
      <c r="BT155" s="146" t="str">
        <f t="shared" si="43"/>
        <v/>
      </c>
      <c r="BU155" s="146" t="str">
        <f t="shared" si="33"/>
        <v/>
      </c>
      <c r="BV155" s="146" t="str">
        <f t="shared" si="44"/>
        <v/>
      </c>
      <c r="BW155" s="146"/>
      <c r="BX155" s="269" t="str">
        <f t="shared" si="45"/>
        <v/>
      </c>
      <c r="BY155" s="257" t="str">
        <f t="shared" si="34"/>
        <v/>
      </c>
      <c r="BZ155" s="268" t="str">
        <f t="shared" si="35"/>
        <v/>
      </c>
      <c r="ET155" s="146" t="str">
        <f t="shared" si="36"/>
        <v/>
      </c>
      <c r="EU155" s="146" t="str">
        <f t="shared" si="37"/>
        <v/>
      </c>
      <c r="EV155" s="146" t="str">
        <f t="shared" si="38"/>
        <v/>
      </c>
      <c r="EW155" s="146" t="str">
        <f t="shared" si="39"/>
        <v/>
      </c>
      <c r="EX155" s="146"/>
      <c r="EY155" s="252" t="str">
        <f t="shared" si="40"/>
        <v/>
      </c>
      <c r="EZ155" s="251" t="str">
        <f t="shared" si="41"/>
        <v/>
      </c>
      <c r="FA155" s="251"/>
    </row>
    <row r="156" spans="71:157" x14ac:dyDescent="0.2">
      <c r="BS156" s="146" t="str">
        <f t="shared" si="42"/>
        <v/>
      </c>
      <c r="BT156" s="146" t="str">
        <f t="shared" si="43"/>
        <v/>
      </c>
      <c r="BU156" s="146" t="str">
        <f t="shared" si="33"/>
        <v/>
      </c>
      <c r="BV156" s="146" t="str">
        <f t="shared" si="44"/>
        <v/>
      </c>
      <c r="BW156" s="146"/>
      <c r="BX156" s="269" t="str">
        <f t="shared" si="45"/>
        <v/>
      </c>
      <c r="BY156" s="257" t="str">
        <f t="shared" si="34"/>
        <v/>
      </c>
      <c r="BZ156" s="268" t="str">
        <f t="shared" si="35"/>
        <v/>
      </c>
      <c r="ET156" s="146" t="str">
        <f t="shared" si="36"/>
        <v/>
      </c>
      <c r="EU156" s="146" t="str">
        <f t="shared" si="37"/>
        <v/>
      </c>
      <c r="EV156" s="146" t="str">
        <f t="shared" si="38"/>
        <v/>
      </c>
      <c r="EW156" s="146" t="str">
        <f t="shared" si="39"/>
        <v/>
      </c>
      <c r="EX156" s="146"/>
      <c r="EY156" s="252" t="str">
        <f t="shared" si="40"/>
        <v/>
      </c>
      <c r="EZ156" s="251" t="str">
        <f t="shared" si="41"/>
        <v/>
      </c>
      <c r="FA156" s="251"/>
    </row>
    <row r="157" spans="71:157" x14ac:dyDescent="0.2">
      <c r="BS157" s="146" t="str">
        <f t="shared" si="42"/>
        <v/>
      </c>
      <c r="BT157" s="146" t="str">
        <f t="shared" si="43"/>
        <v/>
      </c>
      <c r="BU157" s="146" t="str">
        <f t="shared" si="33"/>
        <v/>
      </c>
      <c r="BV157" s="146" t="str">
        <f t="shared" si="44"/>
        <v/>
      </c>
      <c r="BW157" s="146"/>
      <c r="BX157" s="269" t="str">
        <f t="shared" si="45"/>
        <v/>
      </c>
      <c r="BY157" s="257" t="str">
        <f t="shared" si="34"/>
        <v/>
      </c>
      <c r="BZ157" s="268" t="str">
        <f t="shared" si="35"/>
        <v/>
      </c>
      <c r="ET157" s="146" t="str">
        <f t="shared" si="36"/>
        <v/>
      </c>
      <c r="EU157" s="146" t="str">
        <f t="shared" si="37"/>
        <v/>
      </c>
      <c r="EV157" s="146" t="str">
        <f t="shared" si="38"/>
        <v/>
      </c>
      <c r="EW157" s="146" t="str">
        <f t="shared" si="39"/>
        <v/>
      </c>
      <c r="EX157" s="146"/>
      <c r="EY157" s="252" t="str">
        <f t="shared" si="40"/>
        <v/>
      </c>
      <c r="EZ157" s="251" t="str">
        <f t="shared" si="41"/>
        <v/>
      </c>
      <c r="FA157" s="251"/>
    </row>
    <row r="158" spans="71:157" x14ac:dyDescent="0.2">
      <c r="BS158" s="146" t="str">
        <f t="shared" si="42"/>
        <v/>
      </c>
      <c r="BT158" s="146" t="str">
        <f t="shared" si="43"/>
        <v/>
      </c>
      <c r="BU158" s="146" t="str">
        <f t="shared" si="33"/>
        <v/>
      </c>
      <c r="BV158" s="146" t="str">
        <f t="shared" si="44"/>
        <v/>
      </c>
      <c r="BW158" s="146"/>
      <c r="BX158" s="269" t="str">
        <f t="shared" si="45"/>
        <v/>
      </c>
      <c r="BY158" s="257" t="str">
        <f t="shared" si="34"/>
        <v/>
      </c>
      <c r="BZ158" s="268" t="str">
        <f t="shared" si="35"/>
        <v/>
      </c>
      <c r="ET158" s="146" t="str">
        <f t="shared" si="36"/>
        <v/>
      </c>
      <c r="EU158" s="146" t="str">
        <f t="shared" si="37"/>
        <v/>
      </c>
      <c r="EV158" s="146" t="str">
        <f t="shared" si="38"/>
        <v/>
      </c>
      <c r="EW158" s="146" t="str">
        <f t="shared" si="39"/>
        <v/>
      </c>
      <c r="EX158" s="146"/>
      <c r="EY158" s="252" t="str">
        <f t="shared" si="40"/>
        <v/>
      </c>
      <c r="EZ158" s="251" t="str">
        <f t="shared" si="41"/>
        <v/>
      </c>
      <c r="FA158" s="251"/>
    </row>
    <row r="159" spans="71:157" x14ac:dyDescent="0.2">
      <c r="BS159" s="146" t="str">
        <f t="shared" si="42"/>
        <v/>
      </c>
      <c r="BT159" s="146" t="str">
        <f t="shared" si="43"/>
        <v/>
      </c>
      <c r="BU159" s="146" t="str">
        <f t="shared" si="33"/>
        <v/>
      </c>
      <c r="BV159" s="146" t="str">
        <f t="shared" si="44"/>
        <v/>
      </c>
      <c r="BW159" s="146"/>
      <c r="BX159" s="269" t="str">
        <f t="shared" si="45"/>
        <v/>
      </c>
      <c r="BY159" s="257" t="str">
        <f t="shared" si="34"/>
        <v/>
      </c>
      <c r="BZ159" s="268" t="str">
        <f t="shared" si="35"/>
        <v/>
      </c>
      <c r="ET159" s="146" t="str">
        <f t="shared" si="36"/>
        <v/>
      </c>
      <c r="EU159" s="146" t="str">
        <f t="shared" si="37"/>
        <v/>
      </c>
      <c r="EV159" s="146" t="str">
        <f t="shared" si="38"/>
        <v/>
      </c>
      <c r="EW159" s="146" t="str">
        <f t="shared" si="39"/>
        <v/>
      </c>
      <c r="EX159" s="146"/>
      <c r="EY159" s="252" t="str">
        <f t="shared" si="40"/>
        <v/>
      </c>
      <c r="EZ159" s="251" t="str">
        <f t="shared" si="41"/>
        <v/>
      </c>
      <c r="FA159" s="251"/>
    </row>
    <row r="160" spans="71:157" x14ac:dyDescent="0.2">
      <c r="BS160" s="146" t="str">
        <f t="shared" si="42"/>
        <v/>
      </c>
      <c r="BT160" s="146" t="str">
        <f t="shared" si="43"/>
        <v/>
      </c>
      <c r="BU160" s="146" t="str">
        <f t="shared" si="33"/>
        <v/>
      </c>
      <c r="BV160" s="146" t="str">
        <f t="shared" si="44"/>
        <v/>
      </c>
      <c r="BW160" s="146"/>
      <c r="BX160" s="269" t="str">
        <f t="shared" si="45"/>
        <v/>
      </c>
      <c r="BY160" s="257" t="str">
        <f t="shared" si="34"/>
        <v/>
      </c>
      <c r="BZ160" s="268" t="str">
        <f t="shared" si="35"/>
        <v/>
      </c>
      <c r="ET160" s="146" t="str">
        <f t="shared" si="36"/>
        <v/>
      </c>
      <c r="EU160" s="146" t="str">
        <f t="shared" si="37"/>
        <v/>
      </c>
      <c r="EV160" s="146" t="str">
        <f t="shared" si="38"/>
        <v/>
      </c>
      <c r="EW160" s="146" t="str">
        <f t="shared" si="39"/>
        <v/>
      </c>
      <c r="EX160" s="146"/>
      <c r="EY160" s="252" t="str">
        <f t="shared" si="40"/>
        <v/>
      </c>
      <c r="EZ160" s="251" t="str">
        <f t="shared" si="41"/>
        <v/>
      </c>
      <c r="FA160" s="251"/>
    </row>
    <row r="161" spans="71:157" x14ac:dyDescent="0.2">
      <c r="BS161" s="146" t="str">
        <f t="shared" si="42"/>
        <v/>
      </c>
      <c r="BT161" s="146" t="str">
        <f t="shared" si="43"/>
        <v/>
      </c>
      <c r="BU161" s="146" t="str">
        <f t="shared" si="33"/>
        <v/>
      </c>
      <c r="BV161" s="146" t="str">
        <f t="shared" si="44"/>
        <v/>
      </c>
      <c r="BW161" s="146"/>
      <c r="BX161" s="269" t="str">
        <f t="shared" si="45"/>
        <v/>
      </c>
      <c r="BY161" s="257" t="str">
        <f t="shared" si="34"/>
        <v/>
      </c>
      <c r="BZ161" s="268" t="str">
        <f t="shared" si="35"/>
        <v/>
      </c>
      <c r="ET161" s="146" t="str">
        <f t="shared" si="36"/>
        <v/>
      </c>
      <c r="EU161" s="146" t="str">
        <f t="shared" si="37"/>
        <v/>
      </c>
      <c r="EV161" s="146" t="str">
        <f t="shared" si="38"/>
        <v/>
      </c>
      <c r="EW161" s="146" t="str">
        <f t="shared" si="39"/>
        <v/>
      </c>
      <c r="EX161" s="146"/>
      <c r="EY161" s="252" t="str">
        <f t="shared" si="40"/>
        <v/>
      </c>
      <c r="EZ161" s="251" t="str">
        <f t="shared" si="41"/>
        <v/>
      </c>
      <c r="FA161" s="251"/>
    </row>
    <row r="162" spans="71:157" x14ac:dyDescent="0.2">
      <c r="BS162" s="146" t="str">
        <f t="shared" si="42"/>
        <v/>
      </c>
      <c r="BT162" s="146" t="str">
        <f t="shared" si="43"/>
        <v/>
      </c>
      <c r="BU162" s="146" t="str">
        <f t="shared" si="33"/>
        <v/>
      </c>
      <c r="BV162" s="146" t="str">
        <f t="shared" si="44"/>
        <v/>
      </c>
      <c r="BW162" s="146"/>
      <c r="BX162" s="269" t="str">
        <f t="shared" si="45"/>
        <v/>
      </c>
      <c r="BY162" s="257" t="str">
        <f t="shared" si="34"/>
        <v/>
      </c>
      <c r="BZ162" s="268" t="str">
        <f t="shared" si="35"/>
        <v/>
      </c>
      <c r="ET162" s="146" t="str">
        <f t="shared" si="36"/>
        <v/>
      </c>
      <c r="EU162" s="146" t="str">
        <f t="shared" si="37"/>
        <v/>
      </c>
      <c r="EV162" s="146" t="str">
        <f t="shared" si="38"/>
        <v/>
      </c>
      <c r="EW162" s="146" t="str">
        <f t="shared" si="39"/>
        <v/>
      </c>
      <c r="EX162" s="146"/>
      <c r="EY162" s="252" t="str">
        <f t="shared" si="40"/>
        <v/>
      </c>
      <c r="EZ162" s="251" t="str">
        <f t="shared" si="41"/>
        <v/>
      </c>
      <c r="FA162" s="251"/>
    </row>
    <row r="163" spans="71:157" x14ac:dyDescent="0.2">
      <c r="BS163" s="146" t="str">
        <f t="shared" si="42"/>
        <v/>
      </c>
      <c r="BT163" s="146" t="str">
        <f t="shared" si="43"/>
        <v/>
      </c>
      <c r="BU163" s="146" t="str">
        <f t="shared" si="33"/>
        <v/>
      </c>
      <c r="BV163" s="146" t="str">
        <f t="shared" si="44"/>
        <v/>
      </c>
      <c r="BW163" s="146"/>
      <c r="BX163" s="269" t="str">
        <f t="shared" si="45"/>
        <v/>
      </c>
      <c r="BY163" s="257" t="str">
        <f t="shared" si="34"/>
        <v/>
      </c>
      <c r="BZ163" s="268" t="str">
        <f t="shared" si="35"/>
        <v/>
      </c>
      <c r="ET163" s="146" t="str">
        <f t="shared" si="36"/>
        <v/>
      </c>
      <c r="EU163" s="146" t="str">
        <f t="shared" si="37"/>
        <v/>
      </c>
      <c r="EV163" s="146" t="str">
        <f t="shared" si="38"/>
        <v/>
      </c>
      <c r="EW163" s="146" t="str">
        <f t="shared" si="39"/>
        <v/>
      </c>
      <c r="EX163" s="146"/>
      <c r="EY163" s="252" t="str">
        <f t="shared" si="40"/>
        <v/>
      </c>
      <c r="EZ163" s="251" t="str">
        <f t="shared" si="41"/>
        <v/>
      </c>
      <c r="FA163" s="251"/>
    </row>
    <row r="164" spans="71:157" x14ac:dyDescent="0.2">
      <c r="BS164" s="146" t="str">
        <f t="shared" si="42"/>
        <v/>
      </c>
      <c r="BT164" s="146" t="str">
        <f t="shared" si="43"/>
        <v/>
      </c>
      <c r="BU164" s="146" t="str">
        <f t="shared" si="33"/>
        <v/>
      </c>
      <c r="BV164" s="146" t="str">
        <f t="shared" si="44"/>
        <v/>
      </c>
      <c r="BW164" s="146"/>
      <c r="BX164" s="269" t="str">
        <f t="shared" si="45"/>
        <v/>
      </c>
      <c r="BY164" s="257" t="str">
        <f t="shared" si="34"/>
        <v/>
      </c>
      <c r="BZ164" s="268" t="str">
        <f t="shared" si="35"/>
        <v/>
      </c>
      <c r="ET164" s="146" t="str">
        <f t="shared" si="36"/>
        <v/>
      </c>
      <c r="EU164" s="146" t="str">
        <f t="shared" si="37"/>
        <v/>
      </c>
      <c r="EV164" s="146" t="str">
        <f t="shared" si="38"/>
        <v/>
      </c>
      <c r="EW164" s="146" t="str">
        <f t="shared" si="39"/>
        <v/>
      </c>
      <c r="EX164" s="146"/>
      <c r="EY164" s="252" t="str">
        <f t="shared" si="40"/>
        <v/>
      </c>
      <c r="EZ164" s="251" t="str">
        <f t="shared" si="41"/>
        <v/>
      </c>
      <c r="FA164" s="251"/>
    </row>
    <row r="165" spans="71:157" x14ac:dyDescent="0.2">
      <c r="BS165" s="146" t="str">
        <f t="shared" si="42"/>
        <v/>
      </c>
      <c r="BT165" s="146" t="str">
        <f t="shared" si="43"/>
        <v/>
      </c>
      <c r="BU165" s="146" t="str">
        <f t="shared" si="33"/>
        <v/>
      </c>
      <c r="BV165" s="146" t="str">
        <f t="shared" si="44"/>
        <v/>
      </c>
      <c r="BW165" s="146"/>
      <c r="BX165" s="269" t="str">
        <f t="shared" si="45"/>
        <v/>
      </c>
      <c r="BY165" s="257" t="str">
        <f t="shared" si="34"/>
        <v/>
      </c>
      <c r="BZ165" s="268" t="str">
        <f t="shared" si="35"/>
        <v/>
      </c>
      <c r="ET165" s="146" t="str">
        <f t="shared" si="36"/>
        <v/>
      </c>
      <c r="EU165" s="146" t="str">
        <f t="shared" si="37"/>
        <v/>
      </c>
      <c r="EV165" s="146" t="str">
        <f t="shared" si="38"/>
        <v/>
      </c>
      <c r="EW165" s="146" t="str">
        <f t="shared" si="39"/>
        <v/>
      </c>
      <c r="EX165" s="146"/>
      <c r="EY165" s="252" t="str">
        <f t="shared" si="40"/>
        <v/>
      </c>
      <c r="EZ165" s="251" t="str">
        <f t="shared" si="41"/>
        <v/>
      </c>
      <c r="FA165" s="251"/>
    </row>
    <row r="166" spans="71:157" x14ac:dyDescent="0.2">
      <c r="BS166" s="146" t="str">
        <f t="shared" si="42"/>
        <v/>
      </c>
      <c r="BT166" s="146" t="str">
        <f t="shared" si="43"/>
        <v/>
      </c>
      <c r="BU166" s="146" t="str">
        <f t="shared" si="33"/>
        <v/>
      </c>
      <c r="BV166" s="146" t="str">
        <f t="shared" si="44"/>
        <v/>
      </c>
      <c r="BW166" s="146"/>
      <c r="BX166" s="269" t="str">
        <f t="shared" si="45"/>
        <v/>
      </c>
      <c r="BY166" s="257" t="str">
        <f t="shared" si="34"/>
        <v/>
      </c>
      <c r="BZ166" s="268" t="str">
        <f t="shared" si="35"/>
        <v/>
      </c>
      <c r="ET166" s="146" t="str">
        <f t="shared" si="36"/>
        <v/>
      </c>
      <c r="EU166" s="146" t="str">
        <f t="shared" si="37"/>
        <v/>
      </c>
      <c r="EV166" s="146" t="str">
        <f t="shared" si="38"/>
        <v/>
      </c>
      <c r="EW166" s="146" t="str">
        <f t="shared" si="39"/>
        <v/>
      </c>
      <c r="EX166" s="146"/>
      <c r="EY166" s="252" t="str">
        <f t="shared" si="40"/>
        <v/>
      </c>
      <c r="EZ166" s="251" t="str">
        <f t="shared" si="41"/>
        <v/>
      </c>
      <c r="FA166" s="251"/>
    </row>
    <row r="167" spans="71:157" x14ac:dyDescent="0.2">
      <c r="BS167" s="146" t="str">
        <f t="shared" si="42"/>
        <v/>
      </c>
      <c r="BT167" s="146" t="str">
        <f t="shared" si="43"/>
        <v/>
      </c>
      <c r="BU167" s="146" t="str">
        <f t="shared" si="33"/>
        <v/>
      </c>
      <c r="BV167" s="146" t="str">
        <f t="shared" si="44"/>
        <v/>
      </c>
      <c r="BW167" s="146"/>
      <c r="BX167" s="269" t="str">
        <f t="shared" si="45"/>
        <v/>
      </c>
      <c r="BY167" s="257" t="str">
        <f t="shared" si="34"/>
        <v/>
      </c>
      <c r="BZ167" s="268" t="str">
        <f t="shared" si="35"/>
        <v/>
      </c>
      <c r="ET167" s="146" t="str">
        <f t="shared" si="36"/>
        <v/>
      </c>
      <c r="EU167" s="146" t="str">
        <f t="shared" si="37"/>
        <v/>
      </c>
      <c r="EV167" s="146" t="str">
        <f t="shared" si="38"/>
        <v/>
      </c>
      <c r="EW167" s="146" t="str">
        <f t="shared" si="39"/>
        <v/>
      </c>
      <c r="EX167" s="146"/>
      <c r="EY167" s="252" t="str">
        <f t="shared" si="40"/>
        <v/>
      </c>
      <c r="EZ167" s="251" t="str">
        <f t="shared" si="41"/>
        <v/>
      </c>
      <c r="FA167" s="251"/>
    </row>
    <row r="168" spans="71:157" x14ac:dyDescent="0.2">
      <c r="BS168" s="146" t="str">
        <f t="shared" si="42"/>
        <v/>
      </c>
      <c r="BT168" s="146" t="str">
        <f t="shared" si="43"/>
        <v/>
      </c>
      <c r="BU168" s="146" t="str">
        <f t="shared" si="33"/>
        <v/>
      </c>
      <c r="BV168" s="146" t="str">
        <f t="shared" si="44"/>
        <v/>
      </c>
      <c r="BW168" s="146"/>
      <c r="BX168" s="269" t="str">
        <f t="shared" si="45"/>
        <v/>
      </c>
      <c r="BY168" s="257" t="str">
        <f t="shared" si="34"/>
        <v/>
      </c>
      <c r="BZ168" s="268" t="str">
        <f t="shared" si="35"/>
        <v/>
      </c>
      <c r="ET168" s="146" t="str">
        <f t="shared" si="36"/>
        <v/>
      </c>
      <c r="EU168" s="146" t="str">
        <f t="shared" si="37"/>
        <v/>
      </c>
      <c r="EV168" s="146" t="str">
        <f t="shared" si="38"/>
        <v/>
      </c>
      <c r="EW168" s="146" t="str">
        <f t="shared" si="39"/>
        <v/>
      </c>
      <c r="EX168" s="146"/>
      <c r="EY168" s="252" t="str">
        <f t="shared" si="40"/>
        <v/>
      </c>
      <c r="EZ168" s="251" t="str">
        <f t="shared" si="41"/>
        <v/>
      </c>
      <c r="FA168" s="251"/>
    </row>
    <row r="169" spans="71:157" x14ac:dyDescent="0.2">
      <c r="BS169" s="146" t="str">
        <f t="shared" si="42"/>
        <v/>
      </c>
      <c r="BT169" s="146" t="str">
        <f t="shared" si="43"/>
        <v/>
      </c>
      <c r="BU169" s="146" t="str">
        <f t="shared" si="33"/>
        <v/>
      </c>
      <c r="BV169" s="146" t="str">
        <f t="shared" si="44"/>
        <v/>
      </c>
      <c r="BW169" s="146"/>
      <c r="BX169" s="269" t="str">
        <f t="shared" si="45"/>
        <v/>
      </c>
      <c r="BY169" s="257" t="str">
        <f t="shared" si="34"/>
        <v/>
      </c>
      <c r="BZ169" s="268" t="str">
        <f t="shared" si="35"/>
        <v/>
      </c>
      <c r="ET169" s="146" t="str">
        <f t="shared" si="36"/>
        <v/>
      </c>
      <c r="EU169" s="146" t="str">
        <f t="shared" si="37"/>
        <v/>
      </c>
      <c r="EV169" s="146" t="str">
        <f t="shared" si="38"/>
        <v/>
      </c>
      <c r="EW169" s="146" t="str">
        <f t="shared" si="39"/>
        <v/>
      </c>
      <c r="EX169" s="146"/>
      <c r="EY169" s="252" t="str">
        <f t="shared" si="40"/>
        <v/>
      </c>
      <c r="EZ169" s="251" t="str">
        <f t="shared" si="41"/>
        <v/>
      </c>
      <c r="FA169" s="251"/>
    </row>
    <row r="170" spans="71:157" x14ac:dyDescent="0.2">
      <c r="BS170" s="146" t="str">
        <f t="shared" si="42"/>
        <v/>
      </c>
      <c r="BT170" s="146" t="str">
        <f t="shared" si="43"/>
        <v/>
      </c>
      <c r="BU170" s="146" t="str">
        <f t="shared" si="33"/>
        <v/>
      </c>
      <c r="BV170" s="146" t="str">
        <f t="shared" si="44"/>
        <v/>
      </c>
      <c r="BW170" s="146"/>
      <c r="BX170" s="269" t="str">
        <f t="shared" si="45"/>
        <v/>
      </c>
      <c r="BY170" s="257" t="str">
        <f t="shared" si="34"/>
        <v/>
      </c>
      <c r="BZ170" s="268" t="str">
        <f t="shared" si="35"/>
        <v/>
      </c>
      <c r="ET170" s="146" t="str">
        <f t="shared" si="36"/>
        <v/>
      </c>
      <c r="EU170" s="146" t="str">
        <f t="shared" si="37"/>
        <v/>
      </c>
      <c r="EV170" s="146" t="str">
        <f t="shared" si="38"/>
        <v/>
      </c>
      <c r="EW170" s="146" t="str">
        <f t="shared" si="39"/>
        <v/>
      </c>
      <c r="EX170" s="146"/>
      <c r="EY170" s="252" t="str">
        <f t="shared" si="40"/>
        <v/>
      </c>
      <c r="EZ170" s="251" t="str">
        <f t="shared" si="41"/>
        <v/>
      </c>
      <c r="FA170" s="251"/>
    </row>
    <row r="171" spans="71:157" x14ac:dyDescent="0.2">
      <c r="BS171" s="146" t="str">
        <f t="shared" si="42"/>
        <v/>
      </c>
      <c r="BT171" s="146" t="str">
        <f t="shared" si="43"/>
        <v/>
      </c>
      <c r="BU171" s="146" t="str">
        <f t="shared" si="33"/>
        <v/>
      </c>
      <c r="BV171" s="146" t="str">
        <f t="shared" si="44"/>
        <v/>
      </c>
      <c r="BW171" s="146"/>
      <c r="BX171" s="269" t="str">
        <f t="shared" si="45"/>
        <v/>
      </c>
      <c r="BY171" s="257" t="str">
        <f t="shared" si="34"/>
        <v/>
      </c>
      <c r="BZ171" s="268" t="str">
        <f t="shared" si="35"/>
        <v/>
      </c>
      <c r="ET171" s="146" t="str">
        <f t="shared" si="36"/>
        <v/>
      </c>
      <c r="EU171" s="146" t="str">
        <f t="shared" si="37"/>
        <v/>
      </c>
      <c r="EV171" s="146" t="str">
        <f t="shared" si="38"/>
        <v/>
      </c>
      <c r="EW171" s="146" t="str">
        <f t="shared" si="39"/>
        <v/>
      </c>
      <c r="EX171" s="146"/>
      <c r="EY171" s="252" t="str">
        <f t="shared" si="40"/>
        <v/>
      </c>
      <c r="EZ171" s="251" t="str">
        <f t="shared" si="41"/>
        <v/>
      </c>
      <c r="FA171" s="251"/>
    </row>
    <row r="172" spans="71:157" x14ac:dyDescent="0.2">
      <c r="BS172" s="146" t="str">
        <f t="shared" si="42"/>
        <v/>
      </c>
      <c r="BT172" s="146" t="str">
        <f t="shared" si="43"/>
        <v/>
      </c>
      <c r="BU172" s="146" t="str">
        <f t="shared" si="33"/>
        <v/>
      </c>
      <c r="BV172" s="146" t="str">
        <f t="shared" si="44"/>
        <v/>
      </c>
      <c r="BW172" s="146"/>
      <c r="BX172" s="269" t="str">
        <f t="shared" si="45"/>
        <v/>
      </c>
      <c r="BY172" s="257" t="str">
        <f t="shared" si="34"/>
        <v/>
      </c>
      <c r="BZ172" s="268" t="str">
        <f t="shared" si="35"/>
        <v/>
      </c>
      <c r="ET172" s="146" t="str">
        <f t="shared" si="36"/>
        <v/>
      </c>
      <c r="EU172" s="146" t="str">
        <f t="shared" si="37"/>
        <v/>
      </c>
      <c r="EV172" s="146" t="str">
        <f t="shared" si="38"/>
        <v/>
      </c>
      <c r="EW172" s="146" t="str">
        <f t="shared" si="39"/>
        <v/>
      </c>
      <c r="EX172" s="146"/>
      <c r="EY172" s="252" t="str">
        <f t="shared" si="40"/>
        <v/>
      </c>
      <c r="EZ172" s="251" t="str">
        <f t="shared" si="41"/>
        <v/>
      </c>
      <c r="FA172" s="251"/>
    </row>
    <row r="173" spans="71:157" x14ac:dyDescent="0.2">
      <c r="BS173" s="146" t="str">
        <f t="shared" si="42"/>
        <v/>
      </c>
      <c r="BT173" s="146" t="str">
        <f t="shared" si="43"/>
        <v/>
      </c>
      <c r="BU173" s="146" t="str">
        <f t="shared" si="33"/>
        <v/>
      </c>
      <c r="BV173" s="146" t="str">
        <f t="shared" si="44"/>
        <v/>
      </c>
      <c r="BW173" s="146"/>
      <c r="BX173" s="269" t="str">
        <f t="shared" si="45"/>
        <v/>
      </c>
      <c r="BY173" s="257" t="str">
        <f t="shared" si="34"/>
        <v/>
      </c>
      <c r="BZ173" s="268" t="str">
        <f t="shared" si="35"/>
        <v/>
      </c>
      <c r="ET173" s="146" t="str">
        <f t="shared" si="36"/>
        <v/>
      </c>
      <c r="EU173" s="146" t="str">
        <f t="shared" si="37"/>
        <v/>
      </c>
      <c r="EV173" s="146" t="str">
        <f t="shared" si="38"/>
        <v/>
      </c>
      <c r="EW173" s="146" t="str">
        <f t="shared" si="39"/>
        <v/>
      </c>
      <c r="EX173" s="146"/>
      <c r="EY173" s="252" t="str">
        <f t="shared" si="40"/>
        <v/>
      </c>
      <c r="EZ173" s="251" t="str">
        <f t="shared" si="41"/>
        <v/>
      </c>
      <c r="FA173" s="251"/>
    </row>
    <row r="174" spans="71:157" x14ac:dyDescent="0.2">
      <c r="BS174" s="146" t="str">
        <f t="shared" si="42"/>
        <v/>
      </c>
      <c r="BT174" s="146" t="str">
        <f t="shared" si="43"/>
        <v/>
      </c>
      <c r="BU174" s="146" t="str">
        <f t="shared" si="33"/>
        <v/>
      </c>
      <c r="BV174" s="146" t="str">
        <f t="shared" si="44"/>
        <v/>
      </c>
      <c r="BW174" s="146"/>
      <c r="BX174" s="269" t="str">
        <f t="shared" si="45"/>
        <v/>
      </c>
      <c r="BY174" s="257" t="str">
        <f t="shared" si="34"/>
        <v/>
      </c>
      <c r="BZ174" s="268" t="str">
        <f t="shared" si="35"/>
        <v/>
      </c>
      <c r="ET174" s="146" t="str">
        <f t="shared" si="36"/>
        <v/>
      </c>
      <c r="EU174" s="146" t="str">
        <f t="shared" si="37"/>
        <v/>
      </c>
      <c r="EV174" s="146" t="str">
        <f t="shared" si="38"/>
        <v/>
      </c>
      <c r="EW174" s="146" t="str">
        <f t="shared" si="39"/>
        <v/>
      </c>
      <c r="EX174" s="146"/>
      <c r="EY174" s="252" t="str">
        <f t="shared" si="40"/>
        <v/>
      </c>
      <c r="EZ174" s="251" t="str">
        <f t="shared" si="41"/>
        <v/>
      </c>
      <c r="FA174" s="251"/>
    </row>
    <row r="175" spans="71:157" x14ac:dyDescent="0.2">
      <c r="BS175" s="146" t="str">
        <f t="shared" si="42"/>
        <v/>
      </c>
      <c r="BT175" s="146" t="str">
        <f t="shared" si="43"/>
        <v/>
      </c>
      <c r="BU175" s="146" t="str">
        <f t="shared" si="33"/>
        <v/>
      </c>
      <c r="BV175" s="146" t="str">
        <f t="shared" si="44"/>
        <v/>
      </c>
      <c r="BW175" s="146"/>
      <c r="BX175" s="269" t="str">
        <f t="shared" si="45"/>
        <v/>
      </c>
      <c r="BY175" s="257" t="str">
        <f t="shared" si="34"/>
        <v/>
      </c>
      <c r="BZ175" s="268" t="str">
        <f t="shared" si="35"/>
        <v/>
      </c>
      <c r="ET175" s="146" t="str">
        <f t="shared" si="36"/>
        <v/>
      </c>
      <c r="EU175" s="146" t="str">
        <f t="shared" si="37"/>
        <v/>
      </c>
      <c r="EV175" s="146" t="str">
        <f t="shared" si="38"/>
        <v/>
      </c>
      <c r="EW175" s="146" t="str">
        <f t="shared" si="39"/>
        <v/>
      </c>
      <c r="EX175" s="146"/>
      <c r="EY175" s="252" t="str">
        <f t="shared" si="40"/>
        <v/>
      </c>
      <c r="EZ175" s="251" t="str">
        <f t="shared" si="41"/>
        <v/>
      </c>
      <c r="FA175" s="251"/>
    </row>
    <row r="176" spans="71:157" x14ac:dyDescent="0.2">
      <c r="BS176" s="146" t="str">
        <f t="shared" si="42"/>
        <v/>
      </c>
      <c r="BT176" s="146" t="str">
        <f t="shared" si="43"/>
        <v/>
      </c>
      <c r="BU176" s="146" t="str">
        <f t="shared" si="33"/>
        <v/>
      </c>
      <c r="BV176" s="146" t="str">
        <f t="shared" si="44"/>
        <v/>
      </c>
      <c r="BW176" s="146"/>
      <c r="BX176" s="269" t="str">
        <f t="shared" si="45"/>
        <v/>
      </c>
      <c r="BY176" s="257" t="str">
        <f t="shared" si="34"/>
        <v/>
      </c>
      <c r="BZ176" s="268" t="str">
        <f t="shared" si="35"/>
        <v/>
      </c>
      <c r="ET176" s="146" t="str">
        <f t="shared" si="36"/>
        <v/>
      </c>
      <c r="EU176" s="146" t="str">
        <f t="shared" si="37"/>
        <v/>
      </c>
      <c r="EV176" s="146" t="str">
        <f t="shared" si="38"/>
        <v/>
      </c>
      <c r="EW176" s="146" t="str">
        <f t="shared" si="39"/>
        <v/>
      </c>
      <c r="EX176" s="146"/>
      <c r="EY176" s="252" t="str">
        <f t="shared" si="40"/>
        <v/>
      </c>
      <c r="EZ176" s="251" t="str">
        <f t="shared" si="41"/>
        <v/>
      </c>
      <c r="FA176" s="251"/>
    </row>
    <row r="177" spans="71:157" x14ac:dyDescent="0.2">
      <c r="BS177" s="146" t="str">
        <f t="shared" si="42"/>
        <v/>
      </c>
      <c r="BT177" s="146" t="str">
        <f t="shared" si="43"/>
        <v/>
      </c>
      <c r="BU177" s="146" t="str">
        <f t="shared" si="33"/>
        <v/>
      </c>
      <c r="BV177" s="146" t="str">
        <f t="shared" si="44"/>
        <v/>
      </c>
      <c r="BW177" s="146"/>
      <c r="BX177" s="269" t="str">
        <f t="shared" si="45"/>
        <v/>
      </c>
      <c r="BY177" s="257" t="str">
        <f t="shared" si="34"/>
        <v/>
      </c>
      <c r="BZ177" s="268" t="str">
        <f t="shared" si="35"/>
        <v/>
      </c>
      <c r="ET177" s="146" t="str">
        <f t="shared" si="36"/>
        <v/>
      </c>
      <c r="EU177" s="146" t="str">
        <f t="shared" si="37"/>
        <v/>
      </c>
      <c r="EV177" s="146" t="str">
        <f t="shared" si="38"/>
        <v/>
      </c>
      <c r="EW177" s="146" t="str">
        <f t="shared" si="39"/>
        <v/>
      </c>
      <c r="EX177" s="146"/>
      <c r="EY177" s="252" t="str">
        <f t="shared" si="40"/>
        <v/>
      </c>
      <c r="EZ177" s="251" t="str">
        <f t="shared" si="41"/>
        <v/>
      </c>
      <c r="FA177" s="251"/>
    </row>
    <row r="178" spans="71:157" x14ac:dyDescent="0.2">
      <c r="BS178" s="146" t="str">
        <f t="shared" si="42"/>
        <v/>
      </c>
      <c r="BT178" s="146" t="str">
        <f t="shared" si="43"/>
        <v/>
      </c>
      <c r="BU178" s="146" t="str">
        <f t="shared" si="33"/>
        <v/>
      </c>
      <c r="BV178" s="146" t="str">
        <f t="shared" si="44"/>
        <v/>
      </c>
      <c r="BW178" s="146"/>
      <c r="BX178" s="269" t="str">
        <f t="shared" si="45"/>
        <v/>
      </c>
      <c r="BY178" s="257" t="str">
        <f t="shared" si="34"/>
        <v/>
      </c>
      <c r="BZ178" s="268" t="str">
        <f t="shared" si="35"/>
        <v/>
      </c>
      <c r="ET178" s="146" t="str">
        <f t="shared" si="36"/>
        <v/>
      </c>
      <c r="EU178" s="146" t="str">
        <f t="shared" si="37"/>
        <v/>
      </c>
      <c r="EV178" s="146" t="str">
        <f t="shared" si="38"/>
        <v/>
      </c>
      <c r="EW178" s="146" t="str">
        <f t="shared" si="39"/>
        <v/>
      </c>
      <c r="EX178" s="146"/>
      <c r="EY178" s="252" t="str">
        <f t="shared" si="40"/>
        <v/>
      </c>
      <c r="EZ178" s="251" t="str">
        <f t="shared" si="41"/>
        <v/>
      </c>
      <c r="FA178" s="251"/>
    </row>
    <row r="179" spans="71:157" x14ac:dyDescent="0.2">
      <c r="BS179" s="146" t="str">
        <f t="shared" si="42"/>
        <v/>
      </c>
      <c r="BT179" s="146" t="str">
        <f t="shared" si="43"/>
        <v/>
      </c>
      <c r="BU179" s="146" t="str">
        <f t="shared" si="33"/>
        <v/>
      </c>
      <c r="BV179" s="146" t="str">
        <f t="shared" si="44"/>
        <v/>
      </c>
      <c r="BW179" s="146"/>
      <c r="BX179" s="269" t="str">
        <f t="shared" si="45"/>
        <v/>
      </c>
      <c r="BY179" s="257" t="str">
        <f t="shared" si="34"/>
        <v/>
      </c>
      <c r="BZ179" s="268" t="str">
        <f t="shared" si="35"/>
        <v/>
      </c>
      <c r="ET179" s="146" t="str">
        <f t="shared" si="36"/>
        <v/>
      </c>
      <c r="EU179" s="146" t="str">
        <f t="shared" si="37"/>
        <v/>
      </c>
      <c r="EV179" s="146" t="str">
        <f t="shared" si="38"/>
        <v/>
      </c>
      <c r="EW179" s="146" t="str">
        <f t="shared" si="39"/>
        <v/>
      </c>
      <c r="EX179" s="146"/>
      <c r="EY179" s="252" t="str">
        <f t="shared" si="40"/>
        <v/>
      </c>
      <c r="EZ179" s="251" t="str">
        <f t="shared" si="41"/>
        <v/>
      </c>
      <c r="FA179" s="251"/>
    </row>
    <row r="180" spans="71:157" x14ac:dyDescent="0.2">
      <c r="BS180" s="146" t="str">
        <f t="shared" si="42"/>
        <v/>
      </c>
      <c r="BT180" s="146" t="str">
        <f t="shared" si="43"/>
        <v/>
      </c>
      <c r="BU180" s="146" t="str">
        <f t="shared" si="33"/>
        <v/>
      </c>
      <c r="BV180" s="146" t="str">
        <f t="shared" si="44"/>
        <v/>
      </c>
      <c r="BW180" s="146"/>
      <c r="BX180" s="269" t="str">
        <f t="shared" si="45"/>
        <v/>
      </c>
      <c r="BY180" s="257" t="str">
        <f t="shared" si="34"/>
        <v/>
      </c>
      <c r="BZ180" s="268" t="str">
        <f t="shared" si="35"/>
        <v/>
      </c>
      <c r="ET180" s="146" t="str">
        <f t="shared" si="36"/>
        <v/>
      </c>
      <c r="EU180" s="146" t="str">
        <f t="shared" si="37"/>
        <v/>
      </c>
      <c r="EV180" s="146" t="str">
        <f t="shared" si="38"/>
        <v/>
      </c>
      <c r="EW180" s="146" t="str">
        <f t="shared" si="39"/>
        <v/>
      </c>
      <c r="EX180" s="146"/>
      <c r="EY180" s="252" t="str">
        <f t="shared" si="40"/>
        <v/>
      </c>
      <c r="EZ180" s="251" t="str">
        <f t="shared" si="41"/>
        <v/>
      </c>
      <c r="FA180" s="251"/>
    </row>
    <row r="181" spans="71:157" x14ac:dyDescent="0.2">
      <c r="BS181" s="146" t="str">
        <f t="shared" si="42"/>
        <v/>
      </c>
      <c r="BT181" s="146" t="str">
        <f t="shared" si="43"/>
        <v/>
      </c>
      <c r="BU181" s="146" t="str">
        <f t="shared" si="33"/>
        <v/>
      </c>
      <c r="BV181" s="146" t="str">
        <f t="shared" si="44"/>
        <v/>
      </c>
      <c r="BW181" s="146"/>
      <c r="BX181" s="269" t="str">
        <f t="shared" si="45"/>
        <v/>
      </c>
      <c r="BY181" s="257" t="str">
        <f t="shared" si="34"/>
        <v/>
      </c>
      <c r="BZ181" s="268" t="str">
        <f t="shared" si="35"/>
        <v/>
      </c>
      <c r="ET181" s="146" t="str">
        <f t="shared" si="36"/>
        <v/>
      </c>
      <c r="EU181" s="146" t="str">
        <f t="shared" si="37"/>
        <v/>
      </c>
      <c r="EV181" s="146" t="str">
        <f t="shared" si="38"/>
        <v/>
      </c>
      <c r="EW181" s="146" t="str">
        <f t="shared" si="39"/>
        <v/>
      </c>
      <c r="EX181" s="146"/>
      <c r="EY181" s="252" t="str">
        <f t="shared" si="40"/>
        <v/>
      </c>
      <c r="EZ181" s="251" t="str">
        <f t="shared" si="41"/>
        <v/>
      </c>
      <c r="FA181" s="251"/>
    </row>
    <row r="182" spans="71:157" x14ac:dyDescent="0.2">
      <c r="BS182" s="146" t="str">
        <f t="shared" si="42"/>
        <v/>
      </c>
      <c r="BT182" s="146" t="str">
        <f t="shared" si="43"/>
        <v/>
      </c>
      <c r="BU182" s="146" t="str">
        <f t="shared" si="33"/>
        <v/>
      </c>
      <c r="BV182" s="146" t="str">
        <f t="shared" si="44"/>
        <v/>
      </c>
      <c r="BW182" s="146"/>
      <c r="BX182" s="269" t="str">
        <f t="shared" si="45"/>
        <v/>
      </c>
      <c r="BY182" s="257" t="str">
        <f t="shared" si="34"/>
        <v/>
      </c>
      <c r="BZ182" s="268" t="str">
        <f t="shared" si="35"/>
        <v/>
      </c>
      <c r="ET182" s="146" t="str">
        <f t="shared" si="36"/>
        <v/>
      </c>
      <c r="EU182" s="146" t="str">
        <f t="shared" si="37"/>
        <v/>
      </c>
      <c r="EV182" s="146" t="str">
        <f t="shared" si="38"/>
        <v/>
      </c>
      <c r="EW182" s="146" t="str">
        <f t="shared" si="39"/>
        <v/>
      </c>
      <c r="EX182" s="146"/>
      <c r="EY182" s="252" t="str">
        <f t="shared" si="40"/>
        <v/>
      </c>
      <c r="EZ182" s="251" t="str">
        <f t="shared" si="41"/>
        <v/>
      </c>
      <c r="FA182" s="251"/>
    </row>
    <row r="183" spans="71:157" x14ac:dyDescent="0.2">
      <c r="BS183" s="146" t="str">
        <f t="shared" si="42"/>
        <v/>
      </c>
      <c r="BT183" s="146" t="str">
        <f t="shared" si="43"/>
        <v/>
      </c>
      <c r="BU183" s="146" t="str">
        <f t="shared" si="33"/>
        <v/>
      </c>
      <c r="BV183" s="146" t="str">
        <f t="shared" si="44"/>
        <v/>
      </c>
      <c r="BW183" s="146"/>
      <c r="BX183" s="269" t="str">
        <f t="shared" si="45"/>
        <v/>
      </c>
      <c r="BY183" s="257" t="str">
        <f t="shared" si="34"/>
        <v/>
      </c>
      <c r="BZ183" s="268" t="str">
        <f t="shared" si="35"/>
        <v/>
      </c>
      <c r="ET183" s="146" t="str">
        <f t="shared" si="36"/>
        <v/>
      </c>
      <c r="EU183" s="146" t="str">
        <f t="shared" si="37"/>
        <v/>
      </c>
      <c r="EV183" s="146" t="str">
        <f t="shared" si="38"/>
        <v/>
      </c>
      <c r="EW183" s="146" t="str">
        <f t="shared" si="39"/>
        <v/>
      </c>
      <c r="EX183" s="146"/>
      <c r="EY183" s="252" t="str">
        <f t="shared" si="40"/>
        <v/>
      </c>
      <c r="EZ183" s="251" t="str">
        <f t="shared" si="41"/>
        <v/>
      </c>
      <c r="FA183" s="251"/>
    </row>
    <row r="184" spans="71:157" x14ac:dyDescent="0.2">
      <c r="BS184" s="146" t="str">
        <f t="shared" si="42"/>
        <v/>
      </c>
      <c r="BT184" s="146" t="str">
        <f t="shared" si="43"/>
        <v/>
      </c>
      <c r="BU184" s="146" t="str">
        <f t="shared" si="33"/>
        <v/>
      </c>
      <c r="BV184" s="146" t="str">
        <f t="shared" si="44"/>
        <v/>
      </c>
      <c r="BW184" s="146"/>
      <c r="BX184" s="269" t="str">
        <f t="shared" si="45"/>
        <v/>
      </c>
      <c r="BY184" s="257" t="str">
        <f t="shared" si="34"/>
        <v/>
      </c>
      <c r="BZ184" s="268" t="str">
        <f t="shared" si="35"/>
        <v/>
      </c>
      <c r="ET184" s="146" t="str">
        <f t="shared" si="36"/>
        <v/>
      </c>
      <c r="EU184" s="146" t="str">
        <f t="shared" si="37"/>
        <v/>
      </c>
      <c r="EV184" s="146" t="str">
        <f t="shared" si="38"/>
        <v/>
      </c>
      <c r="EW184" s="146" t="str">
        <f t="shared" si="39"/>
        <v/>
      </c>
      <c r="EX184" s="146"/>
      <c r="EY184" s="252" t="str">
        <f t="shared" si="40"/>
        <v/>
      </c>
      <c r="EZ184" s="251" t="str">
        <f t="shared" si="41"/>
        <v/>
      </c>
      <c r="FA184" s="251"/>
    </row>
    <row r="185" spans="71:157" x14ac:dyDescent="0.2">
      <c r="BS185" s="146" t="str">
        <f t="shared" si="42"/>
        <v/>
      </c>
      <c r="BT185" s="146" t="str">
        <f t="shared" si="43"/>
        <v/>
      </c>
      <c r="BU185" s="146" t="str">
        <f t="shared" si="33"/>
        <v/>
      </c>
      <c r="BV185" s="146" t="str">
        <f t="shared" si="44"/>
        <v/>
      </c>
      <c r="BW185" s="146"/>
      <c r="BX185" s="269" t="str">
        <f t="shared" si="45"/>
        <v/>
      </c>
      <c r="BY185" s="257" t="str">
        <f t="shared" si="34"/>
        <v/>
      </c>
      <c r="BZ185" s="268" t="str">
        <f t="shared" si="35"/>
        <v/>
      </c>
      <c r="ET185" s="146" t="str">
        <f t="shared" si="36"/>
        <v/>
      </c>
      <c r="EU185" s="146" t="str">
        <f t="shared" si="37"/>
        <v/>
      </c>
      <c r="EV185" s="146" t="str">
        <f t="shared" si="38"/>
        <v/>
      </c>
      <c r="EW185" s="146" t="str">
        <f t="shared" si="39"/>
        <v/>
      </c>
      <c r="EX185" s="146"/>
      <c r="EY185" s="252" t="str">
        <f t="shared" si="40"/>
        <v/>
      </c>
      <c r="EZ185" s="251" t="str">
        <f t="shared" si="41"/>
        <v/>
      </c>
      <c r="FA185" s="251"/>
    </row>
    <row r="186" spans="71:157" x14ac:dyDescent="0.2">
      <c r="BS186" s="146" t="str">
        <f t="shared" si="42"/>
        <v/>
      </c>
      <c r="BT186" s="146" t="str">
        <f t="shared" si="43"/>
        <v/>
      </c>
      <c r="BU186" s="146" t="str">
        <f t="shared" si="33"/>
        <v/>
      </c>
      <c r="BV186" s="146" t="str">
        <f t="shared" si="44"/>
        <v/>
      </c>
      <c r="BW186" s="146"/>
      <c r="BX186" s="269" t="str">
        <f t="shared" si="45"/>
        <v/>
      </c>
      <c r="BY186" s="257" t="str">
        <f t="shared" si="34"/>
        <v/>
      </c>
      <c r="BZ186" s="268" t="str">
        <f t="shared" si="35"/>
        <v/>
      </c>
      <c r="ET186" s="146" t="str">
        <f t="shared" si="36"/>
        <v/>
      </c>
      <c r="EU186" s="146" t="str">
        <f t="shared" si="37"/>
        <v/>
      </c>
      <c r="EV186" s="146" t="str">
        <f t="shared" si="38"/>
        <v/>
      </c>
      <c r="EW186" s="146" t="str">
        <f t="shared" si="39"/>
        <v/>
      </c>
      <c r="EX186" s="146"/>
      <c r="EY186" s="252" t="str">
        <f t="shared" si="40"/>
        <v/>
      </c>
      <c r="EZ186" s="251" t="str">
        <f t="shared" si="41"/>
        <v/>
      </c>
      <c r="FA186" s="251"/>
    </row>
    <row r="187" spans="71:157" x14ac:dyDescent="0.2">
      <c r="BS187" s="146" t="str">
        <f t="shared" si="42"/>
        <v/>
      </c>
      <c r="BT187" s="146" t="str">
        <f t="shared" si="43"/>
        <v/>
      </c>
      <c r="BU187" s="146" t="str">
        <f t="shared" si="33"/>
        <v/>
      </c>
      <c r="BV187" s="146" t="str">
        <f t="shared" si="44"/>
        <v/>
      </c>
      <c r="BW187" s="146"/>
      <c r="BX187" s="269" t="str">
        <f t="shared" si="45"/>
        <v/>
      </c>
      <c r="BY187" s="257" t="str">
        <f t="shared" si="34"/>
        <v/>
      </c>
      <c r="BZ187" s="268" t="str">
        <f t="shared" si="35"/>
        <v/>
      </c>
      <c r="ET187" s="146" t="str">
        <f t="shared" si="36"/>
        <v/>
      </c>
      <c r="EU187" s="146" t="str">
        <f t="shared" si="37"/>
        <v/>
      </c>
      <c r="EV187" s="146" t="str">
        <f t="shared" si="38"/>
        <v/>
      </c>
      <c r="EW187" s="146" t="str">
        <f t="shared" si="39"/>
        <v/>
      </c>
      <c r="EX187" s="146"/>
      <c r="EY187" s="252" t="str">
        <f t="shared" si="40"/>
        <v/>
      </c>
      <c r="EZ187" s="251" t="str">
        <f t="shared" si="41"/>
        <v/>
      </c>
      <c r="FA187" s="251"/>
    </row>
    <row r="188" spans="71:157" x14ac:dyDescent="0.2">
      <c r="BS188" s="146" t="str">
        <f t="shared" si="42"/>
        <v/>
      </c>
      <c r="BT188" s="146" t="str">
        <f t="shared" si="43"/>
        <v/>
      </c>
      <c r="BU188" s="146" t="str">
        <f t="shared" si="33"/>
        <v/>
      </c>
      <c r="BV188" s="146" t="str">
        <f t="shared" si="44"/>
        <v/>
      </c>
      <c r="BW188" s="146"/>
      <c r="BX188" s="269" t="str">
        <f t="shared" si="45"/>
        <v/>
      </c>
      <c r="BY188" s="257" t="str">
        <f t="shared" si="34"/>
        <v/>
      </c>
      <c r="BZ188" s="268" t="str">
        <f t="shared" si="35"/>
        <v/>
      </c>
      <c r="ET188" s="146" t="str">
        <f t="shared" si="36"/>
        <v/>
      </c>
      <c r="EU188" s="146" t="str">
        <f t="shared" si="37"/>
        <v/>
      </c>
      <c r="EV188" s="146" t="str">
        <f t="shared" si="38"/>
        <v/>
      </c>
      <c r="EW188" s="146" t="str">
        <f t="shared" si="39"/>
        <v/>
      </c>
      <c r="EX188" s="146"/>
      <c r="EY188" s="252" t="str">
        <f t="shared" si="40"/>
        <v/>
      </c>
      <c r="EZ188" s="251" t="str">
        <f t="shared" si="41"/>
        <v/>
      </c>
      <c r="FA188" s="251"/>
    </row>
    <row r="189" spans="71:157" x14ac:dyDescent="0.2">
      <c r="BS189" s="146" t="str">
        <f t="shared" si="42"/>
        <v/>
      </c>
      <c r="BT189" s="146" t="str">
        <f t="shared" si="43"/>
        <v/>
      </c>
      <c r="BU189" s="146" t="str">
        <f t="shared" si="33"/>
        <v/>
      </c>
      <c r="BV189" s="146" t="str">
        <f t="shared" si="44"/>
        <v/>
      </c>
      <c r="BW189" s="146"/>
      <c r="BX189" s="269" t="str">
        <f t="shared" si="45"/>
        <v/>
      </c>
      <c r="BY189" s="257" t="str">
        <f t="shared" si="34"/>
        <v/>
      </c>
      <c r="BZ189" s="268" t="str">
        <f t="shared" si="35"/>
        <v/>
      </c>
      <c r="ET189" s="146" t="str">
        <f t="shared" si="36"/>
        <v/>
      </c>
      <c r="EU189" s="146" t="str">
        <f t="shared" si="37"/>
        <v/>
      </c>
      <c r="EV189" s="146" t="str">
        <f t="shared" si="38"/>
        <v/>
      </c>
      <c r="EW189" s="146" t="str">
        <f t="shared" si="39"/>
        <v/>
      </c>
      <c r="EX189" s="146"/>
      <c r="EY189" s="252" t="str">
        <f t="shared" si="40"/>
        <v/>
      </c>
      <c r="EZ189" s="251" t="str">
        <f t="shared" si="41"/>
        <v/>
      </c>
      <c r="FA189" s="251"/>
    </row>
    <row r="190" spans="71:157" x14ac:dyDescent="0.2">
      <c r="BS190" s="146" t="str">
        <f t="shared" si="42"/>
        <v/>
      </c>
      <c r="BT190" s="146" t="str">
        <f t="shared" si="43"/>
        <v/>
      </c>
      <c r="BU190" s="146" t="str">
        <f t="shared" si="33"/>
        <v/>
      </c>
      <c r="BV190" s="146" t="str">
        <f t="shared" si="44"/>
        <v/>
      </c>
      <c r="BW190" s="146"/>
      <c r="BX190" s="269" t="str">
        <f t="shared" si="45"/>
        <v/>
      </c>
      <c r="BY190" s="257" t="str">
        <f t="shared" si="34"/>
        <v/>
      </c>
      <c r="BZ190" s="268" t="str">
        <f t="shared" si="35"/>
        <v/>
      </c>
      <c r="ET190" s="146" t="str">
        <f t="shared" si="36"/>
        <v/>
      </c>
      <c r="EU190" s="146" t="str">
        <f t="shared" si="37"/>
        <v/>
      </c>
      <c r="EV190" s="146" t="str">
        <f t="shared" si="38"/>
        <v/>
      </c>
      <c r="EW190" s="146" t="str">
        <f t="shared" si="39"/>
        <v/>
      </c>
      <c r="EX190" s="146"/>
      <c r="EY190" s="252" t="str">
        <f t="shared" si="40"/>
        <v/>
      </c>
      <c r="EZ190" s="251" t="str">
        <f t="shared" si="41"/>
        <v/>
      </c>
      <c r="FA190" s="251"/>
    </row>
    <row r="191" spans="71:157" x14ac:dyDescent="0.2">
      <c r="BS191" s="146" t="str">
        <f t="shared" si="42"/>
        <v/>
      </c>
      <c r="BT191" s="146" t="str">
        <f t="shared" si="43"/>
        <v/>
      </c>
      <c r="BU191" s="146" t="str">
        <f t="shared" si="33"/>
        <v/>
      </c>
      <c r="BV191" s="146" t="str">
        <f t="shared" si="44"/>
        <v/>
      </c>
      <c r="BW191" s="146"/>
      <c r="BX191" s="269" t="str">
        <f t="shared" si="45"/>
        <v/>
      </c>
      <c r="BY191" s="257" t="str">
        <f t="shared" si="34"/>
        <v/>
      </c>
      <c r="BZ191" s="268" t="str">
        <f t="shared" si="35"/>
        <v/>
      </c>
      <c r="ET191" s="146" t="str">
        <f t="shared" si="36"/>
        <v/>
      </c>
      <c r="EU191" s="146" t="str">
        <f t="shared" si="37"/>
        <v/>
      </c>
      <c r="EV191" s="146" t="str">
        <f t="shared" si="38"/>
        <v/>
      </c>
      <c r="EW191" s="146" t="str">
        <f t="shared" si="39"/>
        <v/>
      </c>
      <c r="EX191" s="146"/>
      <c r="EY191" s="252" t="str">
        <f t="shared" si="40"/>
        <v/>
      </c>
      <c r="EZ191" s="251" t="str">
        <f t="shared" si="41"/>
        <v/>
      </c>
      <c r="FA191" s="251"/>
    </row>
    <row r="192" spans="71:157" x14ac:dyDescent="0.2">
      <c r="BS192" s="146" t="str">
        <f t="shared" si="42"/>
        <v/>
      </c>
      <c r="BT192" s="146" t="str">
        <f t="shared" si="43"/>
        <v/>
      </c>
      <c r="BU192" s="146" t="str">
        <f t="shared" si="33"/>
        <v/>
      </c>
      <c r="BV192" s="146" t="str">
        <f t="shared" si="44"/>
        <v/>
      </c>
      <c r="BW192" s="146"/>
      <c r="BX192" s="269" t="str">
        <f t="shared" si="45"/>
        <v/>
      </c>
      <c r="BY192" s="257" t="str">
        <f t="shared" si="34"/>
        <v/>
      </c>
      <c r="BZ192" s="268" t="str">
        <f t="shared" si="35"/>
        <v/>
      </c>
      <c r="ET192" s="146" t="str">
        <f t="shared" si="36"/>
        <v/>
      </c>
      <c r="EU192" s="146" t="str">
        <f t="shared" si="37"/>
        <v/>
      </c>
      <c r="EV192" s="146" t="str">
        <f t="shared" si="38"/>
        <v/>
      </c>
      <c r="EW192" s="146" t="str">
        <f t="shared" si="39"/>
        <v/>
      </c>
      <c r="EX192" s="146"/>
      <c r="EY192" s="252" t="str">
        <f t="shared" si="40"/>
        <v/>
      </c>
      <c r="EZ192" s="251" t="str">
        <f t="shared" si="41"/>
        <v/>
      </c>
      <c r="FA192" s="251"/>
    </row>
    <row r="193" spans="71:157" x14ac:dyDescent="0.2">
      <c r="BS193" s="146" t="str">
        <f t="shared" si="42"/>
        <v/>
      </c>
      <c r="BT193" s="146" t="str">
        <f t="shared" si="43"/>
        <v/>
      </c>
      <c r="BU193" s="146" t="str">
        <f t="shared" si="33"/>
        <v/>
      </c>
      <c r="BV193" s="146" t="str">
        <f t="shared" si="44"/>
        <v/>
      </c>
      <c r="BW193" s="146"/>
      <c r="BX193" s="269" t="str">
        <f t="shared" si="45"/>
        <v/>
      </c>
      <c r="BY193" s="257" t="str">
        <f t="shared" si="34"/>
        <v/>
      </c>
      <c r="BZ193" s="268" t="str">
        <f t="shared" si="35"/>
        <v/>
      </c>
      <c r="ET193" s="146" t="str">
        <f t="shared" si="36"/>
        <v/>
      </c>
      <c r="EU193" s="146" t="str">
        <f t="shared" si="37"/>
        <v/>
      </c>
      <c r="EV193" s="146" t="str">
        <f t="shared" si="38"/>
        <v/>
      </c>
      <c r="EW193" s="146" t="str">
        <f t="shared" si="39"/>
        <v/>
      </c>
      <c r="EX193" s="146"/>
      <c r="EY193" s="252" t="str">
        <f t="shared" si="40"/>
        <v/>
      </c>
      <c r="EZ193" s="251" t="str">
        <f t="shared" si="41"/>
        <v/>
      </c>
      <c r="FA193" s="251"/>
    </row>
    <row r="194" spans="71:157" x14ac:dyDescent="0.2">
      <c r="BS194" s="146" t="str">
        <f t="shared" si="42"/>
        <v/>
      </c>
      <c r="BT194" s="146" t="str">
        <f t="shared" si="43"/>
        <v/>
      </c>
      <c r="BU194" s="146" t="str">
        <f t="shared" si="33"/>
        <v/>
      </c>
      <c r="BV194" s="146" t="str">
        <f t="shared" si="44"/>
        <v/>
      </c>
      <c r="BW194" s="146"/>
      <c r="BX194" s="269" t="str">
        <f t="shared" si="45"/>
        <v/>
      </c>
      <c r="BY194" s="257" t="str">
        <f t="shared" si="34"/>
        <v/>
      </c>
      <c r="BZ194" s="268" t="str">
        <f t="shared" si="35"/>
        <v/>
      </c>
      <c r="ET194" s="146" t="str">
        <f t="shared" si="36"/>
        <v/>
      </c>
      <c r="EU194" s="146" t="str">
        <f t="shared" si="37"/>
        <v/>
      </c>
      <c r="EV194" s="146" t="str">
        <f t="shared" si="38"/>
        <v/>
      </c>
      <c r="EW194" s="146" t="str">
        <f t="shared" si="39"/>
        <v/>
      </c>
      <c r="EX194" s="146"/>
      <c r="EY194" s="252" t="str">
        <f t="shared" si="40"/>
        <v/>
      </c>
      <c r="EZ194" s="251" t="str">
        <f t="shared" si="41"/>
        <v/>
      </c>
      <c r="FA194" s="251"/>
    </row>
    <row r="195" spans="71:157" x14ac:dyDescent="0.2">
      <c r="BS195" s="146" t="str">
        <f t="shared" si="42"/>
        <v/>
      </c>
      <c r="BT195" s="146" t="str">
        <f t="shared" si="43"/>
        <v/>
      </c>
      <c r="BU195" s="146" t="str">
        <f t="shared" si="33"/>
        <v/>
      </c>
      <c r="BV195" s="146" t="str">
        <f t="shared" si="44"/>
        <v/>
      </c>
      <c r="BW195" s="146"/>
      <c r="BX195" s="269" t="str">
        <f t="shared" si="45"/>
        <v/>
      </c>
      <c r="BY195" s="257" t="str">
        <f t="shared" si="34"/>
        <v/>
      </c>
      <c r="BZ195" s="268" t="str">
        <f t="shared" si="35"/>
        <v/>
      </c>
      <c r="ET195" s="146" t="str">
        <f t="shared" si="36"/>
        <v/>
      </c>
      <c r="EU195" s="146" t="str">
        <f t="shared" si="37"/>
        <v/>
      </c>
      <c r="EV195" s="146" t="str">
        <f t="shared" si="38"/>
        <v/>
      </c>
      <c r="EW195" s="146" t="str">
        <f t="shared" si="39"/>
        <v/>
      </c>
      <c r="EX195" s="146"/>
      <c r="EY195" s="252" t="str">
        <f t="shared" si="40"/>
        <v/>
      </c>
      <c r="EZ195" s="251" t="str">
        <f t="shared" si="41"/>
        <v/>
      </c>
      <c r="FA195" s="251"/>
    </row>
    <row r="196" spans="71:157" x14ac:dyDescent="0.2">
      <c r="BS196" s="146" t="str">
        <f t="shared" si="42"/>
        <v/>
      </c>
      <c r="BT196" s="146" t="str">
        <f t="shared" si="43"/>
        <v/>
      </c>
      <c r="BU196" s="146" t="str">
        <f t="shared" ref="BU196:BU259" si="46">SUBSTITUTE(BT196, "-", "" )</f>
        <v/>
      </c>
      <c r="BV196" s="146" t="str">
        <f t="shared" si="44"/>
        <v/>
      </c>
      <c r="BW196" s="146"/>
      <c r="BX196" s="269" t="str">
        <f t="shared" si="45"/>
        <v/>
      </c>
      <c r="BY196" s="257" t="str">
        <f t="shared" ref="BY196:BY259" si="47">IF(AC196="","",AC196)</f>
        <v/>
      </c>
      <c r="BZ196" s="268" t="str">
        <f t="shared" ref="BZ196:BZ259" si="48">IF(BY196="","",(ROUND(BY196,2)))</f>
        <v/>
      </c>
      <c r="ET196" s="146" t="str">
        <f t="shared" ref="ET196:ET259" si="49">RIGHT(CH196,4)</f>
        <v/>
      </c>
      <c r="EU196" s="146" t="str">
        <f t="shared" ref="EU196:EU259" si="50">LEFT(CF196,2)</f>
        <v/>
      </c>
      <c r="EV196" s="146" t="str">
        <f t="shared" ref="EV196:EV259" si="51">SUBSTITUTE(EU196, "-", "" )</f>
        <v/>
      </c>
      <c r="EW196" s="146" t="str">
        <f t="shared" ref="EW196:EW259" si="52">LEFT(CH196,2)</f>
        <v/>
      </c>
      <c r="EX196" s="146"/>
      <c r="EY196" s="252" t="str">
        <f t="shared" ref="EY196:EY259" si="53">EV196</f>
        <v/>
      </c>
      <c r="EZ196" s="251" t="str">
        <f t="shared" ref="EZ196:EZ259" si="54">IF(DD196="","",DD196)</f>
        <v/>
      </c>
      <c r="FA196" s="251"/>
    </row>
    <row r="197" spans="71:157" x14ac:dyDescent="0.2">
      <c r="BS197" s="146" t="str">
        <f t="shared" si="42"/>
        <v/>
      </c>
      <c r="BT197" s="146" t="str">
        <f t="shared" si="43"/>
        <v/>
      </c>
      <c r="BU197" s="146" t="str">
        <f t="shared" si="46"/>
        <v/>
      </c>
      <c r="BV197" s="146" t="str">
        <f t="shared" si="44"/>
        <v/>
      </c>
      <c r="BW197" s="146"/>
      <c r="BX197" s="269" t="str">
        <f t="shared" si="45"/>
        <v/>
      </c>
      <c r="BY197" s="257" t="str">
        <f t="shared" si="47"/>
        <v/>
      </c>
      <c r="BZ197" s="268" t="str">
        <f t="shared" si="48"/>
        <v/>
      </c>
      <c r="ET197" s="146" t="str">
        <f t="shared" si="49"/>
        <v/>
      </c>
      <c r="EU197" s="146" t="str">
        <f t="shared" si="50"/>
        <v/>
      </c>
      <c r="EV197" s="146" t="str">
        <f t="shared" si="51"/>
        <v/>
      </c>
      <c r="EW197" s="146" t="str">
        <f t="shared" si="52"/>
        <v/>
      </c>
      <c r="EX197" s="146"/>
      <c r="EY197" s="252" t="str">
        <f t="shared" si="53"/>
        <v/>
      </c>
      <c r="EZ197" s="251" t="str">
        <f t="shared" si="54"/>
        <v/>
      </c>
      <c r="FA197" s="251"/>
    </row>
    <row r="198" spans="71:157" x14ac:dyDescent="0.2">
      <c r="BS198" s="146" t="str">
        <f t="shared" si="42"/>
        <v/>
      </c>
      <c r="BT198" s="146" t="str">
        <f t="shared" si="43"/>
        <v/>
      </c>
      <c r="BU198" s="146" t="str">
        <f t="shared" si="46"/>
        <v/>
      </c>
      <c r="BV198" s="146" t="str">
        <f t="shared" si="44"/>
        <v/>
      </c>
      <c r="BW198" s="146"/>
      <c r="BX198" s="269" t="str">
        <f t="shared" si="45"/>
        <v/>
      </c>
      <c r="BY198" s="257" t="str">
        <f t="shared" si="47"/>
        <v/>
      </c>
      <c r="BZ198" s="268" t="str">
        <f t="shared" si="48"/>
        <v/>
      </c>
      <c r="ET198" s="146" t="str">
        <f t="shared" si="49"/>
        <v/>
      </c>
      <c r="EU198" s="146" t="str">
        <f t="shared" si="50"/>
        <v/>
      </c>
      <c r="EV198" s="146" t="str">
        <f t="shared" si="51"/>
        <v/>
      </c>
      <c r="EW198" s="146" t="str">
        <f t="shared" si="52"/>
        <v/>
      </c>
      <c r="EX198" s="146"/>
      <c r="EY198" s="252" t="str">
        <f t="shared" si="53"/>
        <v/>
      </c>
      <c r="EZ198" s="251" t="str">
        <f t="shared" si="54"/>
        <v/>
      </c>
      <c r="FA198" s="251"/>
    </row>
    <row r="199" spans="71:157" x14ac:dyDescent="0.2">
      <c r="BS199" s="146" t="str">
        <f t="shared" si="42"/>
        <v/>
      </c>
      <c r="BT199" s="146" t="str">
        <f t="shared" si="43"/>
        <v/>
      </c>
      <c r="BU199" s="146" t="str">
        <f t="shared" si="46"/>
        <v/>
      </c>
      <c r="BV199" s="146" t="str">
        <f t="shared" si="44"/>
        <v/>
      </c>
      <c r="BW199" s="146"/>
      <c r="BX199" s="269" t="str">
        <f t="shared" si="45"/>
        <v/>
      </c>
      <c r="BY199" s="257" t="str">
        <f t="shared" si="47"/>
        <v/>
      </c>
      <c r="BZ199" s="268" t="str">
        <f t="shared" si="48"/>
        <v/>
      </c>
      <c r="ET199" s="146" t="str">
        <f t="shared" si="49"/>
        <v/>
      </c>
      <c r="EU199" s="146" t="str">
        <f t="shared" si="50"/>
        <v/>
      </c>
      <c r="EV199" s="146" t="str">
        <f t="shared" si="51"/>
        <v/>
      </c>
      <c r="EW199" s="146" t="str">
        <f t="shared" si="52"/>
        <v/>
      </c>
      <c r="EX199" s="146"/>
      <c r="EY199" s="252" t="str">
        <f t="shared" si="53"/>
        <v/>
      </c>
      <c r="EZ199" s="251" t="str">
        <f t="shared" si="54"/>
        <v/>
      </c>
      <c r="FA199" s="251"/>
    </row>
    <row r="200" spans="71:157" x14ac:dyDescent="0.2">
      <c r="BS200" s="146" t="str">
        <f t="shared" si="42"/>
        <v/>
      </c>
      <c r="BT200" s="146" t="str">
        <f t="shared" si="43"/>
        <v/>
      </c>
      <c r="BU200" s="146" t="str">
        <f t="shared" si="46"/>
        <v/>
      </c>
      <c r="BV200" s="146" t="str">
        <f t="shared" si="44"/>
        <v/>
      </c>
      <c r="BW200" s="146"/>
      <c r="BX200" s="269" t="str">
        <f t="shared" si="45"/>
        <v/>
      </c>
      <c r="BY200" s="257" t="str">
        <f t="shared" si="47"/>
        <v/>
      </c>
      <c r="BZ200" s="268" t="str">
        <f t="shared" si="48"/>
        <v/>
      </c>
      <c r="ET200" s="146" t="str">
        <f t="shared" si="49"/>
        <v/>
      </c>
      <c r="EU200" s="146" t="str">
        <f t="shared" si="50"/>
        <v/>
      </c>
      <c r="EV200" s="146" t="str">
        <f t="shared" si="51"/>
        <v/>
      </c>
      <c r="EW200" s="146" t="str">
        <f t="shared" si="52"/>
        <v/>
      </c>
      <c r="EX200" s="146"/>
      <c r="EY200" s="252" t="str">
        <f t="shared" si="53"/>
        <v/>
      </c>
      <c r="EZ200" s="251" t="str">
        <f t="shared" si="54"/>
        <v/>
      </c>
      <c r="FA200" s="251"/>
    </row>
    <row r="201" spans="71:157" x14ac:dyDescent="0.2">
      <c r="BS201" s="146" t="str">
        <f t="shared" si="42"/>
        <v/>
      </c>
      <c r="BT201" s="146" t="str">
        <f t="shared" si="43"/>
        <v/>
      </c>
      <c r="BU201" s="146" t="str">
        <f t="shared" si="46"/>
        <v/>
      </c>
      <c r="BV201" s="146" t="str">
        <f t="shared" si="44"/>
        <v/>
      </c>
      <c r="BW201" s="146"/>
      <c r="BX201" s="269" t="str">
        <f t="shared" si="45"/>
        <v/>
      </c>
      <c r="BY201" s="257" t="str">
        <f t="shared" si="47"/>
        <v/>
      </c>
      <c r="BZ201" s="268" t="str">
        <f t="shared" si="48"/>
        <v/>
      </c>
      <c r="ET201" s="146" t="str">
        <f t="shared" si="49"/>
        <v/>
      </c>
      <c r="EU201" s="146" t="str">
        <f t="shared" si="50"/>
        <v/>
      </c>
      <c r="EV201" s="146" t="str">
        <f t="shared" si="51"/>
        <v/>
      </c>
      <c r="EW201" s="146" t="str">
        <f t="shared" si="52"/>
        <v/>
      </c>
      <c r="EX201" s="146"/>
      <c r="EY201" s="252" t="str">
        <f t="shared" si="53"/>
        <v/>
      </c>
      <c r="EZ201" s="251" t="str">
        <f t="shared" si="54"/>
        <v/>
      </c>
      <c r="FA201" s="251"/>
    </row>
    <row r="202" spans="71:157" x14ac:dyDescent="0.2">
      <c r="BS202" s="146" t="str">
        <f t="shared" si="42"/>
        <v/>
      </c>
      <c r="BT202" s="146" t="str">
        <f t="shared" si="43"/>
        <v/>
      </c>
      <c r="BU202" s="146" t="str">
        <f t="shared" si="46"/>
        <v/>
      </c>
      <c r="BV202" s="146" t="str">
        <f t="shared" si="44"/>
        <v/>
      </c>
      <c r="BW202" s="146"/>
      <c r="BX202" s="269" t="str">
        <f t="shared" si="45"/>
        <v/>
      </c>
      <c r="BY202" s="257" t="str">
        <f t="shared" si="47"/>
        <v/>
      </c>
      <c r="BZ202" s="268" t="str">
        <f t="shared" si="48"/>
        <v/>
      </c>
      <c r="ET202" s="146" t="str">
        <f t="shared" si="49"/>
        <v/>
      </c>
      <c r="EU202" s="146" t="str">
        <f t="shared" si="50"/>
        <v/>
      </c>
      <c r="EV202" s="146" t="str">
        <f t="shared" si="51"/>
        <v/>
      </c>
      <c r="EW202" s="146" t="str">
        <f t="shared" si="52"/>
        <v/>
      </c>
      <c r="EX202" s="146"/>
      <c r="EY202" s="252" t="str">
        <f t="shared" si="53"/>
        <v/>
      </c>
      <c r="EZ202" s="251" t="str">
        <f t="shared" si="54"/>
        <v/>
      </c>
      <c r="FA202" s="251"/>
    </row>
    <row r="203" spans="71:157" x14ac:dyDescent="0.2">
      <c r="BS203" s="146" t="str">
        <f t="shared" si="42"/>
        <v/>
      </c>
      <c r="BT203" s="146" t="str">
        <f t="shared" si="43"/>
        <v/>
      </c>
      <c r="BU203" s="146" t="str">
        <f t="shared" si="46"/>
        <v/>
      </c>
      <c r="BV203" s="146" t="str">
        <f t="shared" si="44"/>
        <v/>
      </c>
      <c r="BW203" s="146"/>
      <c r="BX203" s="269" t="str">
        <f t="shared" si="45"/>
        <v/>
      </c>
      <c r="BY203" s="257" t="str">
        <f t="shared" si="47"/>
        <v/>
      </c>
      <c r="BZ203" s="268" t="str">
        <f t="shared" si="48"/>
        <v/>
      </c>
      <c r="ET203" s="146" t="str">
        <f t="shared" si="49"/>
        <v/>
      </c>
      <c r="EU203" s="146" t="str">
        <f t="shared" si="50"/>
        <v/>
      </c>
      <c r="EV203" s="146" t="str">
        <f t="shared" si="51"/>
        <v/>
      </c>
      <c r="EW203" s="146" t="str">
        <f t="shared" si="52"/>
        <v/>
      </c>
      <c r="EX203" s="146"/>
      <c r="EY203" s="252" t="str">
        <f t="shared" si="53"/>
        <v/>
      </c>
      <c r="EZ203" s="251" t="str">
        <f t="shared" si="54"/>
        <v/>
      </c>
      <c r="FA203" s="251"/>
    </row>
    <row r="204" spans="71:157" x14ac:dyDescent="0.2">
      <c r="BS204" s="146" t="str">
        <f t="shared" si="42"/>
        <v/>
      </c>
      <c r="BT204" s="146" t="str">
        <f t="shared" si="43"/>
        <v/>
      </c>
      <c r="BU204" s="146" t="str">
        <f t="shared" si="46"/>
        <v/>
      </c>
      <c r="BV204" s="146" t="str">
        <f t="shared" si="44"/>
        <v/>
      </c>
      <c r="BW204" s="146"/>
      <c r="BX204" s="269" t="str">
        <f t="shared" si="45"/>
        <v/>
      </c>
      <c r="BY204" s="257" t="str">
        <f t="shared" si="47"/>
        <v/>
      </c>
      <c r="BZ204" s="268" t="str">
        <f t="shared" si="48"/>
        <v/>
      </c>
      <c r="ET204" s="146" t="str">
        <f t="shared" si="49"/>
        <v/>
      </c>
      <c r="EU204" s="146" t="str">
        <f t="shared" si="50"/>
        <v/>
      </c>
      <c r="EV204" s="146" t="str">
        <f t="shared" si="51"/>
        <v/>
      </c>
      <c r="EW204" s="146" t="str">
        <f t="shared" si="52"/>
        <v/>
      </c>
      <c r="EX204" s="146"/>
      <c r="EY204" s="252" t="str">
        <f t="shared" si="53"/>
        <v/>
      </c>
      <c r="EZ204" s="251" t="str">
        <f t="shared" si="54"/>
        <v/>
      </c>
      <c r="FA204" s="251"/>
    </row>
    <row r="205" spans="71:157" x14ac:dyDescent="0.2">
      <c r="BS205" s="146" t="str">
        <f t="shared" si="42"/>
        <v/>
      </c>
      <c r="BT205" s="146" t="str">
        <f t="shared" si="43"/>
        <v/>
      </c>
      <c r="BU205" s="146" t="str">
        <f t="shared" si="46"/>
        <v/>
      </c>
      <c r="BV205" s="146" t="str">
        <f t="shared" si="44"/>
        <v/>
      </c>
      <c r="BW205" s="146"/>
      <c r="BX205" s="269" t="str">
        <f t="shared" si="45"/>
        <v/>
      </c>
      <c r="BY205" s="257" t="str">
        <f t="shared" si="47"/>
        <v/>
      </c>
      <c r="BZ205" s="268" t="str">
        <f t="shared" si="48"/>
        <v/>
      </c>
      <c r="ET205" s="146" t="str">
        <f t="shared" si="49"/>
        <v/>
      </c>
      <c r="EU205" s="146" t="str">
        <f t="shared" si="50"/>
        <v/>
      </c>
      <c r="EV205" s="146" t="str">
        <f t="shared" si="51"/>
        <v/>
      </c>
      <c r="EW205" s="146" t="str">
        <f t="shared" si="52"/>
        <v/>
      </c>
      <c r="EX205" s="146"/>
      <c r="EY205" s="252" t="str">
        <f t="shared" si="53"/>
        <v/>
      </c>
      <c r="EZ205" s="251" t="str">
        <f t="shared" si="54"/>
        <v/>
      </c>
      <c r="FA205" s="251"/>
    </row>
    <row r="206" spans="71:157" x14ac:dyDescent="0.2">
      <c r="BS206" s="146" t="str">
        <f t="shared" si="42"/>
        <v/>
      </c>
      <c r="BT206" s="146" t="str">
        <f t="shared" si="43"/>
        <v/>
      </c>
      <c r="BU206" s="146" t="str">
        <f t="shared" si="46"/>
        <v/>
      </c>
      <c r="BV206" s="146" t="str">
        <f t="shared" si="44"/>
        <v/>
      </c>
      <c r="BW206" s="146"/>
      <c r="BX206" s="269" t="str">
        <f t="shared" si="45"/>
        <v/>
      </c>
      <c r="BY206" s="257" t="str">
        <f t="shared" si="47"/>
        <v/>
      </c>
      <c r="BZ206" s="268" t="str">
        <f t="shared" si="48"/>
        <v/>
      </c>
      <c r="ET206" s="146" t="str">
        <f t="shared" si="49"/>
        <v/>
      </c>
      <c r="EU206" s="146" t="str">
        <f t="shared" si="50"/>
        <v/>
      </c>
      <c r="EV206" s="146" t="str">
        <f t="shared" si="51"/>
        <v/>
      </c>
      <c r="EW206" s="146" t="str">
        <f t="shared" si="52"/>
        <v/>
      </c>
      <c r="EX206" s="146"/>
      <c r="EY206" s="252" t="str">
        <f t="shared" si="53"/>
        <v/>
      </c>
      <c r="EZ206" s="251" t="str">
        <f t="shared" si="54"/>
        <v/>
      </c>
      <c r="FA206" s="251"/>
    </row>
    <row r="207" spans="71:157" x14ac:dyDescent="0.2">
      <c r="BS207" s="146" t="str">
        <f t="shared" si="42"/>
        <v/>
      </c>
      <c r="BT207" s="146" t="str">
        <f t="shared" si="43"/>
        <v/>
      </c>
      <c r="BU207" s="146" t="str">
        <f t="shared" si="46"/>
        <v/>
      </c>
      <c r="BV207" s="146" t="str">
        <f t="shared" si="44"/>
        <v/>
      </c>
      <c r="BW207" s="146"/>
      <c r="BX207" s="269" t="str">
        <f t="shared" si="45"/>
        <v/>
      </c>
      <c r="BY207" s="257" t="str">
        <f t="shared" si="47"/>
        <v/>
      </c>
      <c r="BZ207" s="268" t="str">
        <f t="shared" si="48"/>
        <v/>
      </c>
      <c r="ET207" s="146" t="str">
        <f t="shared" si="49"/>
        <v/>
      </c>
      <c r="EU207" s="146" t="str">
        <f t="shared" si="50"/>
        <v/>
      </c>
      <c r="EV207" s="146" t="str">
        <f t="shared" si="51"/>
        <v/>
      </c>
      <c r="EW207" s="146" t="str">
        <f t="shared" si="52"/>
        <v/>
      </c>
      <c r="EX207" s="146"/>
      <c r="EY207" s="252" t="str">
        <f t="shared" si="53"/>
        <v/>
      </c>
      <c r="EZ207" s="251" t="str">
        <f t="shared" si="54"/>
        <v/>
      </c>
      <c r="FA207" s="251"/>
    </row>
    <row r="208" spans="71:157" x14ac:dyDescent="0.2">
      <c r="BS208" s="146" t="str">
        <f t="shared" si="42"/>
        <v/>
      </c>
      <c r="BT208" s="146" t="str">
        <f t="shared" si="43"/>
        <v/>
      </c>
      <c r="BU208" s="146" t="str">
        <f t="shared" si="46"/>
        <v/>
      </c>
      <c r="BV208" s="146" t="str">
        <f t="shared" si="44"/>
        <v/>
      </c>
      <c r="BW208" s="146"/>
      <c r="BX208" s="269" t="str">
        <f t="shared" si="45"/>
        <v/>
      </c>
      <c r="BY208" s="257" t="str">
        <f t="shared" si="47"/>
        <v/>
      </c>
      <c r="BZ208" s="268" t="str">
        <f t="shared" si="48"/>
        <v/>
      </c>
      <c r="ET208" s="146" t="str">
        <f t="shared" si="49"/>
        <v/>
      </c>
      <c r="EU208" s="146" t="str">
        <f t="shared" si="50"/>
        <v/>
      </c>
      <c r="EV208" s="146" t="str">
        <f t="shared" si="51"/>
        <v/>
      </c>
      <c r="EW208" s="146" t="str">
        <f t="shared" si="52"/>
        <v/>
      </c>
      <c r="EX208" s="146"/>
      <c r="EY208" s="252" t="str">
        <f t="shared" si="53"/>
        <v/>
      </c>
      <c r="EZ208" s="251" t="str">
        <f t="shared" si="54"/>
        <v/>
      </c>
      <c r="FA208" s="251"/>
    </row>
    <row r="209" spans="71:157" x14ac:dyDescent="0.2">
      <c r="BS209" s="146" t="str">
        <f t="shared" ref="BS209:BS272" si="55">RIGHT(G209,4)</f>
        <v/>
      </c>
      <c r="BT209" s="146" t="str">
        <f t="shared" ref="BT209:BT272" si="56">LEFT(E209,2)</f>
        <v/>
      </c>
      <c r="BU209" s="146" t="str">
        <f t="shared" si="46"/>
        <v/>
      </c>
      <c r="BV209" s="146" t="str">
        <f t="shared" ref="BV209:BV272" si="57">LEFT(G209,2)</f>
        <v/>
      </c>
      <c r="BW209" s="146"/>
      <c r="BX209" s="269" t="str">
        <f t="shared" ref="BX209:BX272" si="58">IFERROR(DATE(BS209,BU209,BV209),"")</f>
        <v/>
      </c>
      <c r="BY209" s="257" t="str">
        <f t="shared" si="47"/>
        <v/>
      </c>
      <c r="BZ209" s="268" t="str">
        <f t="shared" si="48"/>
        <v/>
      </c>
      <c r="ET209" s="146" t="str">
        <f t="shared" si="49"/>
        <v/>
      </c>
      <c r="EU209" s="146" t="str">
        <f t="shared" si="50"/>
        <v/>
      </c>
      <c r="EV209" s="146" t="str">
        <f t="shared" si="51"/>
        <v/>
      </c>
      <c r="EW209" s="146" t="str">
        <f t="shared" si="52"/>
        <v/>
      </c>
      <c r="EX209" s="146"/>
      <c r="EY209" s="252" t="str">
        <f t="shared" si="53"/>
        <v/>
      </c>
      <c r="EZ209" s="251" t="str">
        <f t="shared" si="54"/>
        <v/>
      </c>
      <c r="FA209" s="251"/>
    </row>
    <row r="210" spans="71:157" x14ac:dyDescent="0.2">
      <c r="BS210" s="146" t="str">
        <f t="shared" si="55"/>
        <v/>
      </c>
      <c r="BT210" s="146" t="str">
        <f t="shared" si="56"/>
        <v/>
      </c>
      <c r="BU210" s="146" t="str">
        <f t="shared" si="46"/>
        <v/>
      </c>
      <c r="BV210" s="146" t="str">
        <f t="shared" si="57"/>
        <v/>
      </c>
      <c r="BW210" s="146"/>
      <c r="BX210" s="269" t="str">
        <f t="shared" si="58"/>
        <v/>
      </c>
      <c r="BY210" s="257" t="str">
        <f t="shared" si="47"/>
        <v/>
      </c>
      <c r="BZ210" s="268" t="str">
        <f t="shared" si="48"/>
        <v/>
      </c>
      <c r="ET210" s="146" t="str">
        <f t="shared" si="49"/>
        <v/>
      </c>
      <c r="EU210" s="146" t="str">
        <f t="shared" si="50"/>
        <v/>
      </c>
      <c r="EV210" s="146" t="str">
        <f t="shared" si="51"/>
        <v/>
      </c>
      <c r="EW210" s="146" t="str">
        <f t="shared" si="52"/>
        <v/>
      </c>
      <c r="EX210" s="146"/>
      <c r="EY210" s="252" t="str">
        <f t="shared" si="53"/>
        <v/>
      </c>
      <c r="EZ210" s="251" t="str">
        <f t="shared" si="54"/>
        <v/>
      </c>
      <c r="FA210" s="251"/>
    </row>
    <row r="211" spans="71:157" x14ac:dyDescent="0.2">
      <c r="BS211" s="146" t="str">
        <f t="shared" si="55"/>
        <v/>
      </c>
      <c r="BT211" s="146" t="str">
        <f t="shared" si="56"/>
        <v/>
      </c>
      <c r="BU211" s="146" t="str">
        <f t="shared" si="46"/>
        <v/>
      </c>
      <c r="BV211" s="146" t="str">
        <f t="shared" si="57"/>
        <v/>
      </c>
      <c r="BW211" s="146"/>
      <c r="BX211" s="269" t="str">
        <f t="shared" si="58"/>
        <v/>
      </c>
      <c r="BY211" s="257" t="str">
        <f t="shared" si="47"/>
        <v/>
      </c>
      <c r="BZ211" s="268" t="str">
        <f t="shared" si="48"/>
        <v/>
      </c>
      <c r="ET211" s="146" t="str">
        <f t="shared" si="49"/>
        <v/>
      </c>
      <c r="EU211" s="146" t="str">
        <f t="shared" si="50"/>
        <v/>
      </c>
      <c r="EV211" s="146" t="str">
        <f t="shared" si="51"/>
        <v/>
      </c>
      <c r="EW211" s="146" t="str">
        <f t="shared" si="52"/>
        <v/>
      </c>
      <c r="EX211" s="146"/>
      <c r="EY211" s="252" t="str">
        <f t="shared" si="53"/>
        <v/>
      </c>
      <c r="EZ211" s="251" t="str">
        <f t="shared" si="54"/>
        <v/>
      </c>
      <c r="FA211" s="251"/>
    </row>
    <row r="212" spans="71:157" x14ac:dyDescent="0.2">
      <c r="BS212" s="146" t="str">
        <f t="shared" si="55"/>
        <v/>
      </c>
      <c r="BT212" s="146" t="str">
        <f t="shared" si="56"/>
        <v/>
      </c>
      <c r="BU212" s="146" t="str">
        <f t="shared" si="46"/>
        <v/>
      </c>
      <c r="BV212" s="146" t="str">
        <f t="shared" si="57"/>
        <v/>
      </c>
      <c r="BW212" s="146"/>
      <c r="BX212" s="269" t="str">
        <f t="shared" si="58"/>
        <v/>
      </c>
      <c r="BY212" s="257" t="str">
        <f t="shared" si="47"/>
        <v/>
      </c>
      <c r="BZ212" s="268" t="str">
        <f t="shared" si="48"/>
        <v/>
      </c>
      <c r="ET212" s="146" t="str">
        <f t="shared" si="49"/>
        <v/>
      </c>
      <c r="EU212" s="146" t="str">
        <f t="shared" si="50"/>
        <v/>
      </c>
      <c r="EV212" s="146" t="str">
        <f t="shared" si="51"/>
        <v/>
      </c>
      <c r="EW212" s="146" t="str">
        <f t="shared" si="52"/>
        <v/>
      </c>
      <c r="EX212" s="146"/>
      <c r="EY212" s="252" t="str">
        <f t="shared" si="53"/>
        <v/>
      </c>
      <c r="EZ212" s="251" t="str">
        <f t="shared" si="54"/>
        <v/>
      </c>
      <c r="FA212" s="251"/>
    </row>
    <row r="213" spans="71:157" x14ac:dyDescent="0.2">
      <c r="BS213" s="146" t="str">
        <f t="shared" si="55"/>
        <v/>
      </c>
      <c r="BT213" s="146" t="str">
        <f t="shared" si="56"/>
        <v/>
      </c>
      <c r="BU213" s="146" t="str">
        <f t="shared" si="46"/>
        <v/>
      </c>
      <c r="BV213" s="146" t="str">
        <f t="shared" si="57"/>
        <v/>
      </c>
      <c r="BW213" s="146"/>
      <c r="BX213" s="269" t="str">
        <f t="shared" si="58"/>
        <v/>
      </c>
      <c r="BY213" s="257" t="str">
        <f t="shared" si="47"/>
        <v/>
      </c>
      <c r="BZ213" s="268" t="str">
        <f t="shared" si="48"/>
        <v/>
      </c>
      <c r="ET213" s="146" t="str">
        <f t="shared" si="49"/>
        <v/>
      </c>
      <c r="EU213" s="146" t="str">
        <f t="shared" si="50"/>
        <v/>
      </c>
      <c r="EV213" s="146" t="str">
        <f t="shared" si="51"/>
        <v/>
      </c>
      <c r="EW213" s="146" t="str">
        <f t="shared" si="52"/>
        <v/>
      </c>
      <c r="EX213" s="146"/>
      <c r="EY213" s="252" t="str">
        <f t="shared" si="53"/>
        <v/>
      </c>
      <c r="EZ213" s="251" t="str">
        <f t="shared" si="54"/>
        <v/>
      </c>
      <c r="FA213" s="251"/>
    </row>
    <row r="214" spans="71:157" x14ac:dyDescent="0.2">
      <c r="BS214" s="146" t="str">
        <f t="shared" si="55"/>
        <v/>
      </c>
      <c r="BT214" s="146" t="str">
        <f t="shared" si="56"/>
        <v/>
      </c>
      <c r="BU214" s="146" t="str">
        <f t="shared" si="46"/>
        <v/>
      </c>
      <c r="BV214" s="146" t="str">
        <f t="shared" si="57"/>
        <v/>
      </c>
      <c r="BW214" s="146"/>
      <c r="BX214" s="269" t="str">
        <f t="shared" si="58"/>
        <v/>
      </c>
      <c r="BY214" s="257" t="str">
        <f t="shared" si="47"/>
        <v/>
      </c>
      <c r="BZ214" s="268" t="str">
        <f t="shared" si="48"/>
        <v/>
      </c>
      <c r="ET214" s="146" t="str">
        <f t="shared" si="49"/>
        <v/>
      </c>
      <c r="EU214" s="146" t="str">
        <f t="shared" si="50"/>
        <v/>
      </c>
      <c r="EV214" s="146" t="str">
        <f t="shared" si="51"/>
        <v/>
      </c>
      <c r="EW214" s="146" t="str">
        <f t="shared" si="52"/>
        <v/>
      </c>
      <c r="EX214" s="146"/>
      <c r="EY214" s="252" t="str">
        <f t="shared" si="53"/>
        <v/>
      </c>
      <c r="EZ214" s="251" t="str">
        <f t="shared" si="54"/>
        <v/>
      </c>
      <c r="FA214" s="251"/>
    </row>
    <row r="215" spans="71:157" x14ac:dyDescent="0.2">
      <c r="BS215" s="146" t="str">
        <f t="shared" si="55"/>
        <v/>
      </c>
      <c r="BT215" s="146" t="str">
        <f t="shared" si="56"/>
        <v/>
      </c>
      <c r="BU215" s="146" t="str">
        <f t="shared" si="46"/>
        <v/>
      </c>
      <c r="BV215" s="146" t="str">
        <f t="shared" si="57"/>
        <v/>
      </c>
      <c r="BW215" s="146"/>
      <c r="BX215" s="269" t="str">
        <f t="shared" si="58"/>
        <v/>
      </c>
      <c r="BY215" s="257" t="str">
        <f t="shared" si="47"/>
        <v/>
      </c>
      <c r="BZ215" s="268" t="str">
        <f t="shared" si="48"/>
        <v/>
      </c>
      <c r="ET215" s="146" t="str">
        <f t="shared" si="49"/>
        <v/>
      </c>
      <c r="EU215" s="146" t="str">
        <f t="shared" si="50"/>
        <v/>
      </c>
      <c r="EV215" s="146" t="str">
        <f t="shared" si="51"/>
        <v/>
      </c>
      <c r="EW215" s="146" t="str">
        <f t="shared" si="52"/>
        <v/>
      </c>
      <c r="EX215" s="146"/>
      <c r="EY215" s="252" t="str">
        <f t="shared" si="53"/>
        <v/>
      </c>
      <c r="EZ215" s="251" t="str">
        <f t="shared" si="54"/>
        <v/>
      </c>
      <c r="FA215" s="251"/>
    </row>
    <row r="216" spans="71:157" x14ac:dyDescent="0.2">
      <c r="BS216" s="146" t="str">
        <f t="shared" si="55"/>
        <v/>
      </c>
      <c r="BT216" s="146" t="str">
        <f t="shared" si="56"/>
        <v/>
      </c>
      <c r="BU216" s="146" t="str">
        <f t="shared" si="46"/>
        <v/>
      </c>
      <c r="BV216" s="146" t="str">
        <f t="shared" si="57"/>
        <v/>
      </c>
      <c r="BW216" s="146"/>
      <c r="BX216" s="269" t="str">
        <f t="shared" si="58"/>
        <v/>
      </c>
      <c r="BY216" s="257" t="str">
        <f t="shared" si="47"/>
        <v/>
      </c>
      <c r="BZ216" s="268" t="str">
        <f t="shared" si="48"/>
        <v/>
      </c>
      <c r="ET216" s="146" t="str">
        <f t="shared" si="49"/>
        <v/>
      </c>
      <c r="EU216" s="146" t="str">
        <f t="shared" si="50"/>
        <v/>
      </c>
      <c r="EV216" s="146" t="str">
        <f t="shared" si="51"/>
        <v/>
      </c>
      <c r="EW216" s="146" t="str">
        <f t="shared" si="52"/>
        <v/>
      </c>
      <c r="EX216" s="146"/>
      <c r="EY216" s="252" t="str">
        <f t="shared" si="53"/>
        <v/>
      </c>
      <c r="EZ216" s="251" t="str">
        <f t="shared" si="54"/>
        <v/>
      </c>
      <c r="FA216" s="251"/>
    </row>
    <row r="217" spans="71:157" x14ac:dyDescent="0.2">
      <c r="BS217" s="146" t="str">
        <f t="shared" si="55"/>
        <v/>
      </c>
      <c r="BT217" s="146" t="str">
        <f t="shared" si="56"/>
        <v/>
      </c>
      <c r="BU217" s="146" t="str">
        <f t="shared" si="46"/>
        <v/>
      </c>
      <c r="BV217" s="146" t="str">
        <f t="shared" si="57"/>
        <v/>
      </c>
      <c r="BW217" s="146"/>
      <c r="BX217" s="269" t="str">
        <f t="shared" si="58"/>
        <v/>
      </c>
      <c r="BY217" s="257" t="str">
        <f t="shared" si="47"/>
        <v/>
      </c>
      <c r="BZ217" s="268" t="str">
        <f t="shared" si="48"/>
        <v/>
      </c>
      <c r="ET217" s="146" t="str">
        <f t="shared" si="49"/>
        <v/>
      </c>
      <c r="EU217" s="146" t="str">
        <f t="shared" si="50"/>
        <v/>
      </c>
      <c r="EV217" s="146" t="str">
        <f t="shared" si="51"/>
        <v/>
      </c>
      <c r="EW217" s="146" t="str">
        <f t="shared" si="52"/>
        <v/>
      </c>
      <c r="EX217" s="146"/>
      <c r="EY217" s="252" t="str">
        <f t="shared" si="53"/>
        <v/>
      </c>
      <c r="EZ217" s="251" t="str">
        <f t="shared" si="54"/>
        <v/>
      </c>
      <c r="FA217" s="251"/>
    </row>
    <row r="218" spans="71:157" x14ac:dyDescent="0.2">
      <c r="BS218" s="146" t="str">
        <f t="shared" si="55"/>
        <v/>
      </c>
      <c r="BT218" s="146" t="str">
        <f t="shared" si="56"/>
        <v/>
      </c>
      <c r="BU218" s="146" t="str">
        <f t="shared" si="46"/>
        <v/>
      </c>
      <c r="BV218" s="146" t="str">
        <f t="shared" si="57"/>
        <v/>
      </c>
      <c r="BW218" s="146"/>
      <c r="BX218" s="269" t="str">
        <f t="shared" si="58"/>
        <v/>
      </c>
      <c r="BY218" s="257" t="str">
        <f t="shared" si="47"/>
        <v/>
      </c>
      <c r="BZ218" s="268" t="str">
        <f t="shared" si="48"/>
        <v/>
      </c>
      <c r="ET218" s="146" t="str">
        <f t="shared" si="49"/>
        <v/>
      </c>
      <c r="EU218" s="146" t="str">
        <f t="shared" si="50"/>
        <v/>
      </c>
      <c r="EV218" s="146" t="str">
        <f t="shared" si="51"/>
        <v/>
      </c>
      <c r="EW218" s="146" t="str">
        <f t="shared" si="52"/>
        <v/>
      </c>
      <c r="EX218" s="146"/>
      <c r="EY218" s="252" t="str">
        <f t="shared" si="53"/>
        <v/>
      </c>
      <c r="EZ218" s="251" t="str">
        <f t="shared" si="54"/>
        <v/>
      </c>
      <c r="FA218" s="251"/>
    </row>
    <row r="219" spans="71:157" x14ac:dyDescent="0.2">
      <c r="BS219" s="146" t="str">
        <f t="shared" si="55"/>
        <v/>
      </c>
      <c r="BT219" s="146" t="str">
        <f t="shared" si="56"/>
        <v/>
      </c>
      <c r="BU219" s="146" t="str">
        <f t="shared" si="46"/>
        <v/>
      </c>
      <c r="BV219" s="146" t="str">
        <f t="shared" si="57"/>
        <v/>
      </c>
      <c r="BW219" s="146"/>
      <c r="BX219" s="269" t="str">
        <f t="shared" si="58"/>
        <v/>
      </c>
      <c r="BY219" s="257" t="str">
        <f t="shared" si="47"/>
        <v/>
      </c>
      <c r="BZ219" s="268" t="str">
        <f t="shared" si="48"/>
        <v/>
      </c>
      <c r="ET219" s="146" t="str">
        <f t="shared" si="49"/>
        <v/>
      </c>
      <c r="EU219" s="146" t="str">
        <f t="shared" si="50"/>
        <v/>
      </c>
      <c r="EV219" s="146" t="str">
        <f t="shared" si="51"/>
        <v/>
      </c>
      <c r="EW219" s="146" t="str">
        <f t="shared" si="52"/>
        <v/>
      </c>
      <c r="EX219" s="146"/>
      <c r="EY219" s="252" t="str">
        <f t="shared" si="53"/>
        <v/>
      </c>
      <c r="EZ219" s="251" t="str">
        <f t="shared" si="54"/>
        <v/>
      </c>
      <c r="FA219" s="251"/>
    </row>
    <row r="220" spans="71:157" x14ac:dyDescent="0.2">
      <c r="BS220" s="146" t="str">
        <f t="shared" si="55"/>
        <v/>
      </c>
      <c r="BT220" s="146" t="str">
        <f t="shared" si="56"/>
        <v/>
      </c>
      <c r="BU220" s="146" t="str">
        <f t="shared" si="46"/>
        <v/>
      </c>
      <c r="BV220" s="146" t="str">
        <f t="shared" si="57"/>
        <v/>
      </c>
      <c r="BW220" s="146"/>
      <c r="BX220" s="269" t="str">
        <f t="shared" si="58"/>
        <v/>
      </c>
      <c r="BY220" s="257" t="str">
        <f t="shared" si="47"/>
        <v/>
      </c>
      <c r="BZ220" s="268" t="str">
        <f t="shared" si="48"/>
        <v/>
      </c>
      <c r="ET220" s="146" t="str">
        <f t="shared" si="49"/>
        <v/>
      </c>
      <c r="EU220" s="146" t="str">
        <f t="shared" si="50"/>
        <v/>
      </c>
      <c r="EV220" s="146" t="str">
        <f t="shared" si="51"/>
        <v/>
      </c>
      <c r="EW220" s="146" t="str">
        <f t="shared" si="52"/>
        <v/>
      </c>
      <c r="EX220" s="146"/>
      <c r="EY220" s="252" t="str">
        <f t="shared" si="53"/>
        <v/>
      </c>
      <c r="EZ220" s="251" t="str">
        <f t="shared" si="54"/>
        <v/>
      </c>
      <c r="FA220" s="251"/>
    </row>
    <row r="221" spans="71:157" x14ac:dyDescent="0.2">
      <c r="BS221" s="146" t="str">
        <f t="shared" si="55"/>
        <v/>
      </c>
      <c r="BT221" s="146" t="str">
        <f t="shared" si="56"/>
        <v/>
      </c>
      <c r="BU221" s="146" t="str">
        <f t="shared" si="46"/>
        <v/>
      </c>
      <c r="BV221" s="146" t="str">
        <f t="shared" si="57"/>
        <v/>
      </c>
      <c r="BW221" s="146"/>
      <c r="BX221" s="269" t="str">
        <f t="shared" si="58"/>
        <v/>
      </c>
      <c r="BY221" s="257" t="str">
        <f t="shared" si="47"/>
        <v/>
      </c>
      <c r="BZ221" s="268" t="str">
        <f t="shared" si="48"/>
        <v/>
      </c>
      <c r="ET221" s="146" t="str">
        <f t="shared" si="49"/>
        <v/>
      </c>
      <c r="EU221" s="146" t="str">
        <f t="shared" si="50"/>
        <v/>
      </c>
      <c r="EV221" s="146" t="str">
        <f t="shared" si="51"/>
        <v/>
      </c>
      <c r="EW221" s="146" t="str">
        <f t="shared" si="52"/>
        <v/>
      </c>
      <c r="EX221" s="146"/>
      <c r="EY221" s="252" t="str">
        <f t="shared" si="53"/>
        <v/>
      </c>
      <c r="EZ221" s="251" t="str">
        <f t="shared" si="54"/>
        <v/>
      </c>
      <c r="FA221" s="251"/>
    </row>
    <row r="222" spans="71:157" x14ac:dyDescent="0.2">
      <c r="BS222" s="146" t="str">
        <f t="shared" si="55"/>
        <v/>
      </c>
      <c r="BT222" s="146" t="str">
        <f t="shared" si="56"/>
        <v/>
      </c>
      <c r="BU222" s="146" t="str">
        <f t="shared" si="46"/>
        <v/>
      </c>
      <c r="BV222" s="146" t="str">
        <f t="shared" si="57"/>
        <v/>
      </c>
      <c r="BW222" s="146"/>
      <c r="BX222" s="269" t="str">
        <f t="shared" si="58"/>
        <v/>
      </c>
      <c r="BY222" s="257" t="str">
        <f t="shared" si="47"/>
        <v/>
      </c>
      <c r="BZ222" s="268" t="str">
        <f t="shared" si="48"/>
        <v/>
      </c>
      <c r="ET222" s="146" t="str">
        <f t="shared" si="49"/>
        <v/>
      </c>
      <c r="EU222" s="146" t="str">
        <f t="shared" si="50"/>
        <v/>
      </c>
      <c r="EV222" s="146" t="str">
        <f t="shared" si="51"/>
        <v/>
      </c>
      <c r="EW222" s="146" t="str">
        <f t="shared" si="52"/>
        <v/>
      </c>
      <c r="EX222" s="146"/>
      <c r="EY222" s="252" t="str">
        <f t="shared" si="53"/>
        <v/>
      </c>
      <c r="EZ222" s="251" t="str">
        <f t="shared" si="54"/>
        <v/>
      </c>
      <c r="FA222" s="251"/>
    </row>
    <row r="223" spans="71:157" x14ac:dyDescent="0.2">
      <c r="BS223" s="146" t="str">
        <f t="shared" si="55"/>
        <v/>
      </c>
      <c r="BT223" s="146" t="str">
        <f t="shared" si="56"/>
        <v/>
      </c>
      <c r="BU223" s="146" t="str">
        <f t="shared" si="46"/>
        <v/>
      </c>
      <c r="BV223" s="146" t="str">
        <f t="shared" si="57"/>
        <v/>
      </c>
      <c r="BW223" s="146"/>
      <c r="BX223" s="269" t="str">
        <f t="shared" si="58"/>
        <v/>
      </c>
      <c r="BY223" s="257" t="str">
        <f t="shared" si="47"/>
        <v/>
      </c>
      <c r="BZ223" s="268" t="str">
        <f t="shared" si="48"/>
        <v/>
      </c>
      <c r="ET223" s="146" t="str">
        <f t="shared" si="49"/>
        <v/>
      </c>
      <c r="EU223" s="146" t="str">
        <f t="shared" si="50"/>
        <v/>
      </c>
      <c r="EV223" s="146" t="str">
        <f t="shared" si="51"/>
        <v/>
      </c>
      <c r="EW223" s="146" t="str">
        <f t="shared" si="52"/>
        <v/>
      </c>
      <c r="EX223" s="146"/>
      <c r="EY223" s="252" t="str">
        <f t="shared" si="53"/>
        <v/>
      </c>
      <c r="EZ223" s="251" t="str">
        <f t="shared" si="54"/>
        <v/>
      </c>
      <c r="FA223" s="251"/>
    </row>
    <row r="224" spans="71:157" x14ac:dyDescent="0.2">
      <c r="BS224" s="146" t="str">
        <f t="shared" si="55"/>
        <v/>
      </c>
      <c r="BT224" s="146" t="str">
        <f t="shared" si="56"/>
        <v/>
      </c>
      <c r="BU224" s="146" t="str">
        <f t="shared" si="46"/>
        <v/>
      </c>
      <c r="BV224" s="146" t="str">
        <f t="shared" si="57"/>
        <v/>
      </c>
      <c r="BW224" s="146"/>
      <c r="BX224" s="269" t="str">
        <f t="shared" si="58"/>
        <v/>
      </c>
      <c r="BY224" s="257" t="str">
        <f t="shared" si="47"/>
        <v/>
      </c>
      <c r="BZ224" s="268" t="str">
        <f t="shared" si="48"/>
        <v/>
      </c>
      <c r="ET224" s="146" t="str">
        <f t="shared" si="49"/>
        <v/>
      </c>
      <c r="EU224" s="146" t="str">
        <f t="shared" si="50"/>
        <v/>
      </c>
      <c r="EV224" s="146" t="str">
        <f t="shared" si="51"/>
        <v/>
      </c>
      <c r="EW224" s="146" t="str">
        <f t="shared" si="52"/>
        <v/>
      </c>
      <c r="EX224" s="146"/>
      <c r="EY224" s="252" t="str">
        <f t="shared" si="53"/>
        <v/>
      </c>
      <c r="EZ224" s="251" t="str">
        <f t="shared" si="54"/>
        <v/>
      </c>
      <c r="FA224" s="251"/>
    </row>
    <row r="225" spans="71:157" x14ac:dyDescent="0.2">
      <c r="BS225" s="146" t="str">
        <f t="shared" si="55"/>
        <v/>
      </c>
      <c r="BT225" s="146" t="str">
        <f t="shared" si="56"/>
        <v/>
      </c>
      <c r="BU225" s="146" t="str">
        <f t="shared" si="46"/>
        <v/>
      </c>
      <c r="BV225" s="146" t="str">
        <f t="shared" si="57"/>
        <v/>
      </c>
      <c r="BW225" s="146"/>
      <c r="BX225" s="269" t="str">
        <f t="shared" si="58"/>
        <v/>
      </c>
      <c r="BY225" s="257" t="str">
        <f t="shared" si="47"/>
        <v/>
      </c>
      <c r="BZ225" s="268" t="str">
        <f t="shared" si="48"/>
        <v/>
      </c>
      <c r="ET225" s="146" t="str">
        <f t="shared" si="49"/>
        <v/>
      </c>
      <c r="EU225" s="146" t="str">
        <f t="shared" si="50"/>
        <v/>
      </c>
      <c r="EV225" s="146" t="str">
        <f t="shared" si="51"/>
        <v/>
      </c>
      <c r="EW225" s="146" t="str">
        <f t="shared" si="52"/>
        <v/>
      </c>
      <c r="EX225" s="146"/>
      <c r="EY225" s="252" t="str">
        <f t="shared" si="53"/>
        <v/>
      </c>
      <c r="EZ225" s="251" t="str">
        <f t="shared" si="54"/>
        <v/>
      </c>
      <c r="FA225" s="251"/>
    </row>
    <row r="226" spans="71:157" x14ac:dyDescent="0.2">
      <c r="BS226" s="146" t="str">
        <f t="shared" si="55"/>
        <v/>
      </c>
      <c r="BT226" s="146" t="str">
        <f t="shared" si="56"/>
        <v/>
      </c>
      <c r="BU226" s="146" t="str">
        <f t="shared" si="46"/>
        <v/>
      </c>
      <c r="BV226" s="146" t="str">
        <f t="shared" si="57"/>
        <v/>
      </c>
      <c r="BW226" s="146"/>
      <c r="BX226" s="269" t="str">
        <f t="shared" si="58"/>
        <v/>
      </c>
      <c r="BY226" s="257" t="str">
        <f t="shared" si="47"/>
        <v/>
      </c>
      <c r="BZ226" s="268" t="str">
        <f t="shared" si="48"/>
        <v/>
      </c>
      <c r="ET226" s="146" t="str">
        <f t="shared" si="49"/>
        <v/>
      </c>
      <c r="EU226" s="146" t="str">
        <f t="shared" si="50"/>
        <v/>
      </c>
      <c r="EV226" s="146" t="str">
        <f t="shared" si="51"/>
        <v/>
      </c>
      <c r="EW226" s="146" t="str">
        <f t="shared" si="52"/>
        <v/>
      </c>
      <c r="EX226" s="146"/>
      <c r="EY226" s="252" t="str">
        <f t="shared" si="53"/>
        <v/>
      </c>
      <c r="EZ226" s="251" t="str">
        <f t="shared" si="54"/>
        <v/>
      </c>
      <c r="FA226" s="251"/>
    </row>
    <row r="227" spans="71:157" x14ac:dyDescent="0.2">
      <c r="BS227" s="146" t="str">
        <f t="shared" si="55"/>
        <v/>
      </c>
      <c r="BT227" s="146" t="str">
        <f t="shared" si="56"/>
        <v/>
      </c>
      <c r="BU227" s="146" t="str">
        <f t="shared" si="46"/>
        <v/>
      </c>
      <c r="BV227" s="146" t="str">
        <f t="shared" si="57"/>
        <v/>
      </c>
      <c r="BW227" s="146"/>
      <c r="BX227" s="269" t="str">
        <f t="shared" si="58"/>
        <v/>
      </c>
      <c r="BY227" s="257" t="str">
        <f t="shared" si="47"/>
        <v/>
      </c>
      <c r="BZ227" s="268" t="str">
        <f t="shared" si="48"/>
        <v/>
      </c>
      <c r="ET227" s="146" t="str">
        <f t="shared" si="49"/>
        <v/>
      </c>
      <c r="EU227" s="146" t="str">
        <f t="shared" si="50"/>
        <v/>
      </c>
      <c r="EV227" s="146" t="str">
        <f t="shared" si="51"/>
        <v/>
      </c>
      <c r="EW227" s="146" t="str">
        <f t="shared" si="52"/>
        <v/>
      </c>
      <c r="EX227" s="146"/>
      <c r="EY227" s="252" t="str">
        <f t="shared" si="53"/>
        <v/>
      </c>
      <c r="EZ227" s="251" t="str">
        <f t="shared" si="54"/>
        <v/>
      </c>
      <c r="FA227" s="251"/>
    </row>
    <row r="228" spans="71:157" x14ac:dyDescent="0.2">
      <c r="BS228" s="146" t="str">
        <f t="shared" si="55"/>
        <v/>
      </c>
      <c r="BT228" s="146" t="str">
        <f t="shared" si="56"/>
        <v/>
      </c>
      <c r="BU228" s="146" t="str">
        <f t="shared" si="46"/>
        <v/>
      </c>
      <c r="BV228" s="146" t="str">
        <f t="shared" si="57"/>
        <v/>
      </c>
      <c r="BW228" s="146"/>
      <c r="BX228" s="269" t="str">
        <f t="shared" si="58"/>
        <v/>
      </c>
      <c r="BY228" s="257" t="str">
        <f t="shared" si="47"/>
        <v/>
      </c>
      <c r="BZ228" s="268" t="str">
        <f t="shared" si="48"/>
        <v/>
      </c>
      <c r="ET228" s="146" t="str">
        <f t="shared" si="49"/>
        <v/>
      </c>
      <c r="EU228" s="146" t="str">
        <f t="shared" si="50"/>
        <v/>
      </c>
      <c r="EV228" s="146" t="str">
        <f t="shared" si="51"/>
        <v/>
      </c>
      <c r="EW228" s="146" t="str">
        <f t="shared" si="52"/>
        <v/>
      </c>
      <c r="EX228" s="146"/>
      <c r="EY228" s="252" t="str">
        <f t="shared" si="53"/>
        <v/>
      </c>
      <c r="EZ228" s="251" t="str">
        <f t="shared" si="54"/>
        <v/>
      </c>
      <c r="FA228" s="251"/>
    </row>
    <row r="229" spans="71:157" x14ac:dyDescent="0.2">
      <c r="BS229" s="146" t="str">
        <f t="shared" si="55"/>
        <v/>
      </c>
      <c r="BT229" s="146" t="str">
        <f t="shared" si="56"/>
        <v/>
      </c>
      <c r="BU229" s="146" t="str">
        <f t="shared" si="46"/>
        <v/>
      </c>
      <c r="BV229" s="146" t="str">
        <f t="shared" si="57"/>
        <v/>
      </c>
      <c r="BW229" s="146"/>
      <c r="BX229" s="269" t="str">
        <f t="shared" si="58"/>
        <v/>
      </c>
      <c r="BY229" s="257" t="str">
        <f t="shared" si="47"/>
        <v/>
      </c>
      <c r="BZ229" s="268" t="str">
        <f t="shared" si="48"/>
        <v/>
      </c>
      <c r="ET229" s="146" t="str">
        <f t="shared" si="49"/>
        <v/>
      </c>
      <c r="EU229" s="146" t="str">
        <f t="shared" si="50"/>
        <v/>
      </c>
      <c r="EV229" s="146" t="str">
        <f t="shared" si="51"/>
        <v/>
      </c>
      <c r="EW229" s="146" t="str">
        <f t="shared" si="52"/>
        <v/>
      </c>
      <c r="EX229" s="146"/>
      <c r="EY229" s="252" t="str">
        <f t="shared" si="53"/>
        <v/>
      </c>
      <c r="EZ229" s="251" t="str">
        <f t="shared" si="54"/>
        <v/>
      </c>
      <c r="FA229" s="251"/>
    </row>
    <row r="230" spans="71:157" x14ac:dyDescent="0.2">
      <c r="BS230" s="146" t="str">
        <f t="shared" si="55"/>
        <v/>
      </c>
      <c r="BT230" s="146" t="str">
        <f t="shared" si="56"/>
        <v/>
      </c>
      <c r="BU230" s="146" t="str">
        <f t="shared" si="46"/>
        <v/>
      </c>
      <c r="BV230" s="146" t="str">
        <f t="shared" si="57"/>
        <v/>
      </c>
      <c r="BW230" s="146"/>
      <c r="BX230" s="269" t="str">
        <f t="shared" si="58"/>
        <v/>
      </c>
      <c r="BY230" s="257" t="str">
        <f t="shared" si="47"/>
        <v/>
      </c>
      <c r="BZ230" s="268" t="str">
        <f t="shared" si="48"/>
        <v/>
      </c>
      <c r="ET230" s="146" t="str">
        <f t="shared" si="49"/>
        <v/>
      </c>
      <c r="EU230" s="146" t="str">
        <f t="shared" si="50"/>
        <v/>
      </c>
      <c r="EV230" s="146" t="str">
        <f t="shared" si="51"/>
        <v/>
      </c>
      <c r="EW230" s="146" t="str">
        <f t="shared" si="52"/>
        <v/>
      </c>
      <c r="EX230" s="146"/>
      <c r="EY230" s="252" t="str">
        <f t="shared" si="53"/>
        <v/>
      </c>
      <c r="EZ230" s="251" t="str">
        <f t="shared" si="54"/>
        <v/>
      </c>
      <c r="FA230" s="251"/>
    </row>
    <row r="231" spans="71:157" x14ac:dyDescent="0.2">
      <c r="BS231" s="146" t="str">
        <f t="shared" si="55"/>
        <v/>
      </c>
      <c r="BT231" s="146" t="str">
        <f t="shared" si="56"/>
        <v/>
      </c>
      <c r="BU231" s="146" t="str">
        <f t="shared" si="46"/>
        <v/>
      </c>
      <c r="BV231" s="146" t="str">
        <f t="shared" si="57"/>
        <v/>
      </c>
      <c r="BW231" s="146"/>
      <c r="BX231" s="269" t="str">
        <f t="shared" si="58"/>
        <v/>
      </c>
      <c r="BY231" s="257" t="str">
        <f t="shared" si="47"/>
        <v/>
      </c>
      <c r="BZ231" s="268" t="str">
        <f t="shared" si="48"/>
        <v/>
      </c>
      <c r="ET231" s="146" t="str">
        <f t="shared" si="49"/>
        <v/>
      </c>
      <c r="EU231" s="146" t="str">
        <f t="shared" si="50"/>
        <v/>
      </c>
      <c r="EV231" s="146" t="str">
        <f t="shared" si="51"/>
        <v/>
      </c>
      <c r="EW231" s="146" t="str">
        <f t="shared" si="52"/>
        <v/>
      </c>
      <c r="EX231" s="146"/>
      <c r="EY231" s="252" t="str">
        <f t="shared" si="53"/>
        <v/>
      </c>
      <c r="EZ231" s="251" t="str">
        <f t="shared" si="54"/>
        <v/>
      </c>
      <c r="FA231" s="251"/>
    </row>
    <row r="232" spans="71:157" x14ac:dyDescent="0.2">
      <c r="BS232" s="146" t="str">
        <f t="shared" si="55"/>
        <v/>
      </c>
      <c r="BT232" s="146" t="str">
        <f t="shared" si="56"/>
        <v/>
      </c>
      <c r="BU232" s="146" t="str">
        <f t="shared" si="46"/>
        <v/>
      </c>
      <c r="BV232" s="146" t="str">
        <f t="shared" si="57"/>
        <v/>
      </c>
      <c r="BW232" s="146"/>
      <c r="BX232" s="269" t="str">
        <f t="shared" si="58"/>
        <v/>
      </c>
      <c r="BY232" s="257" t="str">
        <f t="shared" si="47"/>
        <v/>
      </c>
      <c r="BZ232" s="268" t="str">
        <f t="shared" si="48"/>
        <v/>
      </c>
      <c r="ET232" s="146" t="str">
        <f t="shared" si="49"/>
        <v/>
      </c>
      <c r="EU232" s="146" t="str">
        <f t="shared" si="50"/>
        <v/>
      </c>
      <c r="EV232" s="146" t="str">
        <f t="shared" si="51"/>
        <v/>
      </c>
      <c r="EW232" s="146" t="str">
        <f t="shared" si="52"/>
        <v/>
      </c>
      <c r="EX232" s="146"/>
      <c r="EY232" s="252" t="str">
        <f t="shared" si="53"/>
        <v/>
      </c>
      <c r="EZ232" s="251" t="str">
        <f t="shared" si="54"/>
        <v/>
      </c>
      <c r="FA232" s="251"/>
    </row>
    <row r="233" spans="71:157" x14ac:dyDescent="0.2">
      <c r="BS233" s="146" t="str">
        <f t="shared" si="55"/>
        <v/>
      </c>
      <c r="BT233" s="146" t="str">
        <f t="shared" si="56"/>
        <v/>
      </c>
      <c r="BU233" s="146" t="str">
        <f t="shared" si="46"/>
        <v/>
      </c>
      <c r="BV233" s="146" t="str">
        <f t="shared" si="57"/>
        <v/>
      </c>
      <c r="BW233" s="146"/>
      <c r="BX233" s="269" t="str">
        <f t="shared" si="58"/>
        <v/>
      </c>
      <c r="BY233" s="257" t="str">
        <f t="shared" si="47"/>
        <v/>
      </c>
      <c r="BZ233" s="268" t="str">
        <f t="shared" si="48"/>
        <v/>
      </c>
      <c r="ET233" s="146" t="str">
        <f t="shared" si="49"/>
        <v/>
      </c>
      <c r="EU233" s="146" t="str">
        <f t="shared" si="50"/>
        <v/>
      </c>
      <c r="EV233" s="146" t="str">
        <f t="shared" si="51"/>
        <v/>
      </c>
      <c r="EW233" s="146" t="str">
        <f t="shared" si="52"/>
        <v/>
      </c>
      <c r="EX233" s="146"/>
      <c r="EY233" s="252" t="str">
        <f t="shared" si="53"/>
        <v/>
      </c>
      <c r="EZ233" s="251" t="str">
        <f t="shared" si="54"/>
        <v/>
      </c>
      <c r="FA233" s="251"/>
    </row>
    <row r="234" spans="71:157" x14ac:dyDescent="0.2">
      <c r="BS234" s="146" t="str">
        <f t="shared" si="55"/>
        <v/>
      </c>
      <c r="BT234" s="146" t="str">
        <f t="shared" si="56"/>
        <v/>
      </c>
      <c r="BU234" s="146" t="str">
        <f t="shared" si="46"/>
        <v/>
      </c>
      <c r="BV234" s="146" t="str">
        <f t="shared" si="57"/>
        <v/>
      </c>
      <c r="BW234" s="146"/>
      <c r="BX234" s="269" t="str">
        <f t="shared" si="58"/>
        <v/>
      </c>
      <c r="BY234" s="257" t="str">
        <f t="shared" si="47"/>
        <v/>
      </c>
      <c r="BZ234" s="268" t="str">
        <f t="shared" si="48"/>
        <v/>
      </c>
      <c r="ET234" s="146" t="str">
        <f t="shared" si="49"/>
        <v/>
      </c>
      <c r="EU234" s="146" t="str">
        <f t="shared" si="50"/>
        <v/>
      </c>
      <c r="EV234" s="146" t="str">
        <f t="shared" si="51"/>
        <v/>
      </c>
      <c r="EW234" s="146" t="str">
        <f t="shared" si="52"/>
        <v/>
      </c>
      <c r="EX234" s="146"/>
      <c r="EY234" s="252" t="str">
        <f t="shared" si="53"/>
        <v/>
      </c>
      <c r="EZ234" s="251" t="str">
        <f t="shared" si="54"/>
        <v/>
      </c>
      <c r="FA234" s="251"/>
    </row>
    <row r="235" spans="71:157" x14ac:dyDescent="0.2">
      <c r="BS235" s="146" t="str">
        <f t="shared" si="55"/>
        <v/>
      </c>
      <c r="BT235" s="146" t="str">
        <f t="shared" si="56"/>
        <v/>
      </c>
      <c r="BU235" s="146" t="str">
        <f t="shared" si="46"/>
        <v/>
      </c>
      <c r="BV235" s="146" t="str">
        <f t="shared" si="57"/>
        <v/>
      </c>
      <c r="BW235" s="146"/>
      <c r="BX235" s="269" t="str">
        <f t="shared" si="58"/>
        <v/>
      </c>
      <c r="BY235" s="257" t="str">
        <f t="shared" si="47"/>
        <v/>
      </c>
      <c r="BZ235" s="268" t="str">
        <f t="shared" si="48"/>
        <v/>
      </c>
      <c r="ET235" s="146" t="str">
        <f t="shared" si="49"/>
        <v/>
      </c>
      <c r="EU235" s="146" t="str">
        <f t="shared" si="50"/>
        <v/>
      </c>
      <c r="EV235" s="146" t="str">
        <f t="shared" si="51"/>
        <v/>
      </c>
      <c r="EW235" s="146" t="str">
        <f t="shared" si="52"/>
        <v/>
      </c>
      <c r="EX235" s="146"/>
      <c r="EY235" s="252" t="str">
        <f t="shared" si="53"/>
        <v/>
      </c>
      <c r="EZ235" s="251" t="str">
        <f t="shared" si="54"/>
        <v/>
      </c>
      <c r="FA235" s="251"/>
    </row>
    <row r="236" spans="71:157" x14ac:dyDescent="0.2">
      <c r="BS236" s="146" t="str">
        <f t="shared" si="55"/>
        <v/>
      </c>
      <c r="BT236" s="146" t="str">
        <f t="shared" si="56"/>
        <v/>
      </c>
      <c r="BU236" s="146" t="str">
        <f t="shared" si="46"/>
        <v/>
      </c>
      <c r="BV236" s="146" t="str">
        <f t="shared" si="57"/>
        <v/>
      </c>
      <c r="BW236" s="146"/>
      <c r="BX236" s="269" t="str">
        <f t="shared" si="58"/>
        <v/>
      </c>
      <c r="BY236" s="257" t="str">
        <f t="shared" si="47"/>
        <v/>
      </c>
      <c r="BZ236" s="268" t="str">
        <f t="shared" si="48"/>
        <v/>
      </c>
      <c r="ET236" s="146" t="str">
        <f t="shared" si="49"/>
        <v/>
      </c>
      <c r="EU236" s="146" t="str">
        <f t="shared" si="50"/>
        <v/>
      </c>
      <c r="EV236" s="146" t="str">
        <f t="shared" si="51"/>
        <v/>
      </c>
      <c r="EW236" s="146" t="str">
        <f t="shared" si="52"/>
        <v/>
      </c>
      <c r="EX236" s="146"/>
      <c r="EY236" s="252" t="str">
        <f t="shared" si="53"/>
        <v/>
      </c>
      <c r="EZ236" s="251" t="str">
        <f t="shared" si="54"/>
        <v/>
      </c>
      <c r="FA236" s="251"/>
    </row>
    <row r="237" spans="71:157" x14ac:dyDescent="0.2">
      <c r="BS237" s="146" t="str">
        <f t="shared" si="55"/>
        <v/>
      </c>
      <c r="BT237" s="146" t="str">
        <f t="shared" si="56"/>
        <v/>
      </c>
      <c r="BU237" s="146" t="str">
        <f t="shared" si="46"/>
        <v/>
      </c>
      <c r="BV237" s="146" t="str">
        <f t="shared" si="57"/>
        <v/>
      </c>
      <c r="BW237" s="146"/>
      <c r="BX237" s="269" t="str">
        <f t="shared" si="58"/>
        <v/>
      </c>
      <c r="BY237" s="257" t="str">
        <f t="shared" si="47"/>
        <v/>
      </c>
      <c r="BZ237" s="268" t="str">
        <f t="shared" si="48"/>
        <v/>
      </c>
      <c r="ET237" s="146" t="str">
        <f t="shared" si="49"/>
        <v/>
      </c>
      <c r="EU237" s="146" t="str">
        <f t="shared" si="50"/>
        <v/>
      </c>
      <c r="EV237" s="146" t="str">
        <f t="shared" si="51"/>
        <v/>
      </c>
      <c r="EW237" s="146" t="str">
        <f t="shared" si="52"/>
        <v/>
      </c>
      <c r="EX237" s="146"/>
      <c r="EY237" s="252" t="str">
        <f t="shared" si="53"/>
        <v/>
      </c>
      <c r="EZ237" s="251" t="str">
        <f t="shared" si="54"/>
        <v/>
      </c>
      <c r="FA237" s="251"/>
    </row>
    <row r="238" spans="71:157" x14ac:dyDescent="0.2">
      <c r="BS238" s="146" t="str">
        <f t="shared" si="55"/>
        <v/>
      </c>
      <c r="BT238" s="146" t="str">
        <f t="shared" si="56"/>
        <v/>
      </c>
      <c r="BU238" s="146" t="str">
        <f t="shared" si="46"/>
        <v/>
      </c>
      <c r="BV238" s="146" t="str">
        <f t="shared" si="57"/>
        <v/>
      </c>
      <c r="BW238" s="146"/>
      <c r="BX238" s="269" t="str">
        <f t="shared" si="58"/>
        <v/>
      </c>
      <c r="BY238" s="257" t="str">
        <f t="shared" si="47"/>
        <v/>
      </c>
      <c r="BZ238" s="268" t="str">
        <f t="shared" si="48"/>
        <v/>
      </c>
      <c r="ET238" s="146" t="str">
        <f t="shared" si="49"/>
        <v/>
      </c>
      <c r="EU238" s="146" t="str">
        <f t="shared" si="50"/>
        <v/>
      </c>
      <c r="EV238" s="146" t="str">
        <f t="shared" si="51"/>
        <v/>
      </c>
      <c r="EW238" s="146" t="str">
        <f t="shared" si="52"/>
        <v/>
      </c>
      <c r="EX238" s="146"/>
      <c r="EY238" s="252" t="str">
        <f t="shared" si="53"/>
        <v/>
      </c>
      <c r="EZ238" s="251" t="str">
        <f t="shared" si="54"/>
        <v/>
      </c>
      <c r="FA238" s="251"/>
    </row>
    <row r="239" spans="71:157" x14ac:dyDescent="0.2">
      <c r="BS239" s="146" t="str">
        <f t="shared" si="55"/>
        <v/>
      </c>
      <c r="BT239" s="146" t="str">
        <f t="shared" si="56"/>
        <v/>
      </c>
      <c r="BU239" s="146" t="str">
        <f t="shared" si="46"/>
        <v/>
      </c>
      <c r="BV239" s="146" t="str">
        <f t="shared" si="57"/>
        <v/>
      </c>
      <c r="BW239" s="146"/>
      <c r="BX239" s="269" t="str">
        <f t="shared" si="58"/>
        <v/>
      </c>
      <c r="BY239" s="257" t="str">
        <f t="shared" si="47"/>
        <v/>
      </c>
      <c r="BZ239" s="268" t="str">
        <f t="shared" si="48"/>
        <v/>
      </c>
      <c r="ET239" s="146" t="str">
        <f t="shared" si="49"/>
        <v/>
      </c>
      <c r="EU239" s="146" t="str">
        <f t="shared" si="50"/>
        <v/>
      </c>
      <c r="EV239" s="146" t="str">
        <f t="shared" si="51"/>
        <v/>
      </c>
      <c r="EW239" s="146" t="str">
        <f t="shared" si="52"/>
        <v/>
      </c>
      <c r="EX239" s="146"/>
      <c r="EY239" s="252" t="str">
        <f t="shared" si="53"/>
        <v/>
      </c>
      <c r="EZ239" s="251" t="str">
        <f t="shared" si="54"/>
        <v/>
      </c>
      <c r="FA239" s="251"/>
    </row>
    <row r="240" spans="71:157" x14ac:dyDescent="0.2">
      <c r="BS240" s="146" t="str">
        <f t="shared" si="55"/>
        <v/>
      </c>
      <c r="BT240" s="146" t="str">
        <f t="shared" si="56"/>
        <v/>
      </c>
      <c r="BU240" s="146" t="str">
        <f t="shared" si="46"/>
        <v/>
      </c>
      <c r="BV240" s="146" t="str">
        <f t="shared" si="57"/>
        <v/>
      </c>
      <c r="BW240" s="146"/>
      <c r="BX240" s="269" t="str">
        <f t="shared" si="58"/>
        <v/>
      </c>
      <c r="BY240" s="257" t="str">
        <f t="shared" si="47"/>
        <v/>
      </c>
      <c r="BZ240" s="268" t="str">
        <f t="shared" si="48"/>
        <v/>
      </c>
      <c r="ET240" s="146" t="str">
        <f t="shared" si="49"/>
        <v/>
      </c>
      <c r="EU240" s="146" t="str">
        <f t="shared" si="50"/>
        <v/>
      </c>
      <c r="EV240" s="146" t="str">
        <f t="shared" si="51"/>
        <v/>
      </c>
      <c r="EW240" s="146" t="str">
        <f t="shared" si="52"/>
        <v/>
      </c>
      <c r="EX240" s="146"/>
      <c r="EY240" s="252" t="str">
        <f t="shared" si="53"/>
        <v/>
      </c>
      <c r="EZ240" s="251" t="str">
        <f t="shared" si="54"/>
        <v/>
      </c>
      <c r="FA240" s="251"/>
    </row>
    <row r="241" spans="71:157" x14ac:dyDescent="0.2">
      <c r="BS241" s="146" t="str">
        <f t="shared" si="55"/>
        <v/>
      </c>
      <c r="BT241" s="146" t="str">
        <f t="shared" si="56"/>
        <v/>
      </c>
      <c r="BU241" s="146" t="str">
        <f t="shared" si="46"/>
        <v/>
      </c>
      <c r="BV241" s="146" t="str">
        <f t="shared" si="57"/>
        <v/>
      </c>
      <c r="BW241" s="146"/>
      <c r="BX241" s="269" t="str">
        <f t="shared" si="58"/>
        <v/>
      </c>
      <c r="BY241" s="257" t="str">
        <f t="shared" si="47"/>
        <v/>
      </c>
      <c r="BZ241" s="268" t="str">
        <f t="shared" si="48"/>
        <v/>
      </c>
      <c r="ET241" s="146" t="str">
        <f t="shared" si="49"/>
        <v/>
      </c>
      <c r="EU241" s="146" t="str">
        <f t="shared" si="50"/>
        <v/>
      </c>
      <c r="EV241" s="146" t="str">
        <f t="shared" si="51"/>
        <v/>
      </c>
      <c r="EW241" s="146" t="str">
        <f t="shared" si="52"/>
        <v/>
      </c>
      <c r="EX241" s="146"/>
      <c r="EY241" s="252" t="str">
        <f t="shared" si="53"/>
        <v/>
      </c>
      <c r="EZ241" s="251" t="str">
        <f t="shared" si="54"/>
        <v/>
      </c>
      <c r="FA241" s="251"/>
    </row>
    <row r="242" spans="71:157" x14ac:dyDescent="0.2">
      <c r="BS242" s="146" t="str">
        <f t="shared" si="55"/>
        <v/>
      </c>
      <c r="BT242" s="146" t="str">
        <f t="shared" si="56"/>
        <v/>
      </c>
      <c r="BU242" s="146" t="str">
        <f t="shared" si="46"/>
        <v/>
      </c>
      <c r="BV242" s="146" t="str">
        <f t="shared" si="57"/>
        <v/>
      </c>
      <c r="BW242" s="146"/>
      <c r="BX242" s="269" t="str">
        <f t="shared" si="58"/>
        <v/>
      </c>
      <c r="BY242" s="257" t="str">
        <f t="shared" si="47"/>
        <v/>
      </c>
      <c r="BZ242" s="268" t="str">
        <f t="shared" si="48"/>
        <v/>
      </c>
      <c r="ET242" s="146" t="str">
        <f t="shared" si="49"/>
        <v/>
      </c>
      <c r="EU242" s="146" t="str">
        <f t="shared" si="50"/>
        <v/>
      </c>
      <c r="EV242" s="146" t="str">
        <f t="shared" si="51"/>
        <v/>
      </c>
      <c r="EW242" s="146" t="str">
        <f t="shared" si="52"/>
        <v/>
      </c>
      <c r="EX242" s="146"/>
      <c r="EY242" s="252" t="str">
        <f t="shared" si="53"/>
        <v/>
      </c>
      <c r="EZ242" s="251" t="str">
        <f t="shared" si="54"/>
        <v/>
      </c>
      <c r="FA242" s="251"/>
    </row>
    <row r="243" spans="71:157" x14ac:dyDescent="0.2">
      <c r="BS243" s="146" t="str">
        <f t="shared" si="55"/>
        <v/>
      </c>
      <c r="BT243" s="146" t="str">
        <f t="shared" si="56"/>
        <v/>
      </c>
      <c r="BU243" s="146" t="str">
        <f t="shared" si="46"/>
        <v/>
      </c>
      <c r="BV243" s="146" t="str">
        <f t="shared" si="57"/>
        <v/>
      </c>
      <c r="BW243" s="146"/>
      <c r="BX243" s="269" t="str">
        <f t="shared" si="58"/>
        <v/>
      </c>
      <c r="BY243" s="257" t="str">
        <f t="shared" si="47"/>
        <v/>
      </c>
      <c r="BZ243" s="268" t="str">
        <f t="shared" si="48"/>
        <v/>
      </c>
      <c r="ET243" s="146" t="str">
        <f t="shared" si="49"/>
        <v/>
      </c>
      <c r="EU243" s="146" t="str">
        <f t="shared" si="50"/>
        <v/>
      </c>
      <c r="EV243" s="146" t="str">
        <f t="shared" si="51"/>
        <v/>
      </c>
      <c r="EW243" s="146" t="str">
        <f t="shared" si="52"/>
        <v/>
      </c>
      <c r="EX243" s="146"/>
      <c r="EY243" s="252" t="str">
        <f t="shared" si="53"/>
        <v/>
      </c>
      <c r="EZ243" s="251" t="str">
        <f t="shared" si="54"/>
        <v/>
      </c>
      <c r="FA243" s="251"/>
    </row>
    <row r="244" spans="71:157" x14ac:dyDescent="0.2">
      <c r="BS244" s="146" t="str">
        <f t="shared" si="55"/>
        <v/>
      </c>
      <c r="BT244" s="146" t="str">
        <f t="shared" si="56"/>
        <v/>
      </c>
      <c r="BU244" s="146" t="str">
        <f t="shared" si="46"/>
        <v/>
      </c>
      <c r="BV244" s="146" t="str">
        <f t="shared" si="57"/>
        <v/>
      </c>
      <c r="BW244" s="146"/>
      <c r="BX244" s="269" t="str">
        <f t="shared" si="58"/>
        <v/>
      </c>
      <c r="BY244" s="257" t="str">
        <f t="shared" si="47"/>
        <v/>
      </c>
      <c r="BZ244" s="268" t="str">
        <f t="shared" si="48"/>
        <v/>
      </c>
      <c r="ET244" s="146" t="str">
        <f t="shared" si="49"/>
        <v/>
      </c>
      <c r="EU244" s="146" t="str">
        <f t="shared" si="50"/>
        <v/>
      </c>
      <c r="EV244" s="146" t="str">
        <f t="shared" si="51"/>
        <v/>
      </c>
      <c r="EW244" s="146" t="str">
        <f t="shared" si="52"/>
        <v/>
      </c>
      <c r="EX244" s="146"/>
      <c r="EY244" s="252" t="str">
        <f t="shared" si="53"/>
        <v/>
      </c>
      <c r="EZ244" s="251" t="str">
        <f t="shared" si="54"/>
        <v/>
      </c>
      <c r="FA244" s="251"/>
    </row>
    <row r="245" spans="71:157" x14ac:dyDescent="0.2">
      <c r="BS245" s="146" t="str">
        <f t="shared" si="55"/>
        <v/>
      </c>
      <c r="BT245" s="146" t="str">
        <f t="shared" si="56"/>
        <v/>
      </c>
      <c r="BU245" s="146" t="str">
        <f t="shared" si="46"/>
        <v/>
      </c>
      <c r="BV245" s="146" t="str">
        <f t="shared" si="57"/>
        <v/>
      </c>
      <c r="BW245" s="146"/>
      <c r="BX245" s="269" t="str">
        <f t="shared" si="58"/>
        <v/>
      </c>
      <c r="BY245" s="257" t="str">
        <f t="shared" si="47"/>
        <v/>
      </c>
      <c r="BZ245" s="268" t="str">
        <f t="shared" si="48"/>
        <v/>
      </c>
      <c r="ET245" s="146" t="str">
        <f t="shared" si="49"/>
        <v/>
      </c>
      <c r="EU245" s="146" t="str">
        <f t="shared" si="50"/>
        <v/>
      </c>
      <c r="EV245" s="146" t="str">
        <f t="shared" si="51"/>
        <v/>
      </c>
      <c r="EW245" s="146" t="str">
        <f t="shared" si="52"/>
        <v/>
      </c>
      <c r="EX245" s="146"/>
      <c r="EY245" s="252" t="str">
        <f t="shared" si="53"/>
        <v/>
      </c>
      <c r="EZ245" s="251" t="str">
        <f t="shared" si="54"/>
        <v/>
      </c>
      <c r="FA245" s="251"/>
    </row>
    <row r="246" spans="71:157" x14ac:dyDescent="0.2">
      <c r="BS246" s="146" t="str">
        <f t="shared" si="55"/>
        <v/>
      </c>
      <c r="BT246" s="146" t="str">
        <f t="shared" si="56"/>
        <v/>
      </c>
      <c r="BU246" s="146" t="str">
        <f t="shared" si="46"/>
        <v/>
      </c>
      <c r="BV246" s="146" t="str">
        <f t="shared" si="57"/>
        <v/>
      </c>
      <c r="BW246" s="146"/>
      <c r="BX246" s="269" t="str">
        <f t="shared" si="58"/>
        <v/>
      </c>
      <c r="BY246" s="257" t="str">
        <f t="shared" si="47"/>
        <v/>
      </c>
      <c r="BZ246" s="268" t="str">
        <f t="shared" si="48"/>
        <v/>
      </c>
      <c r="ET246" s="146" t="str">
        <f t="shared" si="49"/>
        <v/>
      </c>
      <c r="EU246" s="146" t="str">
        <f t="shared" si="50"/>
        <v/>
      </c>
      <c r="EV246" s="146" t="str">
        <f t="shared" si="51"/>
        <v/>
      </c>
      <c r="EW246" s="146" t="str">
        <f t="shared" si="52"/>
        <v/>
      </c>
      <c r="EX246" s="146"/>
      <c r="EY246" s="252" t="str">
        <f t="shared" si="53"/>
        <v/>
      </c>
      <c r="EZ246" s="251" t="str">
        <f t="shared" si="54"/>
        <v/>
      </c>
      <c r="FA246" s="251"/>
    </row>
    <row r="247" spans="71:157" x14ac:dyDescent="0.2">
      <c r="BS247" s="146" t="str">
        <f t="shared" si="55"/>
        <v/>
      </c>
      <c r="BT247" s="146" t="str">
        <f t="shared" si="56"/>
        <v/>
      </c>
      <c r="BU247" s="146" t="str">
        <f t="shared" si="46"/>
        <v/>
      </c>
      <c r="BV247" s="146" t="str">
        <f t="shared" si="57"/>
        <v/>
      </c>
      <c r="BW247" s="146"/>
      <c r="BX247" s="269" t="str">
        <f t="shared" si="58"/>
        <v/>
      </c>
      <c r="BY247" s="257" t="str">
        <f t="shared" si="47"/>
        <v/>
      </c>
      <c r="BZ247" s="268" t="str">
        <f t="shared" si="48"/>
        <v/>
      </c>
      <c r="ET247" s="146" t="str">
        <f t="shared" si="49"/>
        <v/>
      </c>
      <c r="EU247" s="146" t="str">
        <f t="shared" si="50"/>
        <v/>
      </c>
      <c r="EV247" s="146" t="str">
        <f t="shared" si="51"/>
        <v/>
      </c>
      <c r="EW247" s="146" t="str">
        <f t="shared" si="52"/>
        <v/>
      </c>
      <c r="EX247" s="146"/>
      <c r="EY247" s="252" t="str">
        <f t="shared" si="53"/>
        <v/>
      </c>
      <c r="EZ247" s="251" t="str">
        <f t="shared" si="54"/>
        <v/>
      </c>
      <c r="FA247" s="251"/>
    </row>
    <row r="248" spans="71:157" x14ac:dyDescent="0.2">
      <c r="BS248" s="146" t="str">
        <f t="shared" si="55"/>
        <v/>
      </c>
      <c r="BT248" s="146" t="str">
        <f t="shared" si="56"/>
        <v/>
      </c>
      <c r="BU248" s="146" t="str">
        <f t="shared" si="46"/>
        <v/>
      </c>
      <c r="BV248" s="146" t="str">
        <f t="shared" si="57"/>
        <v/>
      </c>
      <c r="BW248" s="146"/>
      <c r="BX248" s="269" t="str">
        <f t="shared" si="58"/>
        <v/>
      </c>
      <c r="BY248" s="257" t="str">
        <f t="shared" si="47"/>
        <v/>
      </c>
      <c r="BZ248" s="268" t="str">
        <f t="shared" si="48"/>
        <v/>
      </c>
      <c r="ET248" s="146" t="str">
        <f t="shared" si="49"/>
        <v/>
      </c>
      <c r="EU248" s="146" t="str">
        <f t="shared" si="50"/>
        <v/>
      </c>
      <c r="EV248" s="146" t="str">
        <f t="shared" si="51"/>
        <v/>
      </c>
      <c r="EW248" s="146" t="str">
        <f t="shared" si="52"/>
        <v/>
      </c>
      <c r="EX248" s="146"/>
      <c r="EY248" s="252" t="str">
        <f t="shared" si="53"/>
        <v/>
      </c>
      <c r="EZ248" s="251" t="str">
        <f t="shared" si="54"/>
        <v/>
      </c>
      <c r="FA248" s="251"/>
    </row>
    <row r="249" spans="71:157" x14ac:dyDescent="0.2">
      <c r="BS249" s="146" t="str">
        <f t="shared" si="55"/>
        <v/>
      </c>
      <c r="BT249" s="146" t="str">
        <f t="shared" si="56"/>
        <v/>
      </c>
      <c r="BU249" s="146" t="str">
        <f t="shared" si="46"/>
        <v/>
      </c>
      <c r="BV249" s="146" t="str">
        <f t="shared" si="57"/>
        <v/>
      </c>
      <c r="BW249" s="146"/>
      <c r="BX249" s="269" t="str">
        <f t="shared" si="58"/>
        <v/>
      </c>
      <c r="BY249" s="257" t="str">
        <f t="shared" si="47"/>
        <v/>
      </c>
      <c r="BZ249" s="268" t="str">
        <f t="shared" si="48"/>
        <v/>
      </c>
      <c r="ET249" s="146" t="str">
        <f t="shared" si="49"/>
        <v/>
      </c>
      <c r="EU249" s="146" t="str">
        <f t="shared" si="50"/>
        <v/>
      </c>
      <c r="EV249" s="146" t="str">
        <f t="shared" si="51"/>
        <v/>
      </c>
      <c r="EW249" s="146" t="str">
        <f t="shared" si="52"/>
        <v/>
      </c>
      <c r="EX249" s="146"/>
      <c r="EY249" s="252" t="str">
        <f t="shared" si="53"/>
        <v/>
      </c>
      <c r="EZ249" s="251" t="str">
        <f t="shared" si="54"/>
        <v/>
      </c>
      <c r="FA249" s="251"/>
    </row>
    <row r="250" spans="71:157" x14ac:dyDescent="0.2">
      <c r="BS250" s="146" t="str">
        <f t="shared" si="55"/>
        <v/>
      </c>
      <c r="BT250" s="146" t="str">
        <f t="shared" si="56"/>
        <v/>
      </c>
      <c r="BU250" s="146" t="str">
        <f t="shared" si="46"/>
        <v/>
      </c>
      <c r="BV250" s="146" t="str">
        <f t="shared" si="57"/>
        <v/>
      </c>
      <c r="BW250" s="146"/>
      <c r="BX250" s="269" t="str">
        <f t="shared" si="58"/>
        <v/>
      </c>
      <c r="BY250" s="257" t="str">
        <f t="shared" si="47"/>
        <v/>
      </c>
      <c r="BZ250" s="268" t="str">
        <f t="shared" si="48"/>
        <v/>
      </c>
      <c r="ET250" s="146" t="str">
        <f t="shared" si="49"/>
        <v/>
      </c>
      <c r="EU250" s="146" t="str">
        <f t="shared" si="50"/>
        <v/>
      </c>
      <c r="EV250" s="146" t="str">
        <f t="shared" si="51"/>
        <v/>
      </c>
      <c r="EW250" s="146" t="str">
        <f t="shared" si="52"/>
        <v/>
      </c>
      <c r="EX250" s="146"/>
      <c r="EY250" s="252" t="str">
        <f t="shared" si="53"/>
        <v/>
      </c>
      <c r="EZ250" s="251" t="str">
        <f t="shared" si="54"/>
        <v/>
      </c>
      <c r="FA250" s="251"/>
    </row>
    <row r="251" spans="71:157" x14ac:dyDescent="0.2">
      <c r="BS251" s="146" t="str">
        <f t="shared" si="55"/>
        <v/>
      </c>
      <c r="BT251" s="146" t="str">
        <f t="shared" si="56"/>
        <v/>
      </c>
      <c r="BU251" s="146" t="str">
        <f t="shared" si="46"/>
        <v/>
      </c>
      <c r="BV251" s="146" t="str">
        <f t="shared" si="57"/>
        <v/>
      </c>
      <c r="BW251" s="146"/>
      <c r="BX251" s="269" t="str">
        <f t="shared" si="58"/>
        <v/>
      </c>
      <c r="BY251" s="257" t="str">
        <f t="shared" si="47"/>
        <v/>
      </c>
      <c r="BZ251" s="268" t="str">
        <f t="shared" si="48"/>
        <v/>
      </c>
      <c r="ET251" s="146" t="str">
        <f t="shared" si="49"/>
        <v/>
      </c>
      <c r="EU251" s="146" t="str">
        <f t="shared" si="50"/>
        <v/>
      </c>
      <c r="EV251" s="146" t="str">
        <f t="shared" si="51"/>
        <v/>
      </c>
      <c r="EW251" s="146" t="str">
        <f t="shared" si="52"/>
        <v/>
      </c>
      <c r="EX251" s="146"/>
      <c r="EY251" s="252" t="str">
        <f t="shared" si="53"/>
        <v/>
      </c>
      <c r="EZ251" s="251" t="str">
        <f t="shared" si="54"/>
        <v/>
      </c>
      <c r="FA251" s="251"/>
    </row>
    <row r="252" spans="71:157" x14ac:dyDescent="0.2">
      <c r="BS252" s="146" t="str">
        <f t="shared" si="55"/>
        <v/>
      </c>
      <c r="BT252" s="146" t="str">
        <f t="shared" si="56"/>
        <v/>
      </c>
      <c r="BU252" s="146" t="str">
        <f t="shared" si="46"/>
        <v/>
      </c>
      <c r="BV252" s="146" t="str">
        <f t="shared" si="57"/>
        <v/>
      </c>
      <c r="BW252" s="146"/>
      <c r="BX252" s="269" t="str">
        <f t="shared" si="58"/>
        <v/>
      </c>
      <c r="BY252" s="257" t="str">
        <f t="shared" si="47"/>
        <v/>
      </c>
      <c r="BZ252" s="268" t="str">
        <f t="shared" si="48"/>
        <v/>
      </c>
      <c r="ET252" s="146" t="str">
        <f t="shared" si="49"/>
        <v/>
      </c>
      <c r="EU252" s="146" t="str">
        <f t="shared" si="50"/>
        <v/>
      </c>
      <c r="EV252" s="146" t="str">
        <f t="shared" si="51"/>
        <v/>
      </c>
      <c r="EW252" s="146" t="str">
        <f t="shared" si="52"/>
        <v/>
      </c>
      <c r="EX252" s="146"/>
      <c r="EY252" s="252" t="str">
        <f t="shared" si="53"/>
        <v/>
      </c>
      <c r="EZ252" s="251" t="str">
        <f t="shared" si="54"/>
        <v/>
      </c>
      <c r="FA252" s="251"/>
    </row>
    <row r="253" spans="71:157" x14ac:dyDescent="0.2">
      <c r="BS253" s="146" t="str">
        <f t="shared" si="55"/>
        <v/>
      </c>
      <c r="BT253" s="146" t="str">
        <f t="shared" si="56"/>
        <v/>
      </c>
      <c r="BU253" s="146" t="str">
        <f t="shared" si="46"/>
        <v/>
      </c>
      <c r="BV253" s="146" t="str">
        <f t="shared" si="57"/>
        <v/>
      </c>
      <c r="BW253" s="146"/>
      <c r="BX253" s="269" t="str">
        <f t="shared" si="58"/>
        <v/>
      </c>
      <c r="BY253" s="257" t="str">
        <f t="shared" si="47"/>
        <v/>
      </c>
      <c r="BZ253" s="268" t="str">
        <f t="shared" si="48"/>
        <v/>
      </c>
      <c r="ET253" s="146" t="str">
        <f t="shared" si="49"/>
        <v/>
      </c>
      <c r="EU253" s="146" t="str">
        <f t="shared" si="50"/>
        <v/>
      </c>
      <c r="EV253" s="146" t="str">
        <f t="shared" si="51"/>
        <v/>
      </c>
      <c r="EW253" s="146" t="str">
        <f t="shared" si="52"/>
        <v/>
      </c>
      <c r="EX253" s="146"/>
      <c r="EY253" s="252" t="str">
        <f t="shared" si="53"/>
        <v/>
      </c>
      <c r="EZ253" s="251" t="str">
        <f t="shared" si="54"/>
        <v/>
      </c>
      <c r="FA253" s="251"/>
    </row>
    <row r="254" spans="71:157" x14ac:dyDescent="0.2">
      <c r="BS254" s="146" t="str">
        <f t="shared" si="55"/>
        <v/>
      </c>
      <c r="BT254" s="146" t="str">
        <f t="shared" si="56"/>
        <v/>
      </c>
      <c r="BU254" s="146" t="str">
        <f t="shared" si="46"/>
        <v/>
      </c>
      <c r="BV254" s="146" t="str">
        <f t="shared" si="57"/>
        <v/>
      </c>
      <c r="BW254" s="146"/>
      <c r="BX254" s="269" t="str">
        <f t="shared" si="58"/>
        <v/>
      </c>
      <c r="BY254" s="257" t="str">
        <f t="shared" si="47"/>
        <v/>
      </c>
      <c r="BZ254" s="268" t="str">
        <f t="shared" si="48"/>
        <v/>
      </c>
      <c r="ET254" s="146" t="str">
        <f t="shared" si="49"/>
        <v/>
      </c>
      <c r="EU254" s="146" t="str">
        <f t="shared" si="50"/>
        <v/>
      </c>
      <c r="EV254" s="146" t="str">
        <f t="shared" si="51"/>
        <v/>
      </c>
      <c r="EW254" s="146" t="str">
        <f t="shared" si="52"/>
        <v/>
      </c>
      <c r="EX254" s="146"/>
      <c r="EY254" s="252" t="str">
        <f t="shared" si="53"/>
        <v/>
      </c>
      <c r="EZ254" s="251" t="str">
        <f t="shared" si="54"/>
        <v/>
      </c>
      <c r="FA254" s="251"/>
    </row>
    <row r="255" spans="71:157" x14ac:dyDescent="0.2">
      <c r="BS255" s="146" t="str">
        <f t="shared" si="55"/>
        <v/>
      </c>
      <c r="BT255" s="146" t="str">
        <f t="shared" si="56"/>
        <v/>
      </c>
      <c r="BU255" s="146" t="str">
        <f t="shared" si="46"/>
        <v/>
      </c>
      <c r="BV255" s="146" t="str">
        <f t="shared" si="57"/>
        <v/>
      </c>
      <c r="BW255" s="146"/>
      <c r="BX255" s="269" t="str">
        <f t="shared" si="58"/>
        <v/>
      </c>
      <c r="BY255" s="257" t="str">
        <f t="shared" si="47"/>
        <v/>
      </c>
      <c r="BZ255" s="268" t="str">
        <f t="shared" si="48"/>
        <v/>
      </c>
      <c r="ET255" s="146" t="str">
        <f t="shared" si="49"/>
        <v/>
      </c>
      <c r="EU255" s="146" t="str">
        <f t="shared" si="50"/>
        <v/>
      </c>
      <c r="EV255" s="146" t="str">
        <f t="shared" si="51"/>
        <v/>
      </c>
      <c r="EW255" s="146" t="str">
        <f t="shared" si="52"/>
        <v/>
      </c>
      <c r="EX255" s="146"/>
      <c r="EY255" s="252" t="str">
        <f t="shared" si="53"/>
        <v/>
      </c>
      <c r="EZ255" s="251" t="str">
        <f t="shared" si="54"/>
        <v/>
      </c>
      <c r="FA255" s="251"/>
    </row>
    <row r="256" spans="71:157" x14ac:dyDescent="0.2">
      <c r="BS256" s="146" t="str">
        <f t="shared" si="55"/>
        <v/>
      </c>
      <c r="BT256" s="146" t="str">
        <f t="shared" si="56"/>
        <v/>
      </c>
      <c r="BU256" s="146" t="str">
        <f t="shared" si="46"/>
        <v/>
      </c>
      <c r="BV256" s="146" t="str">
        <f t="shared" si="57"/>
        <v/>
      </c>
      <c r="BW256" s="146"/>
      <c r="BX256" s="269" t="str">
        <f t="shared" si="58"/>
        <v/>
      </c>
      <c r="BY256" s="257" t="str">
        <f t="shared" si="47"/>
        <v/>
      </c>
      <c r="BZ256" s="268" t="str">
        <f t="shared" si="48"/>
        <v/>
      </c>
      <c r="ET256" s="146" t="str">
        <f t="shared" si="49"/>
        <v/>
      </c>
      <c r="EU256" s="146" t="str">
        <f t="shared" si="50"/>
        <v/>
      </c>
      <c r="EV256" s="146" t="str">
        <f t="shared" si="51"/>
        <v/>
      </c>
      <c r="EW256" s="146" t="str">
        <f t="shared" si="52"/>
        <v/>
      </c>
      <c r="EX256" s="146"/>
      <c r="EY256" s="252" t="str">
        <f t="shared" si="53"/>
        <v/>
      </c>
      <c r="EZ256" s="251" t="str">
        <f t="shared" si="54"/>
        <v/>
      </c>
      <c r="FA256" s="251"/>
    </row>
    <row r="257" spans="71:157" x14ac:dyDescent="0.2">
      <c r="BS257" s="146" t="str">
        <f t="shared" si="55"/>
        <v/>
      </c>
      <c r="BT257" s="146" t="str">
        <f t="shared" si="56"/>
        <v/>
      </c>
      <c r="BU257" s="146" t="str">
        <f t="shared" si="46"/>
        <v/>
      </c>
      <c r="BV257" s="146" t="str">
        <f t="shared" si="57"/>
        <v/>
      </c>
      <c r="BW257" s="146"/>
      <c r="BX257" s="269" t="str">
        <f t="shared" si="58"/>
        <v/>
      </c>
      <c r="BY257" s="257" t="str">
        <f t="shared" si="47"/>
        <v/>
      </c>
      <c r="BZ257" s="268" t="str">
        <f t="shared" si="48"/>
        <v/>
      </c>
      <c r="ET257" s="146" t="str">
        <f t="shared" si="49"/>
        <v/>
      </c>
      <c r="EU257" s="146" t="str">
        <f t="shared" si="50"/>
        <v/>
      </c>
      <c r="EV257" s="146" t="str">
        <f t="shared" si="51"/>
        <v/>
      </c>
      <c r="EW257" s="146" t="str">
        <f t="shared" si="52"/>
        <v/>
      </c>
      <c r="EX257" s="146"/>
      <c r="EY257" s="252" t="str">
        <f t="shared" si="53"/>
        <v/>
      </c>
      <c r="EZ257" s="251" t="str">
        <f t="shared" si="54"/>
        <v/>
      </c>
      <c r="FA257" s="251"/>
    </row>
    <row r="258" spans="71:157" x14ac:dyDescent="0.2">
      <c r="BS258" s="146" t="str">
        <f t="shared" si="55"/>
        <v/>
      </c>
      <c r="BT258" s="146" t="str">
        <f t="shared" si="56"/>
        <v/>
      </c>
      <c r="BU258" s="146" t="str">
        <f t="shared" si="46"/>
        <v/>
      </c>
      <c r="BV258" s="146" t="str">
        <f t="shared" si="57"/>
        <v/>
      </c>
      <c r="BW258" s="146"/>
      <c r="BX258" s="269" t="str">
        <f t="shared" si="58"/>
        <v/>
      </c>
      <c r="BY258" s="257" t="str">
        <f t="shared" si="47"/>
        <v/>
      </c>
      <c r="BZ258" s="268" t="str">
        <f t="shared" si="48"/>
        <v/>
      </c>
      <c r="ET258" s="146" t="str">
        <f t="shared" si="49"/>
        <v/>
      </c>
      <c r="EU258" s="146" t="str">
        <f t="shared" si="50"/>
        <v/>
      </c>
      <c r="EV258" s="146" t="str">
        <f t="shared" si="51"/>
        <v/>
      </c>
      <c r="EW258" s="146" t="str">
        <f t="shared" si="52"/>
        <v/>
      </c>
      <c r="EX258" s="146"/>
      <c r="EY258" s="252" t="str">
        <f t="shared" si="53"/>
        <v/>
      </c>
      <c r="EZ258" s="251" t="str">
        <f t="shared" si="54"/>
        <v/>
      </c>
      <c r="FA258" s="251"/>
    </row>
    <row r="259" spans="71:157" x14ac:dyDescent="0.2">
      <c r="BS259" s="146" t="str">
        <f t="shared" si="55"/>
        <v/>
      </c>
      <c r="BT259" s="146" t="str">
        <f t="shared" si="56"/>
        <v/>
      </c>
      <c r="BU259" s="146" t="str">
        <f t="shared" si="46"/>
        <v/>
      </c>
      <c r="BV259" s="146" t="str">
        <f t="shared" si="57"/>
        <v/>
      </c>
      <c r="BW259" s="146"/>
      <c r="BX259" s="269" t="str">
        <f t="shared" si="58"/>
        <v/>
      </c>
      <c r="BY259" s="257" t="str">
        <f t="shared" si="47"/>
        <v/>
      </c>
      <c r="BZ259" s="268" t="str">
        <f t="shared" si="48"/>
        <v/>
      </c>
      <c r="ET259" s="146" t="str">
        <f t="shared" si="49"/>
        <v/>
      </c>
      <c r="EU259" s="146" t="str">
        <f t="shared" si="50"/>
        <v/>
      </c>
      <c r="EV259" s="146" t="str">
        <f t="shared" si="51"/>
        <v/>
      </c>
      <c r="EW259" s="146" t="str">
        <f t="shared" si="52"/>
        <v/>
      </c>
      <c r="EX259" s="146"/>
      <c r="EY259" s="252" t="str">
        <f t="shared" si="53"/>
        <v/>
      </c>
      <c r="EZ259" s="251" t="str">
        <f t="shared" si="54"/>
        <v/>
      </c>
      <c r="FA259" s="251"/>
    </row>
    <row r="260" spans="71:157" x14ac:dyDescent="0.2">
      <c r="BS260" s="146" t="str">
        <f t="shared" si="55"/>
        <v/>
      </c>
      <c r="BT260" s="146" t="str">
        <f t="shared" si="56"/>
        <v/>
      </c>
      <c r="BU260" s="146" t="str">
        <f t="shared" ref="BU260:BU323" si="59">SUBSTITUTE(BT260, "-", "" )</f>
        <v/>
      </c>
      <c r="BV260" s="146" t="str">
        <f t="shared" si="57"/>
        <v/>
      </c>
      <c r="BW260" s="146"/>
      <c r="BX260" s="269" t="str">
        <f t="shared" si="58"/>
        <v/>
      </c>
      <c r="BY260" s="257" t="str">
        <f t="shared" ref="BY260:BY323" si="60">IF(AC260="","",AC260)</f>
        <v/>
      </c>
      <c r="BZ260" s="268" t="str">
        <f t="shared" ref="BZ260:BZ323" si="61">IF(BY260="","",(ROUND(BY260,2)))</f>
        <v/>
      </c>
      <c r="ET260" s="146" t="str">
        <f t="shared" ref="ET260:ET323" si="62">RIGHT(CH260,4)</f>
        <v/>
      </c>
      <c r="EU260" s="146" t="str">
        <f t="shared" ref="EU260:EU323" si="63">LEFT(CF260,2)</f>
        <v/>
      </c>
      <c r="EV260" s="146" t="str">
        <f t="shared" ref="EV260:EV323" si="64">SUBSTITUTE(EU260, "-", "" )</f>
        <v/>
      </c>
      <c r="EW260" s="146" t="str">
        <f t="shared" ref="EW260:EW323" si="65">LEFT(CH260,2)</f>
        <v/>
      </c>
      <c r="EX260" s="146"/>
      <c r="EY260" s="252" t="str">
        <f t="shared" ref="EY260:EY323" si="66">EV260</f>
        <v/>
      </c>
      <c r="EZ260" s="251" t="str">
        <f t="shared" ref="EZ260:EZ323" si="67">IF(DD260="","",DD260)</f>
        <v/>
      </c>
      <c r="FA260" s="251"/>
    </row>
    <row r="261" spans="71:157" x14ac:dyDescent="0.2">
      <c r="BS261" s="146" t="str">
        <f t="shared" si="55"/>
        <v/>
      </c>
      <c r="BT261" s="146" t="str">
        <f t="shared" si="56"/>
        <v/>
      </c>
      <c r="BU261" s="146" t="str">
        <f t="shared" si="59"/>
        <v/>
      </c>
      <c r="BV261" s="146" t="str">
        <f t="shared" si="57"/>
        <v/>
      </c>
      <c r="BW261" s="146"/>
      <c r="BX261" s="269" t="str">
        <f t="shared" si="58"/>
        <v/>
      </c>
      <c r="BY261" s="257" t="str">
        <f t="shared" si="60"/>
        <v/>
      </c>
      <c r="BZ261" s="268" t="str">
        <f t="shared" si="61"/>
        <v/>
      </c>
      <c r="ET261" s="146" t="str">
        <f t="shared" si="62"/>
        <v/>
      </c>
      <c r="EU261" s="146" t="str">
        <f t="shared" si="63"/>
        <v/>
      </c>
      <c r="EV261" s="146" t="str">
        <f t="shared" si="64"/>
        <v/>
      </c>
      <c r="EW261" s="146" t="str">
        <f t="shared" si="65"/>
        <v/>
      </c>
      <c r="EX261" s="146"/>
      <c r="EY261" s="252" t="str">
        <f t="shared" si="66"/>
        <v/>
      </c>
      <c r="EZ261" s="251" t="str">
        <f t="shared" si="67"/>
        <v/>
      </c>
      <c r="FA261" s="251"/>
    </row>
    <row r="262" spans="71:157" x14ac:dyDescent="0.2">
      <c r="BS262" s="146" t="str">
        <f t="shared" si="55"/>
        <v/>
      </c>
      <c r="BT262" s="146" t="str">
        <f t="shared" si="56"/>
        <v/>
      </c>
      <c r="BU262" s="146" t="str">
        <f t="shared" si="59"/>
        <v/>
      </c>
      <c r="BV262" s="146" t="str">
        <f t="shared" si="57"/>
        <v/>
      </c>
      <c r="BW262" s="146"/>
      <c r="BX262" s="269" t="str">
        <f t="shared" si="58"/>
        <v/>
      </c>
      <c r="BY262" s="257" t="str">
        <f t="shared" si="60"/>
        <v/>
      </c>
      <c r="BZ262" s="268" t="str">
        <f t="shared" si="61"/>
        <v/>
      </c>
      <c r="ET262" s="146" t="str">
        <f t="shared" si="62"/>
        <v/>
      </c>
      <c r="EU262" s="146" t="str">
        <f t="shared" si="63"/>
        <v/>
      </c>
      <c r="EV262" s="146" t="str">
        <f t="shared" si="64"/>
        <v/>
      </c>
      <c r="EW262" s="146" t="str">
        <f t="shared" si="65"/>
        <v/>
      </c>
      <c r="EX262" s="146"/>
      <c r="EY262" s="252" t="str">
        <f t="shared" si="66"/>
        <v/>
      </c>
      <c r="EZ262" s="251" t="str">
        <f t="shared" si="67"/>
        <v/>
      </c>
      <c r="FA262" s="251"/>
    </row>
    <row r="263" spans="71:157" x14ac:dyDescent="0.2">
      <c r="BS263" s="146" t="str">
        <f t="shared" si="55"/>
        <v/>
      </c>
      <c r="BT263" s="146" t="str">
        <f t="shared" si="56"/>
        <v/>
      </c>
      <c r="BU263" s="146" t="str">
        <f t="shared" si="59"/>
        <v/>
      </c>
      <c r="BV263" s="146" t="str">
        <f t="shared" si="57"/>
        <v/>
      </c>
      <c r="BW263" s="146"/>
      <c r="BX263" s="269" t="str">
        <f t="shared" si="58"/>
        <v/>
      </c>
      <c r="BY263" s="257" t="str">
        <f t="shared" si="60"/>
        <v/>
      </c>
      <c r="BZ263" s="268" t="str">
        <f t="shared" si="61"/>
        <v/>
      </c>
      <c r="ET263" s="146" t="str">
        <f t="shared" si="62"/>
        <v/>
      </c>
      <c r="EU263" s="146" t="str">
        <f t="shared" si="63"/>
        <v/>
      </c>
      <c r="EV263" s="146" t="str">
        <f t="shared" si="64"/>
        <v/>
      </c>
      <c r="EW263" s="146" t="str">
        <f t="shared" si="65"/>
        <v/>
      </c>
      <c r="EX263" s="146"/>
      <c r="EY263" s="252" t="str">
        <f t="shared" si="66"/>
        <v/>
      </c>
      <c r="EZ263" s="251" t="str">
        <f t="shared" si="67"/>
        <v/>
      </c>
      <c r="FA263" s="251"/>
    </row>
    <row r="264" spans="71:157" x14ac:dyDescent="0.2">
      <c r="BS264" s="146" t="str">
        <f t="shared" si="55"/>
        <v/>
      </c>
      <c r="BT264" s="146" t="str">
        <f t="shared" si="56"/>
        <v/>
      </c>
      <c r="BU264" s="146" t="str">
        <f t="shared" si="59"/>
        <v/>
      </c>
      <c r="BV264" s="146" t="str">
        <f t="shared" si="57"/>
        <v/>
      </c>
      <c r="BW264" s="146"/>
      <c r="BX264" s="269" t="str">
        <f t="shared" si="58"/>
        <v/>
      </c>
      <c r="BY264" s="257" t="str">
        <f t="shared" si="60"/>
        <v/>
      </c>
      <c r="BZ264" s="268" t="str">
        <f t="shared" si="61"/>
        <v/>
      </c>
      <c r="ET264" s="146" t="str">
        <f t="shared" si="62"/>
        <v/>
      </c>
      <c r="EU264" s="146" t="str">
        <f t="shared" si="63"/>
        <v/>
      </c>
      <c r="EV264" s="146" t="str">
        <f t="shared" si="64"/>
        <v/>
      </c>
      <c r="EW264" s="146" t="str">
        <f t="shared" si="65"/>
        <v/>
      </c>
      <c r="EX264" s="146"/>
      <c r="EY264" s="252" t="str">
        <f t="shared" si="66"/>
        <v/>
      </c>
      <c r="EZ264" s="251" t="str">
        <f t="shared" si="67"/>
        <v/>
      </c>
      <c r="FA264" s="251"/>
    </row>
    <row r="265" spans="71:157" x14ac:dyDescent="0.2">
      <c r="BS265" s="146" t="str">
        <f t="shared" si="55"/>
        <v/>
      </c>
      <c r="BT265" s="146" t="str">
        <f t="shared" si="56"/>
        <v/>
      </c>
      <c r="BU265" s="146" t="str">
        <f t="shared" si="59"/>
        <v/>
      </c>
      <c r="BV265" s="146" t="str">
        <f t="shared" si="57"/>
        <v/>
      </c>
      <c r="BW265" s="146"/>
      <c r="BX265" s="269" t="str">
        <f t="shared" si="58"/>
        <v/>
      </c>
      <c r="BY265" s="257" t="str">
        <f t="shared" si="60"/>
        <v/>
      </c>
      <c r="BZ265" s="268" t="str">
        <f t="shared" si="61"/>
        <v/>
      </c>
      <c r="ET265" s="146" t="str">
        <f t="shared" si="62"/>
        <v/>
      </c>
      <c r="EU265" s="146" t="str">
        <f t="shared" si="63"/>
        <v/>
      </c>
      <c r="EV265" s="146" t="str">
        <f t="shared" si="64"/>
        <v/>
      </c>
      <c r="EW265" s="146" t="str">
        <f t="shared" si="65"/>
        <v/>
      </c>
      <c r="EX265" s="146"/>
      <c r="EY265" s="252" t="str">
        <f t="shared" si="66"/>
        <v/>
      </c>
      <c r="EZ265" s="251" t="str">
        <f t="shared" si="67"/>
        <v/>
      </c>
      <c r="FA265" s="251"/>
    </row>
    <row r="266" spans="71:157" x14ac:dyDescent="0.2">
      <c r="BS266" s="146" t="str">
        <f t="shared" si="55"/>
        <v/>
      </c>
      <c r="BT266" s="146" t="str">
        <f t="shared" si="56"/>
        <v/>
      </c>
      <c r="BU266" s="146" t="str">
        <f t="shared" si="59"/>
        <v/>
      </c>
      <c r="BV266" s="146" t="str">
        <f t="shared" si="57"/>
        <v/>
      </c>
      <c r="BW266" s="146"/>
      <c r="BX266" s="269" t="str">
        <f t="shared" si="58"/>
        <v/>
      </c>
      <c r="BY266" s="257" t="str">
        <f t="shared" si="60"/>
        <v/>
      </c>
      <c r="BZ266" s="268" t="str">
        <f t="shared" si="61"/>
        <v/>
      </c>
      <c r="ET266" s="146" t="str">
        <f t="shared" si="62"/>
        <v/>
      </c>
      <c r="EU266" s="146" t="str">
        <f t="shared" si="63"/>
        <v/>
      </c>
      <c r="EV266" s="146" t="str">
        <f t="shared" si="64"/>
        <v/>
      </c>
      <c r="EW266" s="146" t="str">
        <f t="shared" si="65"/>
        <v/>
      </c>
      <c r="EX266" s="146"/>
      <c r="EY266" s="252" t="str">
        <f t="shared" si="66"/>
        <v/>
      </c>
      <c r="EZ266" s="251" t="str">
        <f t="shared" si="67"/>
        <v/>
      </c>
      <c r="FA266" s="251"/>
    </row>
    <row r="267" spans="71:157" x14ac:dyDescent="0.2">
      <c r="BS267" s="146" t="str">
        <f t="shared" si="55"/>
        <v/>
      </c>
      <c r="BT267" s="146" t="str">
        <f t="shared" si="56"/>
        <v/>
      </c>
      <c r="BU267" s="146" t="str">
        <f t="shared" si="59"/>
        <v/>
      </c>
      <c r="BV267" s="146" t="str">
        <f t="shared" si="57"/>
        <v/>
      </c>
      <c r="BW267" s="146"/>
      <c r="BX267" s="269" t="str">
        <f t="shared" si="58"/>
        <v/>
      </c>
      <c r="BY267" s="257" t="str">
        <f t="shared" si="60"/>
        <v/>
      </c>
      <c r="BZ267" s="268" t="str">
        <f t="shared" si="61"/>
        <v/>
      </c>
      <c r="ET267" s="146" t="str">
        <f t="shared" si="62"/>
        <v/>
      </c>
      <c r="EU267" s="146" t="str">
        <f t="shared" si="63"/>
        <v/>
      </c>
      <c r="EV267" s="146" t="str">
        <f t="shared" si="64"/>
        <v/>
      </c>
      <c r="EW267" s="146" t="str">
        <f t="shared" si="65"/>
        <v/>
      </c>
      <c r="EX267" s="146"/>
      <c r="EY267" s="252" t="str">
        <f t="shared" si="66"/>
        <v/>
      </c>
      <c r="EZ267" s="251" t="str">
        <f t="shared" si="67"/>
        <v/>
      </c>
      <c r="FA267" s="251"/>
    </row>
    <row r="268" spans="71:157" x14ac:dyDescent="0.2">
      <c r="BS268" s="146" t="str">
        <f t="shared" si="55"/>
        <v/>
      </c>
      <c r="BT268" s="146" t="str">
        <f t="shared" si="56"/>
        <v/>
      </c>
      <c r="BU268" s="146" t="str">
        <f t="shared" si="59"/>
        <v/>
      </c>
      <c r="BV268" s="146" t="str">
        <f t="shared" si="57"/>
        <v/>
      </c>
      <c r="BW268" s="146"/>
      <c r="BX268" s="269" t="str">
        <f t="shared" si="58"/>
        <v/>
      </c>
      <c r="BY268" s="257" t="str">
        <f t="shared" si="60"/>
        <v/>
      </c>
      <c r="BZ268" s="268" t="str">
        <f t="shared" si="61"/>
        <v/>
      </c>
      <c r="ET268" s="146" t="str">
        <f t="shared" si="62"/>
        <v/>
      </c>
      <c r="EU268" s="146" t="str">
        <f t="shared" si="63"/>
        <v/>
      </c>
      <c r="EV268" s="146" t="str">
        <f t="shared" si="64"/>
        <v/>
      </c>
      <c r="EW268" s="146" t="str">
        <f t="shared" si="65"/>
        <v/>
      </c>
      <c r="EX268" s="146"/>
      <c r="EY268" s="252" t="str">
        <f t="shared" si="66"/>
        <v/>
      </c>
      <c r="EZ268" s="251" t="str">
        <f t="shared" si="67"/>
        <v/>
      </c>
      <c r="FA268" s="251"/>
    </row>
    <row r="269" spans="71:157" x14ac:dyDescent="0.2">
      <c r="BS269" s="146" t="str">
        <f t="shared" si="55"/>
        <v/>
      </c>
      <c r="BT269" s="146" t="str">
        <f t="shared" si="56"/>
        <v/>
      </c>
      <c r="BU269" s="146" t="str">
        <f t="shared" si="59"/>
        <v/>
      </c>
      <c r="BV269" s="146" t="str">
        <f t="shared" si="57"/>
        <v/>
      </c>
      <c r="BW269" s="146"/>
      <c r="BX269" s="269" t="str">
        <f t="shared" si="58"/>
        <v/>
      </c>
      <c r="BY269" s="257" t="str">
        <f t="shared" si="60"/>
        <v/>
      </c>
      <c r="BZ269" s="268" t="str">
        <f t="shared" si="61"/>
        <v/>
      </c>
      <c r="ET269" s="146" t="str">
        <f t="shared" si="62"/>
        <v/>
      </c>
      <c r="EU269" s="146" t="str">
        <f t="shared" si="63"/>
        <v/>
      </c>
      <c r="EV269" s="146" t="str">
        <f t="shared" si="64"/>
        <v/>
      </c>
      <c r="EW269" s="146" t="str">
        <f t="shared" si="65"/>
        <v/>
      </c>
      <c r="EX269" s="146"/>
      <c r="EY269" s="252" t="str">
        <f t="shared" si="66"/>
        <v/>
      </c>
      <c r="EZ269" s="251" t="str">
        <f t="shared" si="67"/>
        <v/>
      </c>
      <c r="FA269" s="251"/>
    </row>
    <row r="270" spans="71:157" x14ac:dyDescent="0.2">
      <c r="BS270" s="146" t="str">
        <f t="shared" si="55"/>
        <v/>
      </c>
      <c r="BT270" s="146" t="str">
        <f t="shared" si="56"/>
        <v/>
      </c>
      <c r="BU270" s="146" t="str">
        <f t="shared" si="59"/>
        <v/>
      </c>
      <c r="BV270" s="146" t="str">
        <f t="shared" si="57"/>
        <v/>
      </c>
      <c r="BW270" s="146"/>
      <c r="BX270" s="269" t="str">
        <f t="shared" si="58"/>
        <v/>
      </c>
      <c r="BY270" s="257" t="str">
        <f t="shared" si="60"/>
        <v/>
      </c>
      <c r="BZ270" s="268" t="str">
        <f t="shared" si="61"/>
        <v/>
      </c>
      <c r="ET270" s="146" t="str">
        <f t="shared" si="62"/>
        <v/>
      </c>
      <c r="EU270" s="146" t="str">
        <f t="shared" si="63"/>
        <v/>
      </c>
      <c r="EV270" s="146" t="str">
        <f t="shared" si="64"/>
        <v/>
      </c>
      <c r="EW270" s="146" t="str">
        <f t="shared" si="65"/>
        <v/>
      </c>
      <c r="EX270" s="146"/>
      <c r="EY270" s="252" t="str">
        <f t="shared" si="66"/>
        <v/>
      </c>
      <c r="EZ270" s="251" t="str">
        <f t="shared" si="67"/>
        <v/>
      </c>
      <c r="FA270" s="251"/>
    </row>
    <row r="271" spans="71:157" x14ac:dyDescent="0.2">
      <c r="BS271" s="146" t="str">
        <f t="shared" si="55"/>
        <v/>
      </c>
      <c r="BT271" s="146" t="str">
        <f t="shared" si="56"/>
        <v/>
      </c>
      <c r="BU271" s="146" t="str">
        <f t="shared" si="59"/>
        <v/>
      </c>
      <c r="BV271" s="146" t="str">
        <f t="shared" si="57"/>
        <v/>
      </c>
      <c r="BW271" s="146"/>
      <c r="BX271" s="269" t="str">
        <f t="shared" si="58"/>
        <v/>
      </c>
      <c r="BY271" s="257" t="str">
        <f t="shared" si="60"/>
        <v/>
      </c>
      <c r="BZ271" s="268" t="str">
        <f t="shared" si="61"/>
        <v/>
      </c>
      <c r="ET271" s="146" t="str">
        <f t="shared" si="62"/>
        <v/>
      </c>
      <c r="EU271" s="146" t="str">
        <f t="shared" si="63"/>
        <v/>
      </c>
      <c r="EV271" s="146" t="str">
        <f t="shared" si="64"/>
        <v/>
      </c>
      <c r="EW271" s="146" t="str">
        <f t="shared" si="65"/>
        <v/>
      </c>
      <c r="EX271" s="146"/>
      <c r="EY271" s="252" t="str">
        <f t="shared" si="66"/>
        <v/>
      </c>
      <c r="EZ271" s="251" t="str">
        <f t="shared" si="67"/>
        <v/>
      </c>
      <c r="FA271" s="251"/>
    </row>
    <row r="272" spans="71:157" x14ac:dyDescent="0.2">
      <c r="BS272" s="146" t="str">
        <f t="shared" si="55"/>
        <v/>
      </c>
      <c r="BT272" s="146" t="str">
        <f t="shared" si="56"/>
        <v/>
      </c>
      <c r="BU272" s="146" t="str">
        <f t="shared" si="59"/>
        <v/>
      </c>
      <c r="BV272" s="146" t="str">
        <f t="shared" si="57"/>
        <v/>
      </c>
      <c r="BW272" s="146"/>
      <c r="BX272" s="269" t="str">
        <f t="shared" si="58"/>
        <v/>
      </c>
      <c r="BY272" s="257" t="str">
        <f t="shared" si="60"/>
        <v/>
      </c>
      <c r="BZ272" s="268" t="str">
        <f t="shared" si="61"/>
        <v/>
      </c>
      <c r="ET272" s="146" t="str">
        <f t="shared" si="62"/>
        <v/>
      </c>
      <c r="EU272" s="146" t="str">
        <f t="shared" si="63"/>
        <v/>
      </c>
      <c r="EV272" s="146" t="str">
        <f t="shared" si="64"/>
        <v/>
      </c>
      <c r="EW272" s="146" t="str">
        <f t="shared" si="65"/>
        <v/>
      </c>
      <c r="EX272" s="146"/>
      <c r="EY272" s="252" t="str">
        <f t="shared" si="66"/>
        <v/>
      </c>
      <c r="EZ272" s="251" t="str">
        <f t="shared" si="67"/>
        <v/>
      </c>
      <c r="FA272" s="251"/>
    </row>
    <row r="273" spans="71:157" x14ac:dyDescent="0.2">
      <c r="BS273" s="146" t="str">
        <f t="shared" ref="BS273:BS336" si="68">RIGHT(G273,4)</f>
        <v/>
      </c>
      <c r="BT273" s="146" t="str">
        <f t="shared" ref="BT273:BT336" si="69">LEFT(E273,2)</f>
        <v/>
      </c>
      <c r="BU273" s="146" t="str">
        <f t="shared" si="59"/>
        <v/>
      </c>
      <c r="BV273" s="146" t="str">
        <f t="shared" ref="BV273:BV336" si="70">LEFT(G273,2)</f>
        <v/>
      </c>
      <c r="BW273" s="146"/>
      <c r="BX273" s="269" t="str">
        <f t="shared" ref="BX273:BX336" si="71">IFERROR(DATE(BS273,BU273,BV273),"")</f>
        <v/>
      </c>
      <c r="BY273" s="257" t="str">
        <f t="shared" si="60"/>
        <v/>
      </c>
      <c r="BZ273" s="268" t="str">
        <f t="shared" si="61"/>
        <v/>
      </c>
      <c r="ET273" s="146" t="str">
        <f t="shared" si="62"/>
        <v/>
      </c>
      <c r="EU273" s="146" t="str">
        <f t="shared" si="63"/>
        <v/>
      </c>
      <c r="EV273" s="146" t="str">
        <f t="shared" si="64"/>
        <v/>
      </c>
      <c r="EW273" s="146" t="str">
        <f t="shared" si="65"/>
        <v/>
      </c>
      <c r="EX273" s="146"/>
      <c r="EY273" s="252" t="str">
        <f t="shared" si="66"/>
        <v/>
      </c>
      <c r="EZ273" s="251" t="str">
        <f t="shared" si="67"/>
        <v/>
      </c>
      <c r="FA273" s="251"/>
    </row>
    <row r="274" spans="71:157" x14ac:dyDescent="0.2">
      <c r="BS274" s="146" t="str">
        <f t="shared" si="68"/>
        <v/>
      </c>
      <c r="BT274" s="146" t="str">
        <f t="shared" si="69"/>
        <v/>
      </c>
      <c r="BU274" s="146" t="str">
        <f t="shared" si="59"/>
        <v/>
      </c>
      <c r="BV274" s="146" t="str">
        <f t="shared" si="70"/>
        <v/>
      </c>
      <c r="BW274" s="146"/>
      <c r="BX274" s="269" t="str">
        <f t="shared" si="71"/>
        <v/>
      </c>
      <c r="BY274" s="257" t="str">
        <f t="shared" si="60"/>
        <v/>
      </c>
      <c r="BZ274" s="268" t="str">
        <f t="shared" si="61"/>
        <v/>
      </c>
      <c r="ET274" s="146" t="str">
        <f t="shared" si="62"/>
        <v/>
      </c>
      <c r="EU274" s="146" t="str">
        <f t="shared" si="63"/>
        <v/>
      </c>
      <c r="EV274" s="146" t="str">
        <f t="shared" si="64"/>
        <v/>
      </c>
      <c r="EW274" s="146" t="str">
        <f t="shared" si="65"/>
        <v/>
      </c>
      <c r="EX274" s="146"/>
      <c r="EY274" s="252" t="str">
        <f t="shared" si="66"/>
        <v/>
      </c>
      <c r="EZ274" s="251" t="str">
        <f t="shared" si="67"/>
        <v/>
      </c>
      <c r="FA274" s="251"/>
    </row>
    <row r="275" spans="71:157" x14ac:dyDescent="0.2">
      <c r="BS275" s="146" t="str">
        <f t="shared" si="68"/>
        <v/>
      </c>
      <c r="BT275" s="146" t="str">
        <f t="shared" si="69"/>
        <v/>
      </c>
      <c r="BU275" s="146" t="str">
        <f t="shared" si="59"/>
        <v/>
      </c>
      <c r="BV275" s="146" t="str">
        <f t="shared" si="70"/>
        <v/>
      </c>
      <c r="BW275" s="146"/>
      <c r="BX275" s="269" t="str">
        <f t="shared" si="71"/>
        <v/>
      </c>
      <c r="BY275" s="257" t="str">
        <f t="shared" si="60"/>
        <v/>
      </c>
      <c r="BZ275" s="268" t="str">
        <f t="shared" si="61"/>
        <v/>
      </c>
      <c r="ET275" s="146" t="str">
        <f t="shared" si="62"/>
        <v/>
      </c>
      <c r="EU275" s="146" t="str">
        <f t="shared" si="63"/>
        <v/>
      </c>
      <c r="EV275" s="146" t="str">
        <f t="shared" si="64"/>
        <v/>
      </c>
      <c r="EW275" s="146" t="str">
        <f t="shared" si="65"/>
        <v/>
      </c>
      <c r="EX275" s="146"/>
      <c r="EY275" s="252" t="str">
        <f t="shared" si="66"/>
        <v/>
      </c>
      <c r="EZ275" s="251" t="str">
        <f t="shared" si="67"/>
        <v/>
      </c>
      <c r="FA275" s="251"/>
    </row>
    <row r="276" spans="71:157" x14ac:dyDescent="0.2">
      <c r="BS276" s="146" t="str">
        <f t="shared" si="68"/>
        <v/>
      </c>
      <c r="BT276" s="146" t="str">
        <f t="shared" si="69"/>
        <v/>
      </c>
      <c r="BU276" s="146" t="str">
        <f t="shared" si="59"/>
        <v/>
      </c>
      <c r="BV276" s="146" t="str">
        <f t="shared" si="70"/>
        <v/>
      </c>
      <c r="BW276" s="146"/>
      <c r="BX276" s="269" t="str">
        <f t="shared" si="71"/>
        <v/>
      </c>
      <c r="BY276" s="257" t="str">
        <f t="shared" si="60"/>
        <v/>
      </c>
      <c r="BZ276" s="268" t="str">
        <f t="shared" si="61"/>
        <v/>
      </c>
      <c r="ET276" s="146" t="str">
        <f t="shared" si="62"/>
        <v/>
      </c>
      <c r="EU276" s="146" t="str">
        <f t="shared" si="63"/>
        <v/>
      </c>
      <c r="EV276" s="146" t="str">
        <f t="shared" si="64"/>
        <v/>
      </c>
      <c r="EW276" s="146" t="str">
        <f t="shared" si="65"/>
        <v/>
      </c>
      <c r="EX276" s="146"/>
      <c r="EY276" s="252" t="str">
        <f t="shared" si="66"/>
        <v/>
      </c>
      <c r="EZ276" s="251" t="str">
        <f t="shared" si="67"/>
        <v/>
      </c>
      <c r="FA276" s="251"/>
    </row>
    <row r="277" spans="71:157" x14ac:dyDescent="0.2">
      <c r="BS277" s="146" t="str">
        <f t="shared" si="68"/>
        <v/>
      </c>
      <c r="BT277" s="146" t="str">
        <f t="shared" si="69"/>
        <v/>
      </c>
      <c r="BU277" s="146" t="str">
        <f t="shared" si="59"/>
        <v/>
      </c>
      <c r="BV277" s="146" t="str">
        <f t="shared" si="70"/>
        <v/>
      </c>
      <c r="BW277" s="146"/>
      <c r="BX277" s="269" t="str">
        <f t="shared" si="71"/>
        <v/>
      </c>
      <c r="BY277" s="257" t="str">
        <f t="shared" si="60"/>
        <v/>
      </c>
      <c r="BZ277" s="268" t="str">
        <f t="shared" si="61"/>
        <v/>
      </c>
      <c r="ET277" s="146" t="str">
        <f t="shared" si="62"/>
        <v/>
      </c>
      <c r="EU277" s="146" t="str">
        <f t="shared" si="63"/>
        <v/>
      </c>
      <c r="EV277" s="146" t="str">
        <f t="shared" si="64"/>
        <v/>
      </c>
      <c r="EW277" s="146" t="str">
        <f t="shared" si="65"/>
        <v/>
      </c>
      <c r="EX277" s="146"/>
      <c r="EY277" s="252" t="str">
        <f t="shared" si="66"/>
        <v/>
      </c>
      <c r="EZ277" s="251" t="str">
        <f t="shared" si="67"/>
        <v/>
      </c>
      <c r="FA277" s="251"/>
    </row>
    <row r="278" spans="71:157" x14ac:dyDescent="0.2">
      <c r="BS278" s="146" t="str">
        <f t="shared" si="68"/>
        <v/>
      </c>
      <c r="BT278" s="146" t="str">
        <f t="shared" si="69"/>
        <v/>
      </c>
      <c r="BU278" s="146" t="str">
        <f t="shared" si="59"/>
        <v/>
      </c>
      <c r="BV278" s="146" t="str">
        <f t="shared" si="70"/>
        <v/>
      </c>
      <c r="BW278" s="146"/>
      <c r="BX278" s="269" t="str">
        <f t="shared" si="71"/>
        <v/>
      </c>
      <c r="BY278" s="257" t="str">
        <f t="shared" si="60"/>
        <v/>
      </c>
      <c r="BZ278" s="268" t="str">
        <f t="shared" si="61"/>
        <v/>
      </c>
      <c r="ET278" s="146" t="str">
        <f t="shared" si="62"/>
        <v/>
      </c>
      <c r="EU278" s="146" t="str">
        <f t="shared" si="63"/>
        <v/>
      </c>
      <c r="EV278" s="146" t="str">
        <f t="shared" si="64"/>
        <v/>
      </c>
      <c r="EW278" s="146" t="str">
        <f t="shared" si="65"/>
        <v/>
      </c>
      <c r="EX278" s="146"/>
      <c r="EY278" s="252" t="str">
        <f t="shared" si="66"/>
        <v/>
      </c>
      <c r="EZ278" s="251" t="str">
        <f t="shared" si="67"/>
        <v/>
      </c>
      <c r="FA278" s="251"/>
    </row>
    <row r="279" spans="71:157" x14ac:dyDescent="0.2">
      <c r="BS279" s="146" t="str">
        <f t="shared" si="68"/>
        <v/>
      </c>
      <c r="BT279" s="146" t="str">
        <f t="shared" si="69"/>
        <v/>
      </c>
      <c r="BU279" s="146" t="str">
        <f t="shared" si="59"/>
        <v/>
      </c>
      <c r="BV279" s="146" t="str">
        <f t="shared" si="70"/>
        <v/>
      </c>
      <c r="BW279" s="146"/>
      <c r="BX279" s="269" t="str">
        <f t="shared" si="71"/>
        <v/>
      </c>
      <c r="BY279" s="257" t="str">
        <f t="shared" si="60"/>
        <v/>
      </c>
      <c r="BZ279" s="268" t="str">
        <f t="shared" si="61"/>
        <v/>
      </c>
      <c r="ET279" s="146" t="str">
        <f t="shared" si="62"/>
        <v/>
      </c>
      <c r="EU279" s="146" t="str">
        <f t="shared" si="63"/>
        <v/>
      </c>
      <c r="EV279" s="146" t="str">
        <f t="shared" si="64"/>
        <v/>
      </c>
      <c r="EW279" s="146" t="str">
        <f t="shared" si="65"/>
        <v/>
      </c>
      <c r="EX279" s="146"/>
      <c r="EY279" s="252" t="str">
        <f t="shared" si="66"/>
        <v/>
      </c>
      <c r="EZ279" s="251" t="str">
        <f t="shared" si="67"/>
        <v/>
      </c>
      <c r="FA279" s="251"/>
    </row>
    <row r="280" spans="71:157" x14ac:dyDescent="0.2">
      <c r="BS280" s="146" t="str">
        <f t="shared" si="68"/>
        <v/>
      </c>
      <c r="BT280" s="146" t="str">
        <f t="shared" si="69"/>
        <v/>
      </c>
      <c r="BU280" s="146" t="str">
        <f t="shared" si="59"/>
        <v/>
      </c>
      <c r="BV280" s="146" t="str">
        <f t="shared" si="70"/>
        <v/>
      </c>
      <c r="BW280" s="146"/>
      <c r="BX280" s="269" t="str">
        <f t="shared" si="71"/>
        <v/>
      </c>
      <c r="BY280" s="257" t="str">
        <f t="shared" si="60"/>
        <v/>
      </c>
      <c r="BZ280" s="268" t="str">
        <f t="shared" si="61"/>
        <v/>
      </c>
      <c r="ET280" s="146" t="str">
        <f t="shared" si="62"/>
        <v/>
      </c>
      <c r="EU280" s="146" t="str">
        <f t="shared" si="63"/>
        <v/>
      </c>
      <c r="EV280" s="146" t="str">
        <f t="shared" si="64"/>
        <v/>
      </c>
      <c r="EW280" s="146" t="str">
        <f t="shared" si="65"/>
        <v/>
      </c>
      <c r="EX280" s="146"/>
      <c r="EY280" s="252" t="str">
        <f t="shared" si="66"/>
        <v/>
      </c>
      <c r="EZ280" s="251" t="str">
        <f t="shared" si="67"/>
        <v/>
      </c>
      <c r="FA280" s="251"/>
    </row>
    <row r="281" spans="71:157" x14ac:dyDescent="0.2">
      <c r="BS281" s="146" t="str">
        <f t="shared" si="68"/>
        <v/>
      </c>
      <c r="BT281" s="146" t="str">
        <f t="shared" si="69"/>
        <v/>
      </c>
      <c r="BU281" s="146" t="str">
        <f t="shared" si="59"/>
        <v/>
      </c>
      <c r="BV281" s="146" t="str">
        <f t="shared" si="70"/>
        <v/>
      </c>
      <c r="BW281" s="146"/>
      <c r="BX281" s="269" t="str">
        <f t="shared" si="71"/>
        <v/>
      </c>
      <c r="BY281" s="257" t="str">
        <f t="shared" si="60"/>
        <v/>
      </c>
      <c r="BZ281" s="268" t="str">
        <f t="shared" si="61"/>
        <v/>
      </c>
      <c r="ET281" s="146" t="str">
        <f t="shared" si="62"/>
        <v/>
      </c>
      <c r="EU281" s="146" t="str">
        <f t="shared" si="63"/>
        <v/>
      </c>
      <c r="EV281" s="146" t="str">
        <f t="shared" si="64"/>
        <v/>
      </c>
      <c r="EW281" s="146" t="str">
        <f t="shared" si="65"/>
        <v/>
      </c>
      <c r="EX281" s="146"/>
      <c r="EY281" s="252" t="str">
        <f t="shared" si="66"/>
        <v/>
      </c>
      <c r="EZ281" s="251" t="str">
        <f t="shared" si="67"/>
        <v/>
      </c>
      <c r="FA281" s="251"/>
    </row>
    <row r="282" spans="71:157" x14ac:dyDescent="0.2">
      <c r="BS282" s="146" t="str">
        <f t="shared" si="68"/>
        <v/>
      </c>
      <c r="BT282" s="146" t="str">
        <f t="shared" si="69"/>
        <v/>
      </c>
      <c r="BU282" s="146" t="str">
        <f t="shared" si="59"/>
        <v/>
      </c>
      <c r="BV282" s="146" t="str">
        <f t="shared" si="70"/>
        <v/>
      </c>
      <c r="BW282" s="146"/>
      <c r="BX282" s="269" t="str">
        <f t="shared" si="71"/>
        <v/>
      </c>
      <c r="BY282" s="257" t="str">
        <f t="shared" si="60"/>
        <v/>
      </c>
      <c r="BZ282" s="268" t="str">
        <f t="shared" si="61"/>
        <v/>
      </c>
      <c r="ET282" s="146" t="str">
        <f t="shared" si="62"/>
        <v/>
      </c>
      <c r="EU282" s="146" t="str">
        <f t="shared" si="63"/>
        <v/>
      </c>
      <c r="EV282" s="146" t="str">
        <f t="shared" si="64"/>
        <v/>
      </c>
      <c r="EW282" s="146" t="str">
        <f t="shared" si="65"/>
        <v/>
      </c>
      <c r="EX282" s="146"/>
      <c r="EY282" s="252" t="str">
        <f t="shared" si="66"/>
        <v/>
      </c>
      <c r="EZ282" s="251" t="str">
        <f t="shared" si="67"/>
        <v/>
      </c>
      <c r="FA282" s="251"/>
    </row>
    <row r="283" spans="71:157" x14ac:dyDescent="0.2">
      <c r="BS283" s="146" t="str">
        <f t="shared" si="68"/>
        <v/>
      </c>
      <c r="BT283" s="146" t="str">
        <f t="shared" si="69"/>
        <v/>
      </c>
      <c r="BU283" s="146" t="str">
        <f t="shared" si="59"/>
        <v/>
      </c>
      <c r="BV283" s="146" t="str">
        <f t="shared" si="70"/>
        <v/>
      </c>
      <c r="BW283" s="146"/>
      <c r="BX283" s="269" t="str">
        <f t="shared" si="71"/>
        <v/>
      </c>
      <c r="BY283" s="257" t="str">
        <f t="shared" si="60"/>
        <v/>
      </c>
      <c r="BZ283" s="268" t="str">
        <f t="shared" si="61"/>
        <v/>
      </c>
      <c r="ET283" s="146" t="str">
        <f t="shared" si="62"/>
        <v/>
      </c>
      <c r="EU283" s="146" t="str">
        <f t="shared" si="63"/>
        <v/>
      </c>
      <c r="EV283" s="146" t="str">
        <f t="shared" si="64"/>
        <v/>
      </c>
      <c r="EW283" s="146" t="str">
        <f t="shared" si="65"/>
        <v/>
      </c>
      <c r="EX283" s="146"/>
      <c r="EY283" s="252" t="str">
        <f t="shared" si="66"/>
        <v/>
      </c>
      <c r="EZ283" s="251" t="str">
        <f t="shared" si="67"/>
        <v/>
      </c>
      <c r="FA283" s="251"/>
    </row>
    <row r="284" spans="71:157" x14ac:dyDescent="0.2">
      <c r="BS284" s="146" t="str">
        <f t="shared" si="68"/>
        <v/>
      </c>
      <c r="BT284" s="146" t="str">
        <f t="shared" si="69"/>
        <v/>
      </c>
      <c r="BU284" s="146" t="str">
        <f t="shared" si="59"/>
        <v/>
      </c>
      <c r="BV284" s="146" t="str">
        <f t="shared" si="70"/>
        <v/>
      </c>
      <c r="BW284" s="146"/>
      <c r="BX284" s="269" t="str">
        <f t="shared" si="71"/>
        <v/>
      </c>
      <c r="BY284" s="257" t="str">
        <f t="shared" si="60"/>
        <v/>
      </c>
      <c r="BZ284" s="268" t="str">
        <f t="shared" si="61"/>
        <v/>
      </c>
      <c r="ET284" s="146" t="str">
        <f t="shared" si="62"/>
        <v/>
      </c>
      <c r="EU284" s="146" t="str">
        <f t="shared" si="63"/>
        <v/>
      </c>
      <c r="EV284" s="146" t="str">
        <f t="shared" si="64"/>
        <v/>
      </c>
      <c r="EW284" s="146" t="str">
        <f t="shared" si="65"/>
        <v/>
      </c>
      <c r="EX284" s="146"/>
      <c r="EY284" s="252" t="str">
        <f t="shared" si="66"/>
        <v/>
      </c>
      <c r="EZ284" s="251" t="str">
        <f t="shared" si="67"/>
        <v/>
      </c>
      <c r="FA284" s="251"/>
    </row>
    <row r="285" spans="71:157" x14ac:dyDescent="0.2">
      <c r="BS285" s="146" t="str">
        <f t="shared" si="68"/>
        <v/>
      </c>
      <c r="BT285" s="146" t="str">
        <f t="shared" si="69"/>
        <v/>
      </c>
      <c r="BU285" s="146" t="str">
        <f t="shared" si="59"/>
        <v/>
      </c>
      <c r="BV285" s="146" t="str">
        <f t="shared" si="70"/>
        <v/>
      </c>
      <c r="BW285" s="146"/>
      <c r="BX285" s="269" t="str">
        <f t="shared" si="71"/>
        <v/>
      </c>
      <c r="BY285" s="257" t="str">
        <f t="shared" si="60"/>
        <v/>
      </c>
      <c r="BZ285" s="268" t="str">
        <f t="shared" si="61"/>
        <v/>
      </c>
      <c r="ET285" s="146" t="str">
        <f t="shared" si="62"/>
        <v/>
      </c>
      <c r="EU285" s="146" t="str">
        <f t="shared" si="63"/>
        <v/>
      </c>
      <c r="EV285" s="146" t="str">
        <f t="shared" si="64"/>
        <v/>
      </c>
      <c r="EW285" s="146" t="str">
        <f t="shared" si="65"/>
        <v/>
      </c>
      <c r="EX285" s="146"/>
      <c r="EY285" s="252" t="str">
        <f t="shared" si="66"/>
        <v/>
      </c>
      <c r="EZ285" s="251" t="str">
        <f t="shared" si="67"/>
        <v/>
      </c>
      <c r="FA285" s="251"/>
    </row>
    <row r="286" spans="71:157" x14ac:dyDescent="0.2">
      <c r="BS286" s="146" t="str">
        <f t="shared" si="68"/>
        <v/>
      </c>
      <c r="BT286" s="146" t="str">
        <f t="shared" si="69"/>
        <v/>
      </c>
      <c r="BU286" s="146" t="str">
        <f t="shared" si="59"/>
        <v/>
      </c>
      <c r="BV286" s="146" t="str">
        <f t="shared" si="70"/>
        <v/>
      </c>
      <c r="BW286" s="146"/>
      <c r="BX286" s="269" t="str">
        <f t="shared" si="71"/>
        <v/>
      </c>
      <c r="BY286" s="257" t="str">
        <f t="shared" si="60"/>
        <v/>
      </c>
      <c r="BZ286" s="268" t="str">
        <f t="shared" si="61"/>
        <v/>
      </c>
      <c r="ET286" s="146" t="str">
        <f t="shared" si="62"/>
        <v/>
      </c>
      <c r="EU286" s="146" t="str">
        <f t="shared" si="63"/>
        <v/>
      </c>
      <c r="EV286" s="146" t="str">
        <f t="shared" si="64"/>
        <v/>
      </c>
      <c r="EW286" s="146" t="str">
        <f t="shared" si="65"/>
        <v/>
      </c>
      <c r="EX286" s="146"/>
      <c r="EY286" s="252" t="str">
        <f t="shared" si="66"/>
        <v/>
      </c>
      <c r="EZ286" s="251" t="str">
        <f t="shared" si="67"/>
        <v/>
      </c>
      <c r="FA286" s="251"/>
    </row>
    <row r="287" spans="71:157" x14ac:dyDescent="0.2">
      <c r="BS287" s="146" t="str">
        <f t="shared" si="68"/>
        <v/>
      </c>
      <c r="BT287" s="146" t="str">
        <f t="shared" si="69"/>
        <v/>
      </c>
      <c r="BU287" s="146" t="str">
        <f t="shared" si="59"/>
        <v/>
      </c>
      <c r="BV287" s="146" t="str">
        <f t="shared" si="70"/>
        <v/>
      </c>
      <c r="BW287" s="146"/>
      <c r="BX287" s="269" t="str">
        <f t="shared" si="71"/>
        <v/>
      </c>
      <c r="BY287" s="257" t="str">
        <f t="shared" si="60"/>
        <v/>
      </c>
      <c r="BZ287" s="268" t="str">
        <f t="shared" si="61"/>
        <v/>
      </c>
      <c r="ET287" s="146" t="str">
        <f t="shared" si="62"/>
        <v/>
      </c>
      <c r="EU287" s="146" t="str">
        <f t="shared" si="63"/>
        <v/>
      </c>
      <c r="EV287" s="146" t="str">
        <f t="shared" si="64"/>
        <v/>
      </c>
      <c r="EW287" s="146" t="str">
        <f t="shared" si="65"/>
        <v/>
      </c>
      <c r="EX287" s="146"/>
      <c r="EY287" s="252" t="str">
        <f t="shared" si="66"/>
        <v/>
      </c>
      <c r="EZ287" s="251" t="str">
        <f t="shared" si="67"/>
        <v/>
      </c>
      <c r="FA287" s="251"/>
    </row>
    <row r="288" spans="71:157" x14ac:dyDescent="0.2">
      <c r="BS288" s="146" t="str">
        <f t="shared" si="68"/>
        <v/>
      </c>
      <c r="BT288" s="146" t="str">
        <f t="shared" si="69"/>
        <v/>
      </c>
      <c r="BU288" s="146" t="str">
        <f t="shared" si="59"/>
        <v/>
      </c>
      <c r="BV288" s="146" t="str">
        <f t="shared" si="70"/>
        <v/>
      </c>
      <c r="BW288" s="146"/>
      <c r="BX288" s="269" t="str">
        <f t="shared" si="71"/>
        <v/>
      </c>
      <c r="BY288" s="257" t="str">
        <f t="shared" si="60"/>
        <v/>
      </c>
      <c r="BZ288" s="268" t="str">
        <f t="shared" si="61"/>
        <v/>
      </c>
      <c r="ET288" s="146" t="str">
        <f t="shared" si="62"/>
        <v/>
      </c>
      <c r="EU288" s="146" t="str">
        <f t="shared" si="63"/>
        <v/>
      </c>
      <c r="EV288" s="146" t="str">
        <f t="shared" si="64"/>
        <v/>
      </c>
      <c r="EW288" s="146" t="str">
        <f t="shared" si="65"/>
        <v/>
      </c>
      <c r="EX288" s="146"/>
      <c r="EY288" s="252" t="str">
        <f t="shared" si="66"/>
        <v/>
      </c>
      <c r="EZ288" s="251" t="str">
        <f t="shared" si="67"/>
        <v/>
      </c>
      <c r="FA288" s="251"/>
    </row>
    <row r="289" spans="71:157" x14ac:dyDescent="0.2">
      <c r="BS289" s="146" t="str">
        <f t="shared" si="68"/>
        <v/>
      </c>
      <c r="BT289" s="146" t="str">
        <f t="shared" si="69"/>
        <v/>
      </c>
      <c r="BU289" s="146" t="str">
        <f t="shared" si="59"/>
        <v/>
      </c>
      <c r="BV289" s="146" t="str">
        <f t="shared" si="70"/>
        <v/>
      </c>
      <c r="BW289" s="146"/>
      <c r="BX289" s="269" t="str">
        <f t="shared" si="71"/>
        <v/>
      </c>
      <c r="BY289" s="257" t="str">
        <f t="shared" si="60"/>
        <v/>
      </c>
      <c r="BZ289" s="268" t="str">
        <f t="shared" si="61"/>
        <v/>
      </c>
      <c r="ET289" s="146" t="str">
        <f t="shared" si="62"/>
        <v/>
      </c>
      <c r="EU289" s="146" t="str">
        <f t="shared" si="63"/>
        <v/>
      </c>
      <c r="EV289" s="146" t="str">
        <f t="shared" si="64"/>
        <v/>
      </c>
      <c r="EW289" s="146" t="str">
        <f t="shared" si="65"/>
        <v/>
      </c>
      <c r="EX289" s="146"/>
      <c r="EY289" s="252" t="str">
        <f t="shared" si="66"/>
        <v/>
      </c>
      <c r="EZ289" s="251" t="str">
        <f t="shared" si="67"/>
        <v/>
      </c>
      <c r="FA289" s="251"/>
    </row>
    <row r="290" spans="71:157" x14ac:dyDescent="0.2">
      <c r="BS290" s="146" t="str">
        <f t="shared" si="68"/>
        <v/>
      </c>
      <c r="BT290" s="146" t="str">
        <f t="shared" si="69"/>
        <v/>
      </c>
      <c r="BU290" s="146" t="str">
        <f t="shared" si="59"/>
        <v/>
      </c>
      <c r="BV290" s="146" t="str">
        <f t="shared" si="70"/>
        <v/>
      </c>
      <c r="BW290" s="146"/>
      <c r="BX290" s="269" t="str">
        <f t="shared" si="71"/>
        <v/>
      </c>
      <c r="BY290" s="257" t="str">
        <f t="shared" si="60"/>
        <v/>
      </c>
      <c r="BZ290" s="268" t="str">
        <f t="shared" si="61"/>
        <v/>
      </c>
      <c r="ET290" s="146" t="str">
        <f t="shared" si="62"/>
        <v/>
      </c>
      <c r="EU290" s="146" t="str">
        <f t="shared" si="63"/>
        <v/>
      </c>
      <c r="EV290" s="146" t="str">
        <f t="shared" si="64"/>
        <v/>
      </c>
      <c r="EW290" s="146" t="str">
        <f t="shared" si="65"/>
        <v/>
      </c>
      <c r="EX290" s="146"/>
      <c r="EY290" s="252" t="str">
        <f t="shared" si="66"/>
        <v/>
      </c>
      <c r="EZ290" s="251" t="str">
        <f t="shared" si="67"/>
        <v/>
      </c>
      <c r="FA290" s="251"/>
    </row>
    <row r="291" spans="71:157" x14ac:dyDescent="0.2">
      <c r="BS291" s="146" t="str">
        <f t="shared" si="68"/>
        <v/>
      </c>
      <c r="BT291" s="146" t="str">
        <f t="shared" si="69"/>
        <v/>
      </c>
      <c r="BU291" s="146" t="str">
        <f t="shared" si="59"/>
        <v/>
      </c>
      <c r="BV291" s="146" t="str">
        <f t="shared" si="70"/>
        <v/>
      </c>
      <c r="BW291" s="146"/>
      <c r="BX291" s="269" t="str">
        <f t="shared" si="71"/>
        <v/>
      </c>
      <c r="BY291" s="257" t="str">
        <f t="shared" si="60"/>
        <v/>
      </c>
      <c r="BZ291" s="268" t="str">
        <f t="shared" si="61"/>
        <v/>
      </c>
      <c r="ET291" s="146" t="str">
        <f t="shared" si="62"/>
        <v/>
      </c>
      <c r="EU291" s="146" t="str">
        <f t="shared" si="63"/>
        <v/>
      </c>
      <c r="EV291" s="146" t="str">
        <f t="shared" si="64"/>
        <v/>
      </c>
      <c r="EW291" s="146" t="str">
        <f t="shared" si="65"/>
        <v/>
      </c>
      <c r="EX291" s="146"/>
      <c r="EY291" s="252" t="str">
        <f t="shared" si="66"/>
        <v/>
      </c>
      <c r="EZ291" s="251" t="str">
        <f t="shared" si="67"/>
        <v/>
      </c>
      <c r="FA291" s="251"/>
    </row>
    <row r="292" spans="71:157" x14ac:dyDescent="0.2">
      <c r="BS292" s="146" t="str">
        <f t="shared" si="68"/>
        <v/>
      </c>
      <c r="BT292" s="146" t="str">
        <f t="shared" si="69"/>
        <v/>
      </c>
      <c r="BU292" s="146" t="str">
        <f t="shared" si="59"/>
        <v/>
      </c>
      <c r="BV292" s="146" t="str">
        <f t="shared" si="70"/>
        <v/>
      </c>
      <c r="BW292" s="146"/>
      <c r="BX292" s="269" t="str">
        <f t="shared" si="71"/>
        <v/>
      </c>
      <c r="BY292" s="257" t="str">
        <f t="shared" si="60"/>
        <v/>
      </c>
      <c r="BZ292" s="268" t="str">
        <f t="shared" si="61"/>
        <v/>
      </c>
      <c r="ET292" s="146" t="str">
        <f t="shared" si="62"/>
        <v/>
      </c>
      <c r="EU292" s="146" t="str">
        <f t="shared" si="63"/>
        <v/>
      </c>
      <c r="EV292" s="146" t="str">
        <f t="shared" si="64"/>
        <v/>
      </c>
      <c r="EW292" s="146" t="str">
        <f t="shared" si="65"/>
        <v/>
      </c>
      <c r="EX292" s="146"/>
      <c r="EY292" s="252" t="str">
        <f t="shared" si="66"/>
        <v/>
      </c>
      <c r="EZ292" s="251" t="str">
        <f t="shared" si="67"/>
        <v/>
      </c>
      <c r="FA292" s="251"/>
    </row>
    <row r="293" spans="71:157" x14ac:dyDescent="0.2">
      <c r="BS293" s="146" t="str">
        <f t="shared" si="68"/>
        <v/>
      </c>
      <c r="BT293" s="146" t="str">
        <f t="shared" si="69"/>
        <v/>
      </c>
      <c r="BU293" s="146" t="str">
        <f t="shared" si="59"/>
        <v/>
      </c>
      <c r="BV293" s="146" t="str">
        <f t="shared" si="70"/>
        <v/>
      </c>
      <c r="BW293" s="146"/>
      <c r="BX293" s="269" t="str">
        <f t="shared" si="71"/>
        <v/>
      </c>
      <c r="BY293" s="257" t="str">
        <f t="shared" si="60"/>
        <v/>
      </c>
      <c r="BZ293" s="268" t="str">
        <f t="shared" si="61"/>
        <v/>
      </c>
      <c r="ET293" s="146" t="str">
        <f t="shared" si="62"/>
        <v/>
      </c>
      <c r="EU293" s="146" t="str">
        <f t="shared" si="63"/>
        <v/>
      </c>
      <c r="EV293" s="146" t="str">
        <f t="shared" si="64"/>
        <v/>
      </c>
      <c r="EW293" s="146" t="str">
        <f t="shared" si="65"/>
        <v/>
      </c>
      <c r="EX293" s="146"/>
      <c r="EY293" s="252" t="str">
        <f t="shared" si="66"/>
        <v/>
      </c>
      <c r="EZ293" s="251" t="str">
        <f t="shared" si="67"/>
        <v/>
      </c>
      <c r="FA293" s="251"/>
    </row>
    <row r="294" spans="71:157" x14ac:dyDescent="0.2">
      <c r="BS294" s="146" t="str">
        <f t="shared" si="68"/>
        <v/>
      </c>
      <c r="BT294" s="146" t="str">
        <f t="shared" si="69"/>
        <v/>
      </c>
      <c r="BU294" s="146" t="str">
        <f t="shared" si="59"/>
        <v/>
      </c>
      <c r="BV294" s="146" t="str">
        <f t="shared" si="70"/>
        <v/>
      </c>
      <c r="BW294" s="146"/>
      <c r="BX294" s="269" t="str">
        <f t="shared" si="71"/>
        <v/>
      </c>
      <c r="BY294" s="257" t="str">
        <f t="shared" si="60"/>
        <v/>
      </c>
      <c r="BZ294" s="268" t="str">
        <f t="shared" si="61"/>
        <v/>
      </c>
      <c r="ET294" s="146" t="str">
        <f t="shared" si="62"/>
        <v/>
      </c>
      <c r="EU294" s="146" t="str">
        <f t="shared" si="63"/>
        <v/>
      </c>
      <c r="EV294" s="146" t="str">
        <f t="shared" si="64"/>
        <v/>
      </c>
      <c r="EW294" s="146" t="str">
        <f t="shared" si="65"/>
        <v/>
      </c>
      <c r="EX294" s="146"/>
      <c r="EY294" s="252" t="str">
        <f t="shared" si="66"/>
        <v/>
      </c>
      <c r="EZ294" s="251" t="str">
        <f t="shared" si="67"/>
        <v/>
      </c>
      <c r="FA294" s="251"/>
    </row>
    <row r="295" spans="71:157" x14ac:dyDescent="0.2">
      <c r="BS295" s="146" t="str">
        <f t="shared" si="68"/>
        <v/>
      </c>
      <c r="BT295" s="146" t="str">
        <f t="shared" si="69"/>
        <v/>
      </c>
      <c r="BU295" s="146" t="str">
        <f t="shared" si="59"/>
        <v/>
      </c>
      <c r="BV295" s="146" t="str">
        <f t="shared" si="70"/>
        <v/>
      </c>
      <c r="BW295" s="146"/>
      <c r="BX295" s="269" t="str">
        <f t="shared" si="71"/>
        <v/>
      </c>
      <c r="BY295" s="257" t="str">
        <f t="shared" si="60"/>
        <v/>
      </c>
      <c r="BZ295" s="268" t="str">
        <f t="shared" si="61"/>
        <v/>
      </c>
      <c r="ET295" s="146" t="str">
        <f t="shared" si="62"/>
        <v/>
      </c>
      <c r="EU295" s="146" t="str">
        <f t="shared" si="63"/>
        <v/>
      </c>
      <c r="EV295" s="146" t="str">
        <f t="shared" si="64"/>
        <v/>
      </c>
      <c r="EW295" s="146" t="str">
        <f t="shared" si="65"/>
        <v/>
      </c>
      <c r="EX295" s="146"/>
      <c r="EY295" s="252" t="str">
        <f t="shared" si="66"/>
        <v/>
      </c>
      <c r="EZ295" s="251" t="str">
        <f t="shared" si="67"/>
        <v/>
      </c>
      <c r="FA295" s="251"/>
    </row>
    <row r="296" spans="71:157" x14ac:dyDescent="0.2">
      <c r="BS296" s="146" t="str">
        <f t="shared" si="68"/>
        <v/>
      </c>
      <c r="BT296" s="146" t="str">
        <f t="shared" si="69"/>
        <v/>
      </c>
      <c r="BU296" s="146" t="str">
        <f t="shared" si="59"/>
        <v/>
      </c>
      <c r="BV296" s="146" t="str">
        <f t="shared" si="70"/>
        <v/>
      </c>
      <c r="BW296" s="146"/>
      <c r="BX296" s="269" t="str">
        <f t="shared" si="71"/>
        <v/>
      </c>
      <c r="BY296" s="257" t="str">
        <f t="shared" si="60"/>
        <v/>
      </c>
      <c r="BZ296" s="268" t="str">
        <f t="shared" si="61"/>
        <v/>
      </c>
      <c r="ET296" s="146" t="str">
        <f t="shared" si="62"/>
        <v/>
      </c>
      <c r="EU296" s="146" t="str">
        <f t="shared" si="63"/>
        <v/>
      </c>
      <c r="EV296" s="146" t="str">
        <f t="shared" si="64"/>
        <v/>
      </c>
      <c r="EW296" s="146" t="str">
        <f t="shared" si="65"/>
        <v/>
      </c>
      <c r="EX296" s="146"/>
      <c r="EY296" s="252" t="str">
        <f t="shared" si="66"/>
        <v/>
      </c>
      <c r="EZ296" s="251" t="str">
        <f t="shared" si="67"/>
        <v/>
      </c>
      <c r="FA296" s="251"/>
    </row>
    <row r="297" spans="71:157" x14ac:dyDescent="0.2">
      <c r="BS297" s="146" t="str">
        <f t="shared" si="68"/>
        <v/>
      </c>
      <c r="BT297" s="146" t="str">
        <f t="shared" si="69"/>
        <v/>
      </c>
      <c r="BU297" s="146" t="str">
        <f t="shared" si="59"/>
        <v/>
      </c>
      <c r="BV297" s="146" t="str">
        <f t="shared" si="70"/>
        <v/>
      </c>
      <c r="BW297" s="146"/>
      <c r="BX297" s="269" t="str">
        <f t="shared" si="71"/>
        <v/>
      </c>
      <c r="BY297" s="257" t="str">
        <f t="shared" si="60"/>
        <v/>
      </c>
      <c r="BZ297" s="268" t="str">
        <f t="shared" si="61"/>
        <v/>
      </c>
      <c r="ET297" s="146" t="str">
        <f t="shared" si="62"/>
        <v/>
      </c>
      <c r="EU297" s="146" t="str">
        <f t="shared" si="63"/>
        <v/>
      </c>
      <c r="EV297" s="146" t="str">
        <f t="shared" si="64"/>
        <v/>
      </c>
      <c r="EW297" s="146" t="str">
        <f t="shared" si="65"/>
        <v/>
      </c>
      <c r="EX297" s="146"/>
      <c r="EY297" s="252" t="str">
        <f t="shared" si="66"/>
        <v/>
      </c>
      <c r="EZ297" s="251" t="str">
        <f t="shared" si="67"/>
        <v/>
      </c>
      <c r="FA297" s="251"/>
    </row>
    <row r="298" spans="71:157" x14ac:dyDescent="0.2">
      <c r="BS298" s="146" t="str">
        <f t="shared" si="68"/>
        <v/>
      </c>
      <c r="BT298" s="146" t="str">
        <f t="shared" si="69"/>
        <v/>
      </c>
      <c r="BU298" s="146" t="str">
        <f t="shared" si="59"/>
        <v/>
      </c>
      <c r="BV298" s="146" t="str">
        <f t="shared" si="70"/>
        <v/>
      </c>
      <c r="BW298" s="146"/>
      <c r="BX298" s="269" t="str">
        <f t="shared" si="71"/>
        <v/>
      </c>
      <c r="BY298" s="257" t="str">
        <f t="shared" si="60"/>
        <v/>
      </c>
      <c r="BZ298" s="268" t="str">
        <f t="shared" si="61"/>
        <v/>
      </c>
      <c r="ET298" s="146" t="str">
        <f t="shared" si="62"/>
        <v/>
      </c>
      <c r="EU298" s="146" t="str">
        <f t="shared" si="63"/>
        <v/>
      </c>
      <c r="EV298" s="146" t="str">
        <f t="shared" si="64"/>
        <v/>
      </c>
      <c r="EW298" s="146" t="str">
        <f t="shared" si="65"/>
        <v/>
      </c>
      <c r="EX298" s="146"/>
      <c r="EY298" s="252" t="str">
        <f t="shared" si="66"/>
        <v/>
      </c>
      <c r="EZ298" s="251" t="str">
        <f t="shared" si="67"/>
        <v/>
      </c>
      <c r="FA298" s="251"/>
    </row>
    <row r="299" spans="71:157" x14ac:dyDescent="0.2">
      <c r="BS299" s="146" t="str">
        <f t="shared" si="68"/>
        <v/>
      </c>
      <c r="BT299" s="146" t="str">
        <f t="shared" si="69"/>
        <v/>
      </c>
      <c r="BU299" s="146" t="str">
        <f t="shared" si="59"/>
        <v/>
      </c>
      <c r="BV299" s="146" t="str">
        <f t="shared" si="70"/>
        <v/>
      </c>
      <c r="BW299" s="146"/>
      <c r="BX299" s="269" t="str">
        <f t="shared" si="71"/>
        <v/>
      </c>
      <c r="BY299" s="257" t="str">
        <f t="shared" si="60"/>
        <v/>
      </c>
      <c r="BZ299" s="268" t="str">
        <f t="shared" si="61"/>
        <v/>
      </c>
      <c r="ET299" s="146" t="str">
        <f t="shared" si="62"/>
        <v/>
      </c>
      <c r="EU299" s="146" t="str">
        <f t="shared" si="63"/>
        <v/>
      </c>
      <c r="EV299" s="146" t="str">
        <f t="shared" si="64"/>
        <v/>
      </c>
      <c r="EW299" s="146" t="str">
        <f t="shared" si="65"/>
        <v/>
      </c>
      <c r="EX299" s="146"/>
      <c r="EY299" s="252" t="str">
        <f t="shared" si="66"/>
        <v/>
      </c>
      <c r="EZ299" s="251" t="str">
        <f t="shared" si="67"/>
        <v/>
      </c>
      <c r="FA299" s="251"/>
    </row>
    <row r="300" spans="71:157" x14ac:dyDescent="0.2">
      <c r="BS300" s="146" t="str">
        <f t="shared" si="68"/>
        <v/>
      </c>
      <c r="BT300" s="146" t="str">
        <f t="shared" si="69"/>
        <v/>
      </c>
      <c r="BU300" s="146" t="str">
        <f t="shared" si="59"/>
        <v/>
      </c>
      <c r="BV300" s="146" t="str">
        <f t="shared" si="70"/>
        <v/>
      </c>
      <c r="BW300" s="146"/>
      <c r="BX300" s="269" t="str">
        <f t="shared" si="71"/>
        <v/>
      </c>
      <c r="BY300" s="257" t="str">
        <f t="shared" si="60"/>
        <v/>
      </c>
      <c r="BZ300" s="268" t="str">
        <f t="shared" si="61"/>
        <v/>
      </c>
      <c r="ET300" s="146" t="str">
        <f t="shared" si="62"/>
        <v/>
      </c>
      <c r="EU300" s="146" t="str">
        <f t="shared" si="63"/>
        <v/>
      </c>
      <c r="EV300" s="146" t="str">
        <f t="shared" si="64"/>
        <v/>
      </c>
      <c r="EW300" s="146" t="str">
        <f t="shared" si="65"/>
        <v/>
      </c>
      <c r="EX300" s="146"/>
      <c r="EY300" s="252" t="str">
        <f t="shared" si="66"/>
        <v/>
      </c>
      <c r="EZ300" s="251" t="str">
        <f t="shared" si="67"/>
        <v/>
      </c>
      <c r="FA300" s="251"/>
    </row>
    <row r="301" spans="71:157" x14ac:dyDescent="0.2">
      <c r="BS301" s="146" t="str">
        <f t="shared" si="68"/>
        <v/>
      </c>
      <c r="BT301" s="146" t="str">
        <f t="shared" si="69"/>
        <v/>
      </c>
      <c r="BU301" s="146" t="str">
        <f t="shared" si="59"/>
        <v/>
      </c>
      <c r="BV301" s="146" t="str">
        <f t="shared" si="70"/>
        <v/>
      </c>
      <c r="BW301" s="146"/>
      <c r="BX301" s="269" t="str">
        <f t="shared" si="71"/>
        <v/>
      </c>
      <c r="BY301" s="257" t="str">
        <f t="shared" si="60"/>
        <v/>
      </c>
      <c r="BZ301" s="268" t="str">
        <f t="shared" si="61"/>
        <v/>
      </c>
      <c r="ET301" s="146" t="str">
        <f t="shared" si="62"/>
        <v/>
      </c>
      <c r="EU301" s="146" t="str">
        <f t="shared" si="63"/>
        <v/>
      </c>
      <c r="EV301" s="146" t="str">
        <f t="shared" si="64"/>
        <v/>
      </c>
      <c r="EW301" s="146" t="str">
        <f t="shared" si="65"/>
        <v/>
      </c>
      <c r="EX301" s="146"/>
      <c r="EY301" s="252" t="str">
        <f t="shared" si="66"/>
        <v/>
      </c>
      <c r="EZ301" s="251" t="str">
        <f t="shared" si="67"/>
        <v/>
      </c>
      <c r="FA301" s="251"/>
    </row>
    <row r="302" spans="71:157" x14ac:dyDescent="0.2">
      <c r="BS302" s="146" t="str">
        <f t="shared" si="68"/>
        <v/>
      </c>
      <c r="BT302" s="146" t="str">
        <f t="shared" si="69"/>
        <v/>
      </c>
      <c r="BU302" s="146" t="str">
        <f t="shared" si="59"/>
        <v/>
      </c>
      <c r="BV302" s="146" t="str">
        <f t="shared" si="70"/>
        <v/>
      </c>
      <c r="BW302" s="146"/>
      <c r="BX302" s="269" t="str">
        <f t="shared" si="71"/>
        <v/>
      </c>
      <c r="BY302" s="257" t="str">
        <f t="shared" si="60"/>
        <v/>
      </c>
      <c r="BZ302" s="268" t="str">
        <f t="shared" si="61"/>
        <v/>
      </c>
      <c r="ET302" s="146" t="str">
        <f t="shared" si="62"/>
        <v/>
      </c>
      <c r="EU302" s="146" t="str">
        <f t="shared" si="63"/>
        <v/>
      </c>
      <c r="EV302" s="146" t="str">
        <f t="shared" si="64"/>
        <v/>
      </c>
      <c r="EW302" s="146" t="str">
        <f t="shared" si="65"/>
        <v/>
      </c>
      <c r="EX302" s="146"/>
      <c r="EY302" s="252" t="str">
        <f t="shared" si="66"/>
        <v/>
      </c>
      <c r="EZ302" s="251" t="str">
        <f t="shared" si="67"/>
        <v/>
      </c>
      <c r="FA302" s="251"/>
    </row>
    <row r="303" spans="71:157" x14ac:dyDescent="0.2">
      <c r="BS303" s="146" t="str">
        <f t="shared" si="68"/>
        <v/>
      </c>
      <c r="BT303" s="146" t="str">
        <f t="shared" si="69"/>
        <v/>
      </c>
      <c r="BU303" s="146" t="str">
        <f t="shared" si="59"/>
        <v/>
      </c>
      <c r="BV303" s="146" t="str">
        <f t="shared" si="70"/>
        <v/>
      </c>
      <c r="BW303" s="146"/>
      <c r="BX303" s="269" t="str">
        <f t="shared" si="71"/>
        <v/>
      </c>
      <c r="BY303" s="257" t="str">
        <f t="shared" si="60"/>
        <v/>
      </c>
      <c r="BZ303" s="268" t="str">
        <f t="shared" si="61"/>
        <v/>
      </c>
      <c r="ET303" s="146" t="str">
        <f t="shared" si="62"/>
        <v/>
      </c>
      <c r="EU303" s="146" t="str">
        <f t="shared" si="63"/>
        <v/>
      </c>
      <c r="EV303" s="146" t="str">
        <f t="shared" si="64"/>
        <v/>
      </c>
      <c r="EW303" s="146" t="str">
        <f t="shared" si="65"/>
        <v/>
      </c>
      <c r="EX303" s="146"/>
      <c r="EY303" s="252" t="str">
        <f t="shared" si="66"/>
        <v/>
      </c>
      <c r="EZ303" s="251" t="str">
        <f t="shared" si="67"/>
        <v/>
      </c>
      <c r="FA303" s="251"/>
    </row>
    <row r="304" spans="71:157" x14ac:dyDescent="0.2">
      <c r="BS304" s="146" t="str">
        <f t="shared" si="68"/>
        <v/>
      </c>
      <c r="BT304" s="146" t="str">
        <f t="shared" si="69"/>
        <v/>
      </c>
      <c r="BU304" s="146" t="str">
        <f t="shared" si="59"/>
        <v/>
      </c>
      <c r="BV304" s="146" t="str">
        <f t="shared" si="70"/>
        <v/>
      </c>
      <c r="BW304" s="146"/>
      <c r="BX304" s="269" t="str">
        <f t="shared" si="71"/>
        <v/>
      </c>
      <c r="BY304" s="257" t="str">
        <f t="shared" si="60"/>
        <v/>
      </c>
      <c r="BZ304" s="268" t="str">
        <f t="shared" si="61"/>
        <v/>
      </c>
      <c r="ET304" s="146" t="str">
        <f t="shared" si="62"/>
        <v/>
      </c>
      <c r="EU304" s="146" t="str">
        <f t="shared" si="63"/>
        <v/>
      </c>
      <c r="EV304" s="146" t="str">
        <f t="shared" si="64"/>
        <v/>
      </c>
      <c r="EW304" s="146" t="str">
        <f t="shared" si="65"/>
        <v/>
      </c>
      <c r="EX304" s="146"/>
      <c r="EY304" s="252" t="str">
        <f t="shared" si="66"/>
        <v/>
      </c>
      <c r="EZ304" s="251" t="str">
        <f t="shared" si="67"/>
        <v/>
      </c>
      <c r="FA304" s="251"/>
    </row>
    <row r="305" spans="71:157" x14ac:dyDescent="0.2">
      <c r="BS305" s="146" t="str">
        <f t="shared" si="68"/>
        <v/>
      </c>
      <c r="BT305" s="146" t="str">
        <f t="shared" si="69"/>
        <v/>
      </c>
      <c r="BU305" s="146" t="str">
        <f t="shared" si="59"/>
        <v/>
      </c>
      <c r="BV305" s="146" t="str">
        <f t="shared" si="70"/>
        <v/>
      </c>
      <c r="BW305" s="146"/>
      <c r="BX305" s="269" t="str">
        <f t="shared" si="71"/>
        <v/>
      </c>
      <c r="BY305" s="257" t="str">
        <f t="shared" si="60"/>
        <v/>
      </c>
      <c r="BZ305" s="268" t="str">
        <f t="shared" si="61"/>
        <v/>
      </c>
      <c r="ET305" s="146" t="str">
        <f t="shared" si="62"/>
        <v/>
      </c>
      <c r="EU305" s="146" t="str">
        <f t="shared" si="63"/>
        <v/>
      </c>
      <c r="EV305" s="146" t="str">
        <f t="shared" si="64"/>
        <v/>
      </c>
      <c r="EW305" s="146" t="str">
        <f t="shared" si="65"/>
        <v/>
      </c>
      <c r="EX305" s="146"/>
      <c r="EY305" s="252" t="str">
        <f t="shared" si="66"/>
        <v/>
      </c>
      <c r="EZ305" s="251" t="str">
        <f t="shared" si="67"/>
        <v/>
      </c>
      <c r="FA305" s="251"/>
    </row>
    <row r="306" spans="71:157" x14ac:dyDescent="0.2">
      <c r="BS306" s="146" t="str">
        <f t="shared" si="68"/>
        <v/>
      </c>
      <c r="BT306" s="146" t="str">
        <f t="shared" si="69"/>
        <v/>
      </c>
      <c r="BU306" s="146" t="str">
        <f t="shared" si="59"/>
        <v/>
      </c>
      <c r="BV306" s="146" t="str">
        <f t="shared" si="70"/>
        <v/>
      </c>
      <c r="BW306" s="146"/>
      <c r="BX306" s="269" t="str">
        <f t="shared" si="71"/>
        <v/>
      </c>
      <c r="BY306" s="257" t="str">
        <f t="shared" si="60"/>
        <v/>
      </c>
      <c r="BZ306" s="268" t="str">
        <f t="shared" si="61"/>
        <v/>
      </c>
      <c r="ET306" s="146" t="str">
        <f t="shared" si="62"/>
        <v/>
      </c>
      <c r="EU306" s="146" t="str">
        <f t="shared" si="63"/>
        <v/>
      </c>
      <c r="EV306" s="146" t="str">
        <f t="shared" si="64"/>
        <v/>
      </c>
      <c r="EW306" s="146" t="str">
        <f t="shared" si="65"/>
        <v/>
      </c>
      <c r="EX306" s="146"/>
      <c r="EY306" s="252" t="str">
        <f t="shared" si="66"/>
        <v/>
      </c>
      <c r="EZ306" s="251" t="str">
        <f t="shared" si="67"/>
        <v/>
      </c>
      <c r="FA306" s="251"/>
    </row>
    <row r="307" spans="71:157" x14ac:dyDescent="0.2">
      <c r="BS307" s="146" t="str">
        <f t="shared" si="68"/>
        <v/>
      </c>
      <c r="BT307" s="146" t="str">
        <f t="shared" si="69"/>
        <v/>
      </c>
      <c r="BU307" s="146" t="str">
        <f t="shared" si="59"/>
        <v/>
      </c>
      <c r="BV307" s="146" t="str">
        <f t="shared" si="70"/>
        <v/>
      </c>
      <c r="BW307" s="146"/>
      <c r="BX307" s="269" t="str">
        <f t="shared" si="71"/>
        <v/>
      </c>
      <c r="BY307" s="257" t="str">
        <f t="shared" si="60"/>
        <v/>
      </c>
      <c r="BZ307" s="268" t="str">
        <f t="shared" si="61"/>
        <v/>
      </c>
      <c r="ET307" s="146" t="str">
        <f t="shared" si="62"/>
        <v/>
      </c>
      <c r="EU307" s="146" t="str">
        <f t="shared" si="63"/>
        <v/>
      </c>
      <c r="EV307" s="146" t="str">
        <f t="shared" si="64"/>
        <v/>
      </c>
      <c r="EW307" s="146" t="str">
        <f t="shared" si="65"/>
        <v/>
      </c>
      <c r="EX307" s="146"/>
      <c r="EY307" s="252" t="str">
        <f t="shared" si="66"/>
        <v/>
      </c>
      <c r="EZ307" s="251" t="str">
        <f t="shared" si="67"/>
        <v/>
      </c>
      <c r="FA307" s="251"/>
    </row>
    <row r="308" spans="71:157" x14ac:dyDescent="0.2">
      <c r="BS308" s="146" t="str">
        <f t="shared" si="68"/>
        <v/>
      </c>
      <c r="BT308" s="146" t="str">
        <f t="shared" si="69"/>
        <v/>
      </c>
      <c r="BU308" s="146" t="str">
        <f t="shared" si="59"/>
        <v/>
      </c>
      <c r="BV308" s="146" t="str">
        <f t="shared" si="70"/>
        <v/>
      </c>
      <c r="BW308" s="146"/>
      <c r="BX308" s="269" t="str">
        <f t="shared" si="71"/>
        <v/>
      </c>
      <c r="BY308" s="257" t="str">
        <f t="shared" si="60"/>
        <v/>
      </c>
      <c r="BZ308" s="268" t="str">
        <f t="shared" si="61"/>
        <v/>
      </c>
      <c r="ET308" s="146" t="str">
        <f t="shared" si="62"/>
        <v/>
      </c>
      <c r="EU308" s="146" t="str">
        <f t="shared" si="63"/>
        <v/>
      </c>
      <c r="EV308" s="146" t="str">
        <f t="shared" si="64"/>
        <v/>
      </c>
      <c r="EW308" s="146" t="str">
        <f t="shared" si="65"/>
        <v/>
      </c>
      <c r="EX308" s="146"/>
      <c r="EY308" s="252" t="str">
        <f t="shared" si="66"/>
        <v/>
      </c>
      <c r="EZ308" s="251" t="str">
        <f t="shared" si="67"/>
        <v/>
      </c>
      <c r="FA308" s="251"/>
    </row>
    <row r="309" spans="71:157" x14ac:dyDescent="0.2">
      <c r="BS309" s="146" t="str">
        <f t="shared" si="68"/>
        <v/>
      </c>
      <c r="BT309" s="146" t="str">
        <f t="shared" si="69"/>
        <v/>
      </c>
      <c r="BU309" s="146" t="str">
        <f t="shared" si="59"/>
        <v/>
      </c>
      <c r="BV309" s="146" t="str">
        <f t="shared" si="70"/>
        <v/>
      </c>
      <c r="BW309" s="146"/>
      <c r="BX309" s="269" t="str">
        <f t="shared" si="71"/>
        <v/>
      </c>
      <c r="BY309" s="257" t="str">
        <f t="shared" si="60"/>
        <v/>
      </c>
      <c r="BZ309" s="268" t="str">
        <f t="shared" si="61"/>
        <v/>
      </c>
      <c r="ET309" s="146" t="str">
        <f t="shared" si="62"/>
        <v/>
      </c>
      <c r="EU309" s="146" t="str">
        <f t="shared" si="63"/>
        <v/>
      </c>
      <c r="EV309" s="146" t="str">
        <f t="shared" si="64"/>
        <v/>
      </c>
      <c r="EW309" s="146" t="str">
        <f t="shared" si="65"/>
        <v/>
      </c>
      <c r="EX309" s="146"/>
      <c r="EY309" s="252" t="str">
        <f t="shared" si="66"/>
        <v/>
      </c>
      <c r="EZ309" s="251" t="str">
        <f t="shared" si="67"/>
        <v/>
      </c>
      <c r="FA309" s="251"/>
    </row>
    <row r="310" spans="71:157" x14ac:dyDescent="0.2">
      <c r="BS310" s="146" t="str">
        <f t="shared" si="68"/>
        <v/>
      </c>
      <c r="BT310" s="146" t="str">
        <f t="shared" si="69"/>
        <v/>
      </c>
      <c r="BU310" s="146" t="str">
        <f t="shared" si="59"/>
        <v/>
      </c>
      <c r="BV310" s="146" t="str">
        <f t="shared" si="70"/>
        <v/>
      </c>
      <c r="BW310" s="146"/>
      <c r="BX310" s="269" t="str">
        <f t="shared" si="71"/>
        <v/>
      </c>
      <c r="BY310" s="257" t="str">
        <f t="shared" si="60"/>
        <v/>
      </c>
      <c r="BZ310" s="268" t="str">
        <f t="shared" si="61"/>
        <v/>
      </c>
      <c r="ET310" s="146" t="str">
        <f t="shared" si="62"/>
        <v/>
      </c>
      <c r="EU310" s="146" t="str">
        <f t="shared" si="63"/>
        <v/>
      </c>
      <c r="EV310" s="146" t="str">
        <f t="shared" si="64"/>
        <v/>
      </c>
      <c r="EW310" s="146" t="str">
        <f t="shared" si="65"/>
        <v/>
      </c>
      <c r="EX310" s="146"/>
      <c r="EY310" s="252" t="str">
        <f t="shared" si="66"/>
        <v/>
      </c>
      <c r="EZ310" s="251" t="str">
        <f t="shared" si="67"/>
        <v/>
      </c>
      <c r="FA310" s="251"/>
    </row>
    <row r="311" spans="71:157" x14ac:dyDescent="0.2">
      <c r="BS311" s="146" t="str">
        <f t="shared" si="68"/>
        <v/>
      </c>
      <c r="BT311" s="146" t="str">
        <f t="shared" si="69"/>
        <v/>
      </c>
      <c r="BU311" s="146" t="str">
        <f t="shared" si="59"/>
        <v/>
      </c>
      <c r="BV311" s="146" t="str">
        <f t="shared" si="70"/>
        <v/>
      </c>
      <c r="BW311" s="146"/>
      <c r="BX311" s="269" t="str">
        <f t="shared" si="71"/>
        <v/>
      </c>
      <c r="BY311" s="257" t="str">
        <f t="shared" si="60"/>
        <v/>
      </c>
      <c r="BZ311" s="268" t="str">
        <f t="shared" si="61"/>
        <v/>
      </c>
      <c r="ET311" s="146" t="str">
        <f t="shared" si="62"/>
        <v/>
      </c>
      <c r="EU311" s="146" t="str">
        <f t="shared" si="63"/>
        <v/>
      </c>
      <c r="EV311" s="146" t="str">
        <f t="shared" si="64"/>
        <v/>
      </c>
      <c r="EW311" s="146" t="str">
        <f t="shared" si="65"/>
        <v/>
      </c>
      <c r="EX311" s="146"/>
      <c r="EY311" s="252" t="str">
        <f t="shared" si="66"/>
        <v/>
      </c>
      <c r="EZ311" s="251" t="str">
        <f t="shared" si="67"/>
        <v/>
      </c>
      <c r="FA311" s="251"/>
    </row>
    <row r="312" spans="71:157" x14ac:dyDescent="0.2">
      <c r="BS312" s="146" t="str">
        <f t="shared" si="68"/>
        <v/>
      </c>
      <c r="BT312" s="146" t="str">
        <f t="shared" si="69"/>
        <v/>
      </c>
      <c r="BU312" s="146" t="str">
        <f t="shared" si="59"/>
        <v/>
      </c>
      <c r="BV312" s="146" t="str">
        <f t="shared" si="70"/>
        <v/>
      </c>
      <c r="BW312" s="146"/>
      <c r="BX312" s="269" t="str">
        <f t="shared" si="71"/>
        <v/>
      </c>
      <c r="BY312" s="257" t="str">
        <f t="shared" si="60"/>
        <v/>
      </c>
      <c r="BZ312" s="268" t="str">
        <f t="shared" si="61"/>
        <v/>
      </c>
      <c r="ET312" s="146" t="str">
        <f t="shared" si="62"/>
        <v/>
      </c>
      <c r="EU312" s="146" t="str">
        <f t="shared" si="63"/>
        <v/>
      </c>
      <c r="EV312" s="146" t="str">
        <f t="shared" si="64"/>
        <v/>
      </c>
      <c r="EW312" s="146" t="str">
        <f t="shared" si="65"/>
        <v/>
      </c>
      <c r="EX312" s="146"/>
      <c r="EY312" s="252" t="str">
        <f t="shared" si="66"/>
        <v/>
      </c>
      <c r="EZ312" s="251" t="str">
        <f t="shared" si="67"/>
        <v/>
      </c>
      <c r="FA312" s="251"/>
    </row>
    <row r="313" spans="71:157" x14ac:dyDescent="0.2">
      <c r="BS313" s="146" t="str">
        <f t="shared" si="68"/>
        <v/>
      </c>
      <c r="BT313" s="146" t="str">
        <f t="shared" si="69"/>
        <v/>
      </c>
      <c r="BU313" s="146" t="str">
        <f t="shared" si="59"/>
        <v/>
      </c>
      <c r="BV313" s="146" t="str">
        <f t="shared" si="70"/>
        <v/>
      </c>
      <c r="BW313" s="146"/>
      <c r="BX313" s="269" t="str">
        <f t="shared" si="71"/>
        <v/>
      </c>
      <c r="BY313" s="257" t="str">
        <f t="shared" si="60"/>
        <v/>
      </c>
      <c r="BZ313" s="268" t="str">
        <f t="shared" si="61"/>
        <v/>
      </c>
      <c r="ET313" s="146" t="str">
        <f t="shared" si="62"/>
        <v/>
      </c>
      <c r="EU313" s="146" t="str">
        <f t="shared" si="63"/>
        <v/>
      </c>
      <c r="EV313" s="146" t="str">
        <f t="shared" si="64"/>
        <v/>
      </c>
      <c r="EW313" s="146" t="str">
        <f t="shared" si="65"/>
        <v/>
      </c>
      <c r="EX313" s="146"/>
      <c r="EY313" s="252" t="str">
        <f t="shared" si="66"/>
        <v/>
      </c>
      <c r="EZ313" s="251" t="str">
        <f t="shared" si="67"/>
        <v/>
      </c>
      <c r="FA313" s="251"/>
    </row>
    <row r="314" spans="71:157" x14ac:dyDescent="0.2">
      <c r="BS314" s="146" t="str">
        <f t="shared" si="68"/>
        <v/>
      </c>
      <c r="BT314" s="146" t="str">
        <f t="shared" si="69"/>
        <v/>
      </c>
      <c r="BU314" s="146" t="str">
        <f t="shared" si="59"/>
        <v/>
      </c>
      <c r="BV314" s="146" t="str">
        <f t="shared" si="70"/>
        <v/>
      </c>
      <c r="BW314" s="146"/>
      <c r="BX314" s="269" t="str">
        <f t="shared" si="71"/>
        <v/>
      </c>
      <c r="BY314" s="257" t="str">
        <f t="shared" si="60"/>
        <v/>
      </c>
      <c r="BZ314" s="268" t="str">
        <f t="shared" si="61"/>
        <v/>
      </c>
      <c r="ET314" s="146" t="str">
        <f t="shared" si="62"/>
        <v/>
      </c>
      <c r="EU314" s="146" t="str">
        <f t="shared" si="63"/>
        <v/>
      </c>
      <c r="EV314" s="146" t="str">
        <f t="shared" si="64"/>
        <v/>
      </c>
      <c r="EW314" s="146" t="str">
        <f t="shared" si="65"/>
        <v/>
      </c>
      <c r="EX314" s="146"/>
      <c r="EY314" s="252" t="str">
        <f t="shared" si="66"/>
        <v/>
      </c>
      <c r="EZ314" s="251" t="str">
        <f t="shared" si="67"/>
        <v/>
      </c>
      <c r="FA314" s="251"/>
    </row>
    <row r="315" spans="71:157" x14ac:dyDescent="0.2">
      <c r="BS315" s="146" t="str">
        <f t="shared" si="68"/>
        <v/>
      </c>
      <c r="BT315" s="146" t="str">
        <f t="shared" si="69"/>
        <v/>
      </c>
      <c r="BU315" s="146" t="str">
        <f t="shared" si="59"/>
        <v/>
      </c>
      <c r="BV315" s="146" t="str">
        <f t="shared" si="70"/>
        <v/>
      </c>
      <c r="BW315" s="146"/>
      <c r="BX315" s="269" t="str">
        <f t="shared" si="71"/>
        <v/>
      </c>
      <c r="BY315" s="257" t="str">
        <f t="shared" si="60"/>
        <v/>
      </c>
      <c r="BZ315" s="268" t="str">
        <f t="shared" si="61"/>
        <v/>
      </c>
      <c r="ET315" s="146" t="str">
        <f t="shared" si="62"/>
        <v/>
      </c>
      <c r="EU315" s="146" t="str">
        <f t="shared" si="63"/>
        <v/>
      </c>
      <c r="EV315" s="146" t="str">
        <f t="shared" si="64"/>
        <v/>
      </c>
      <c r="EW315" s="146" t="str">
        <f t="shared" si="65"/>
        <v/>
      </c>
      <c r="EX315" s="146"/>
      <c r="EY315" s="252" t="str">
        <f t="shared" si="66"/>
        <v/>
      </c>
      <c r="EZ315" s="251" t="str">
        <f t="shared" si="67"/>
        <v/>
      </c>
      <c r="FA315" s="251"/>
    </row>
    <row r="316" spans="71:157" x14ac:dyDescent="0.2">
      <c r="BS316" s="146" t="str">
        <f t="shared" si="68"/>
        <v/>
      </c>
      <c r="BT316" s="146" t="str">
        <f t="shared" si="69"/>
        <v/>
      </c>
      <c r="BU316" s="146" t="str">
        <f t="shared" si="59"/>
        <v/>
      </c>
      <c r="BV316" s="146" t="str">
        <f t="shared" si="70"/>
        <v/>
      </c>
      <c r="BW316" s="146"/>
      <c r="BX316" s="269" t="str">
        <f t="shared" si="71"/>
        <v/>
      </c>
      <c r="BY316" s="257" t="str">
        <f t="shared" si="60"/>
        <v/>
      </c>
      <c r="BZ316" s="268" t="str">
        <f t="shared" si="61"/>
        <v/>
      </c>
      <c r="ET316" s="146" t="str">
        <f t="shared" si="62"/>
        <v/>
      </c>
      <c r="EU316" s="146" t="str">
        <f t="shared" si="63"/>
        <v/>
      </c>
      <c r="EV316" s="146" t="str">
        <f t="shared" si="64"/>
        <v/>
      </c>
      <c r="EW316" s="146" t="str">
        <f t="shared" si="65"/>
        <v/>
      </c>
      <c r="EX316" s="146"/>
      <c r="EY316" s="252" t="str">
        <f t="shared" si="66"/>
        <v/>
      </c>
      <c r="EZ316" s="251" t="str">
        <f t="shared" si="67"/>
        <v/>
      </c>
      <c r="FA316" s="251"/>
    </row>
    <row r="317" spans="71:157" x14ac:dyDescent="0.2">
      <c r="BS317" s="146" t="str">
        <f t="shared" si="68"/>
        <v/>
      </c>
      <c r="BT317" s="146" t="str">
        <f t="shared" si="69"/>
        <v/>
      </c>
      <c r="BU317" s="146" t="str">
        <f t="shared" si="59"/>
        <v/>
      </c>
      <c r="BV317" s="146" t="str">
        <f t="shared" si="70"/>
        <v/>
      </c>
      <c r="BW317" s="146"/>
      <c r="BX317" s="269" t="str">
        <f t="shared" si="71"/>
        <v/>
      </c>
      <c r="BY317" s="257" t="str">
        <f t="shared" si="60"/>
        <v/>
      </c>
      <c r="BZ317" s="268" t="str">
        <f t="shared" si="61"/>
        <v/>
      </c>
      <c r="ET317" s="146" t="str">
        <f t="shared" si="62"/>
        <v/>
      </c>
      <c r="EU317" s="146" t="str">
        <f t="shared" si="63"/>
        <v/>
      </c>
      <c r="EV317" s="146" t="str">
        <f t="shared" si="64"/>
        <v/>
      </c>
      <c r="EW317" s="146" t="str">
        <f t="shared" si="65"/>
        <v/>
      </c>
      <c r="EX317" s="146"/>
      <c r="EY317" s="252" t="str">
        <f t="shared" si="66"/>
        <v/>
      </c>
      <c r="EZ317" s="251" t="str">
        <f t="shared" si="67"/>
        <v/>
      </c>
      <c r="FA317" s="251"/>
    </row>
    <row r="318" spans="71:157" x14ac:dyDescent="0.2">
      <c r="BS318" s="146" t="str">
        <f t="shared" si="68"/>
        <v/>
      </c>
      <c r="BT318" s="146" t="str">
        <f t="shared" si="69"/>
        <v/>
      </c>
      <c r="BU318" s="146" t="str">
        <f t="shared" si="59"/>
        <v/>
      </c>
      <c r="BV318" s="146" t="str">
        <f t="shared" si="70"/>
        <v/>
      </c>
      <c r="BW318" s="146"/>
      <c r="BX318" s="269" t="str">
        <f t="shared" si="71"/>
        <v/>
      </c>
      <c r="BY318" s="257" t="str">
        <f t="shared" si="60"/>
        <v/>
      </c>
      <c r="BZ318" s="268" t="str">
        <f t="shared" si="61"/>
        <v/>
      </c>
      <c r="ET318" s="146" t="str">
        <f t="shared" si="62"/>
        <v/>
      </c>
      <c r="EU318" s="146" t="str">
        <f t="shared" si="63"/>
        <v/>
      </c>
      <c r="EV318" s="146" t="str">
        <f t="shared" si="64"/>
        <v/>
      </c>
      <c r="EW318" s="146" t="str">
        <f t="shared" si="65"/>
        <v/>
      </c>
      <c r="EX318" s="146"/>
      <c r="EY318" s="252" t="str">
        <f t="shared" si="66"/>
        <v/>
      </c>
      <c r="EZ318" s="251" t="str">
        <f t="shared" si="67"/>
        <v/>
      </c>
      <c r="FA318" s="251"/>
    </row>
    <row r="319" spans="71:157" x14ac:dyDescent="0.2">
      <c r="BS319" s="146" t="str">
        <f t="shared" si="68"/>
        <v/>
      </c>
      <c r="BT319" s="146" t="str">
        <f t="shared" si="69"/>
        <v/>
      </c>
      <c r="BU319" s="146" t="str">
        <f t="shared" si="59"/>
        <v/>
      </c>
      <c r="BV319" s="146" t="str">
        <f t="shared" si="70"/>
        <v/>
      </c>
      <c r="BW319" s="146"/>
      <c r="BX319" s="269" t="str">
        <f t="shared" si="71"/>
        <v/>
      </c>
      <c r="BY319" s="257" t="str">
        <f t="shared" si="60"/>
        <v/>
      </c>
      <c r="BZ319" s="268" t="str">
        <f t="shared" si="61"/>
        <v/>
      </c>
      <c r="ET319" s="146" t="str">
        <f t="shared" si="62"/>
        <v/>
      </c>
      <c r="EU319" s="146" t="str">
        <f t="shared" si="63"/>
        <v/>
      </c>
      <c r="EV319" s="146" t="str">
        <f t="shared" si="64"/>
        <v/>
      </c>
      <c r="EW319" s="146" t="str">
        <f t="shared" si="65"/>
        <v/>
      </c>
      <c r="EX319" s="146"/>
      <c r="EY319" s="252" t="str">
        <f t="shared" si="66"/>
        <v/>
      </c>
      <c r="EZ319" s="251" t="str">
        <f t="shared" si="67"/>
        <v/>
      </c>
      <c r="FA319" s="251"/>
    </row>
    <row r="320" spans="71:157" x14ac:dyDescent="0.2">
      <c r="BS320" s="146" t="str">
        <f t="shared" si="68"/>
        <v/>
      </c>
      <c r="BT320" s="146" t="str">
        <f t="shared" si="69"/>
        <v/>
      </c>
      <c r="BU320" s="146" t="str">
        <f t="shared" si="59"/>
        <v/>
      </c>
      <c r="BV320" s="146" t="str">
        <f t="shared" si="70"/>
        <v/>
      </c>
      <c r="BW320" s="146"/>
      <c r="BX320" s="269" t="str">
        <f t="shared" si="71"/>
        <v/>
      </c>
      <c r="BY320" s="257" t="str">
        <f t="shared" si="60"/>
        <v/>
      </c>
      <c r="BZ320" s="268" t="str">
        <f t="shared" si="61"/>
        <v/>
      </c>
      <c r="ET320" s="146" t="str">
        <f t="shared" si="62"/>
        <v/>
      </c>
      <c r="EU320" s="146" t="str">
        <f t="shared" si="63"/>
        <v/>
      </c>
      <c r="EV320" s="146" t="str">
        <f t="shared" si="64"/>
        <v/>
      </c>
      <c r="EW320" s="146" t="str">
        <f t="shared" si="65"/>
        <v/>
      </c>
      <c r="EX320" s="146"/>
      <c r="EY320" s="252" t="str">
        <f t="shared" si="66"/>
        <v/>
      </c>
      <c r="EZ320" s="251" t="str">
        <f t="shared" si="67"/>
        <v/>
      </c>
      <c r="FA320" s="251"/>
    </row>
    <row r="321" spans="71:157" x14ac:dyDescent="0.2">
      <c r="BS321" s="146" t="str">
        <f t="shared" si="68"/>
        <v/>
      </c>
      <c r="BT321" s="146" t="str">
        <f t="shared" si="69"/>
        <v/>
      </c>
      <c r="BU321" s="146" t="str">
        <f t="shared" si="59"/>
        <v/>
      </c>
      <c r="BV321" s="146" t="str">
        <f t="shared" si="70"/>
        <v/>
      </c>
      <c r="BW321" s="146"/>
      <c r="BX321" s="269" t="str">
        <f t="shared" si="71"/>
        <v/>
      </c>
      <c r="BY321" s="257" t="str">
        <f t="shared" si="60"/>
        <v/>
      </c>
      <c r="BZ321" s="268" t="str">
        <f t="shared" si="61"/>
        <v/>
      </c>
      <c r="ET321" s="146" t="str">
        <f t="shared" si="62"/>
        <v/>
      </c>
      <c r="EU321" s="146" t="str">
        <f t="shared" si="63"/>
        <v/>
      </c>
      <c r="EV321" s="146" t="str">
        <f t="shared" si="64"/>
        <v/>
      </c>
      <c r="EW321" s="146" t="str">
        <f t="shared" si="65"/>
        <v/>
      </c>
      <c r="EX321" s="146"/>
      <c r="EY321" s="252" t="str">
        <f t="shared" si="66"/>
        <v/>
      </c>
      <c r="EZ321" s="251" t="str">
        <f t="shared" si="67"/>
        <v/>
      </c>
      <c r="FA321" s="251"/>
    </row>
    <row r="322" spans="71:157" x14ac:dyDescent="0.2">
      <c r="BS322" s="146" t="str">
        <f t="shared" si="68"/>
        <v/>
      </c>
      <c r="BT322" s="146" t="str">
        <f t="shared" si="69"/>
        <v/>
      </c>
      <c r="BU322" s="146" t="str">
        <f t="shared" si="59"/>
        <v/>
      </c>
      <c r="BV322" s="146" t="str">
        <f t="shared" si="70"/>
        <v/>
      </c>
      <c r="BW322" s="146"/>
      <c r="BX322" s="269" t="str">
        <f t="shared" si="71"/>
        <v/>
      </c>
      <c r="BY322" s="257" t="str">
        <f t="shared" si="60"/>
        <v/>
      </c>
      <c r="BZ322" s="268" t="str">
        <f t="shared" si="61"/>
        <v/>
      </c>
      <c r="ET322" s="146" t="str">
        <f t="shared" si="62"/>
        <v/>
      </c>
      <c r="EU322" s="146" t="str">
        <f t="shared" si="63"/>
        <v/>
      </c>
      <c r="EV322" s="146" t="str">
        <f t="shared" si="64"/>
        <v/>
      </c>
      <c r="EW322" s="146" t="str">
        <f t="shared" si="65"/>
        <v/>
      </c>
      <c r="EX322" s="146"/>
      <c r="EY322" s="252" t="str">
        <f t="shared" si="66"/>
        <v/>
      </c>
      <c r="EZ322" s="251" t="str">
        <f t="shared" si="67"/>
        <v/>
      </c>
      <c r="FA322" s="251"/>
    </row>
    <row r="323" spans="71:157" x14ac:dyDescent="0.2">
      <c r="BS323" s="146" t="str">
        <f t="shared" si="68"/>
        <v/>
      </c>
      <c r="BT323" s="146" t="str">
        <f t="shared" si="69"/>
        <v/>
      </c>
      <c r="BU323" s="146" t="str">
        <f t="shared" si="59"/>
        <v/>
      </c>
      <c r="BV323" s="146" t="str">
        <f t="shared" si="70"/>
        <v/>
      </c>
      <c r="BW323" s="146"/>
      <c r="BX323" s="269" t="str">
        <f t="shared" si="71"/>
        <v/>
      </c>
      <c r="BY323" s="257" t="str">
        <f t="shared" si="60"/>
        <v/>
      </c>
      <c r="BZ323" s="268" t="str">
        <f t="shared" si="61"/>
        <v/>
      </c>
      <c r="ET323" s="146" t="str">
        <f t="shared" si="62"/>
        <v/>
      </c>
      <c r="EU323" s="146" t="str">
        <f t="shared" si="63"/>
        <v/>
      </c>
      <c r="EV323" s="146" t="str">
        <f t="shared" si="64"/>
        <v/>
      </c>
      <c r="EW323" s="146" t="str">
        <f t="shared" si="65"/>
        <v/>
      </c>
      <c r="EX323" s="146"/>
      <c r="EY323" s="252" t="str">
        <f t="shared" si="66"/>
        <v/>
      </c>
      <c r="EZ323" s="251" t="str">
        <f t="shared" si="67"/>
        <v/>
      </c>
      <c r="FA323" s="251"/>
    </row>
    <row r="324" spans="71:157" x14ac:dyDescent="0.2">
      <c r="BS324" s="146" t="str">
        <f t="shared" si="68"/>
        <v/>
      </c>
      <c r="BT324" s="146" t="str">
        <f t="shared" si="69"/>
        <v/>
      </c>
      <c r="BU324" s="146" t="str">
        <f t="shared" ref="BU324:BU387" si="72">SUBSTITUTE(BT324, "-", "" )</f>
        <v/>
      </c>
      <c r="BV324" s="146" t="str">
        <f t="shared" si="70"/>
        <v/>
      </c>
      <c r="BW324" s="146"/>
      <c r="BX324" s="269" t="str">
        <f t="shared" si="71"/>
        <v/>
      </c>
      <c r="BY324" s="257" t="str">
        <f t="shared" ref="BY324:BY387" si="73">IF(AC324="","",AC324)</f>
        <v/>
      </c>
      <c r="BZ324" s="268" t="str">
        <f t="shared" ref="BZ324:BZ387" si="74">IF(BY324="","",(ROUND(BY324,2)))</f>
        <v/>
      </c>
      <c r="ET324" s="146" t="str">
        <f t="shared" ref="ET324:ET387" si="75">RIGHT(CH324,4)</f>
        <v/>
      </c>
      <c r="EU324" s="146" t="str">
        <f t="shared" ref="EU324:EU387" si="76">LEFT(CF324,2)</f>
        <v/>
      </c>
      <c r="EV324" s="146" t="str">
        <f t="shared" ref="EV324:EV387" si="77">SUBSTITUTE(EU324, "-", "" )</f>
        <v/>
      </c>
      <c r="EW324" s="146" t="str">
        <f t="shared" ref="EW324:EW387" si="78">LEFT(CH324,2)</f>
        <v/>
      </c>
      <c r="EX324" s="146"/>
      <c r="EY324" s="252" t="str">
        <f t="shared" ref="EY324:EY387" si="79">EV324</f>
        <v/>
      </c>
      <c r="EZ324" s="251" t="str">
        <f t="shared" ref="EZ324:EZ387" si="80">IF(DD324="","",DD324)</f>
        <v/>
      </c>
      <c r="FA324" s="251"/>
    </row>
    <row r="325" spans="71:157" x14ac:dyDescent="0.2">
      <c r="BS325" s="146" t="str">
        <f t="shared" si="68"/>
        <v/>
      </c>
      <c r="BT325" s="146" t="str">
        <f t="shared" si="69"/>
        <v/>
      </c>
      <c r="BU325" s="146" t="str">
        <f t="shared" si="72"/>
        <v/>
      </c>
      <c r="BV325" s="146" t="str">
        <f t="shared" si="70"/>
        <v/>
      </c>
      <c r="BW325" s="146"/>
      <c r="BX325" s="269" t="str">
        <f t="shared" si="71"/>
        <v/>
      </c>
      <c r="BY325" s="257" t="str">
        <f t="shared" si="73"/>
        <v/>
      </c>
      <c r="BZ325" s="268" t="str">
        <f t="shared" si="74"/>
        <v/>
      </c>
      <c r="ET325" s="146" t="str">
        <f t="shared" si="75"/>
        <v/>
      </c>
      <c r="EU325" s="146" t="str">
        <f t="shared" si="76"/>
        <v/>
      </c>
      <c r="EV325" s="146" t="str">
        <f t="shared" si="77"/>
        <v/>
      </c>
      <c r="EW325" s="146" t="str">
        <f t="shared" si="78"/>
        <v/>
      </c>
      <c r="EX325" s="146"/>
      <c r="EY325" s="252" t="str">
        <f t="shared" si="79"/>
        <v/>
      </c>
      <c r="EZ325" s="251" t="str">
        <f t="shared" si="80"/>
        <v/>
      </c>
      <c r="FA325" s="251"/>
    </row>
    <row r="326" spans="71:157" x14ac:dyDescent="0.2">
      <c r="BS326" s="146" t="str">
        <f t="shared" si="68"/>
        <v/>
      </c>
      <c r="BT326" s="146" t="str">
        <f t="shared" si="69"/>
        <v/>
      </c>
      <c r="BU326" s="146" t="str">
        <f t="shared" si="72"/>
        <v/>
      </c>
      <c r="BV326" s="146" t="str">
        <f t="shared" si="70"/>
        <v/>
      </c>
      <c r="BW326" s="146"/>
      <c r="BX326" s="269" t="str">
        <f t="shared" si="71"/>
        <v/>
      </c>
      <c r="BY326" s="257" t="str">
        <f t="shared" si="73"/>
        <v/>
      </c>
      <c r="BZ326" s="268" t="str">
        <f t="shared" si="74"/>
        <v/>
      </c>
      <c r="ET326" s="146" t="str">
        <f t="shared" si="75"/>
        <v/>
      </c>
      <c r="EU326" s="146" t="str">
        <f t="shared" si="76"/>
        <v/>
      </c>
      <c r="EV326" s="146" t="str">
        <f t="shared" si="77"/>
        <v/>
      </c>
      <c r="EW326" s="146" t="str">
        <f t="shared" si="78"/>
        <v/>
      </c>
      <c r="EX326" s="146"/>
      <c r="EY326" s="252" t="str">
        <f t="shared" si="79"/>
        <v/>
      </c>
      <c r="EZ326" s="251" t="str">
        <f t="shared" si="80"/>
        <v/>
      </c>
      <c r="FA326" s="251"/>
    </row>
    <row r="327" spans="71:157" x14ac:dyDescent="0.2">
      <c r="BS327" s="146" t="str">
        <f t="shared" si="68"/>
        <v/>
      </c>
      <c r="BT327" s="146" t="str">
        <f t="shared" si="69"/>
        <v/>
      </c>
      <c r="BU327" s="146" t="str">
        <f t="shared" si="72"/>
        <v/>
      </c>
      <c r="BV327" s="146" t="str">
        <f t="shared" si="70"/>
        <v/>
      </c>
      <c r="BW327" s="146"/>
      <c r="BX327" s="269" t="str">
        <f t="shared" si="71"/>
        <v/>
      </c>
      <c r="BY327" s="257" t="str">
        <f t="shared" si="73"/>
        <v/>
      </c>
      <c r="BZ327" s="268" t="str">
        <f t="shared" si="74"/>
        <v/>
      </c>
      <c r="ET327" s="146" t="str">
        <f t="shared" si="75"/>
        <v/>
      </c>
      <c r="EU327" s="146" t="str">
        <f t="shared" si="76"/>
        <v/>
      </c>
      <c r="EV327" s="146" t="str">
        <f t="shared" si="77"/>
        <v/>
      </c>
      <c r="EW327" s="146" t="str">
        <f t="shared" si="78"/>
        <v/>
      </c>
      <c r="EX327" s="146"/>
      <c r="EY327" s="252" t="str">
        <f t="shared" si="79"/>
        <v/>
      </c>
      <c r="EZ327" s="251" t="str">
        <f t="shared" si="80"/>
        <v/>
      </c>
      <c r="FA327" s="251"/>
    </row>
    <row r="328" spans="71:157" x14ac:dyDescent="0.2">
      <c r="BS328" s="146" t="str">
        <f t="shared" si="68"/>
        <v/>
      </c>
      <c r="BT328" s="146" t="str">
        <f t="shared" si="69"/>
        <v/>
      </c>
      <c r="BU328" s="146" t="str">
        <f t="shared" si="72"/>
        <v/>
      </c>
      <c r="BV328" s="146" t="str">
        <f t="shared" si="70"/>
        <v/>
      </c>
      <c r="BW328" s="146"/>
      <c r="BX328" s="269" t="str">
        <f t="shared" si="71"/>
        <v/>
      </c>
      <c r="BY328" s="257" t="str">
        <f t="shared" si="73"/>
        <v/>
      </c>
      <c r="BZ328" s="268" t="str">
        <f t="shared" si="74"/>
        <v/>
      </c>
      <c r="ET328" s="146" t="str">
        <f t="shared" si="75"/>
        <v/>
      </c>
      <c r="EU328" s="146" t="str">
        <f t="shared" si="76"/>
        <v/>
      </c>
      <c r="EV328" s="146" t="str">
        <f t="shared" si="77"/>
        <v/>
      </c>
      <c r="EW328" s="146" t="str">
        <f t="shared" si="78"/>
        <v/>
      </c>
      <c r="EX328" s="146"/>
      <c r="EY328" s="252" t="str">
        <f t="shared" si="79"/>
        <v/>
      </c>
      <c r="EZ328" s="251" t="str">
        <f t="shared" si="80"/>
        <v/>
      </c>
      <c r="FA328" s="251"/>
    </row>
    <row r="329" spans="71:157" x14ac:dyDescent="0.2">
      <c r="BS329" s="146" t="str">
        <f t="shared" si="68"/>
        <v/>
      </c>
      <c r="BT329" s="146" t="str">
        <f t="shared" si="69"/>
        <v/>
      </c>
      <c r="BU329" s="146" t="str">
        <f t="shared" si="72"/>
        <v/>
      </c>
      <c r="BV329" s="146" t="str">
        <f t="shared" si="70"/>
        <v/>
      </c>
      <c r="BW329" s="146"/>
      <c r="BX329" s="269" t="str">
        <f t="shared" si="71"/>
        <v/>
      </c>
      <c r="BY329" s="257" t="str">
        <f t="shared" si="73"/>
        <v/>
      </c>
      <c r="BZ329" s="268" t="str">
        <f t="shared" si="74"/>
        <v/>
      </c>
      <c r="ET329" s="146" t="str">
        <f t="shared" si="75"/>
        <v/>
      </c>
      <c r="EU329" s="146" t="str">
        <f t="shared" si="76"/>
        <v/>
      </c>
      <c r="EV329" s="146" t="str">
        <f t="shared" si="77"/>
        <v/>
      </c>
      <c r="EW329" s="146" t="str">
        <f t="shared" si="78"/>
        <v/>
      </c>
      <c r="EX329" s="146"/>
      <c r="EY329" s="252" t="str">
        <f t="shared" si="79"/>
        <v/>
      </c>
      <c r="EZ329" s="251" t="str">
        <f t="shared" si="80"/>
        <v/>
      </c>
      <c r="FA329" s="251"/>
    </row>
    <row r="330" spans="71:157" x14ac:dyDescent="0.2">
      <c r="BS330" s="146" t="str">
        <f t="shared" si="68"/>
        <v/>
      </c>
      <c r="BT330" s="146" t="str">
        <f t="shared" si="69"/>
        <v/>
      </c>
      <c r="BU330" s="146" t="str">
        <f t="shared" si="72"/>
        <v/>
      </c>
      <c r="BV330" s="146" t="str">
        <f t="shared" si="70"/>
        <v/>
      </c>
      <c r="BW330" s="146"/>
      <c r="BX330" s="269" t="str">
        <f t="shared" si="71"/>
        <v/>
      </c>
      <c r="BY330" s="257" t="str">
        <f t="shared" si="73"/>
        <v/>
      </c>
      <c r="BZ330" s="268" t="str">
        <f t="shared" si="74"/>
        <v/>
      </c>
      <c r="ET330" s="146" t="str">
        <f t="shared" si="75"/>
        <v/>
      </c>
      <c r="EU330" s="146" t="str">
        <f t="shared" si="76"/>
        <v/>
      </c>
      <c r="EV330" s="146" t="str">
        <f t="shared" si="77"/>
        <v/>
      </c>
      <c r="EW330" s="146" t="str">
        <f t="shared" si="78"/>
        <v/>
      </c>
      <c r="EX330" s="146"/>
      <c r="EY330" s="252" t="str">
        <f t="shared" si="79"/>
        <v/>
      </c>
      <c r="EZ330" s="251" t="str">
        <f t="shared" si="80"/>
        <v/>
      </c>
      <c r="FA330" s="251"/>
    </row>
    <row r="331" spans="71:157" x14ac:dyDescent="0.2">
      <c r="BS331" s="146" t="str">
        <f t="shared" si="68"/>
        <v/>
      </c>
      <c r="BT331" s="146" t="str">
        <f t="shared" si="69"/>
        <v/>
      </c>
      <c r="BU331" s="146" t="str">
        <f t="shared" si="72"/>
        <v/>
      </c>
      <c r="BV331" s="146" t="str">
        <f t="shared" si="70"/>
        <v/>
      </c>
      <c r="BW331" s="146"/>
      <c r="BX331" s="269" t="str">
        <f t="shared" si="71"/>
        <v/>
      </c>
      <c r="BY331" s="257" t="str">
        <f t="shared" si="73"/>
        <v/>
      </c>
      <c r="BZ331" s="268" t="str">
        <f t="shared" si="74"/>
        <v/>
      </c>
      <c r="ET331" s="146" t="str">
        <f t="shared" si="75"/>
        <v/>
      </c>
      <c r="EU331" s="146" t="str">
        <f t="shared" si="76"/>
        <v/>
      </c>
      <c r="EV331" s="146" t="str">
        <f t="shared" si="77"/>
        <v/>
      </c>
      <c r="EW331" s="146" t="str">
        <f t="shared" si="78"/>
        <v/>
      </c>
      <c r="EX331" s="146"/>
      <c r="EY331" s="252" t="str">
        <f t="shared" si="79"/>
        <v/>
      </c>
      <c r="EZ331" s="251" t="str">
        <f t="shared" si="80"/>
        <v/>
      </c>
      <c r="FA331" s="251"/>
    </row>
    <row r="332" spans="71:157" x14ac:dyDescent="0.2">
      <c r="BS332" s="146" t="str">
        <f t="shared" si="68"/>
        <v/>
      </c>
      <c r="BT332" s="146" t="str">
        <f t="shared" si="69"/>
        <v/>
      </c>
      <c r="BU332" s="146" t="str">
        <f t="shared" si="72"/>
        <v/>
      </c>
      <c r="BV332" s="146" t="str">
        <f t="shared" si="70"/>
        <v/>
      </c>
      <c r="BW332" s="146"/>
      <c r="BX332" s="269" t="str">
        <f t="shared" si="71"/>
        <v/>
      </c>
      <c r="BY332" s="257" t="str">
        <f t="shared" si="73"/>
        <v/>
      </c>
      <c r="BZ332" s="268" t="str">
        <f t="shared" si="74"/>
        <v/>
      </c>
      <c r="ET332" s="146" t="str">
        <f t="shared" si="75"/>
        <v/>
      </c>
      <c r="EU332" s="146" t="str">
        <f t="shared" si="76"/>
        <v/>
      </c>
      <c r="EV332" s="146" t="str">
        <f t="shared" si="77"/>
        <v/>
      </c>
      <c r="EW332" s="146" t="str">
        <f t="shared" si="78"/>
        <v/>
      </c>
      <c r="EX332" s="146"/>
      <c r="EY332" s="252" t="str">
        <f t="shared" si="79"/>
        <v/>
      </c>
      <c r="EZ332" s="251" t="str">
        <f t="shared" si="80"/>
        <v/>
      </c>
      <c r="FA332" s="251"/>
    </row>
    <row r="333" spans="71:157" x14ac:dyDescent="0.2">
      <c r="BS333" s="146" t="str">
        <f t="shared" si="68"/>
        <v/>
      </c>
      <c r="BT333" s="146" t="str">
        <f t="shared" si="69"/>
        <v/>
      </c>
      <c r="BU333" s="146" t="str">
        <f t="shared" si="72"/>
        <v/>
      </c>
      <c r="BV333" s="146" t="str">
        <f t="shared" si="70"/>
        <v/>
      </c>
      <c r="BW333" s="146"/>
      <c r="BX333" s="269" t="str">
        <f t="shared" si="71"/>
        <v/>
      </c>
      <c r="BY333" s="257" t="str">
        <f t="shared" si="73"/>
        <v/>
      </c>
      <c r="BZ333" s="268" t="str">
        <f t="shared" si="74"/>
        <v/>
      </c>
      <c r="ET333" s="146" t="str">
        <f t="shared" si="75"/>
        <v/>
      </c>
      <c r="EU333" s="146" t="str">
        <f t="shared" si="76"/>
        <v/>
      </c>
      <c r="EV333" s="146" t="str">
        <f t="shared" si="77"/>
        <v/>
      </c>
      <c r="EW333" s="146" t="str">
        <f t="shared" si="78"/>
        <v/>
      </c>
      <c r="EX333" s="146"/>
      <c r="EY333" s="252" t="str">
        <f t="shared" si="79"/>
        <v/>
      </c>
      <c r="EZ333" s="251" t="str">
        <f t="shared" si="80"/>
        <v/>
      </c>
      <c r="FA333" s="251"/>
    </row>
    <row r="334" spans="71:157" x14ac:dyDescent="0.2">
      <c r="BS334" s="146" t="str">
        <f t="shared" si="68"/>
        <v/>
      </c>
      <c r="BT334" s="146" t="str">
        <f t="shared" si="69"/>
        <v/>
      </c>
      <c r="BU334" s="146" t="str">
        <f t="shared" si="72"/>
        <v/>
      </c>
      <c r="BV334" s="146" t="str">
        <f t="shared" si="70"/>
        <v/>
      </c>
      <c r="BW334" s="146"/>
      <c r="BX334" s="269" t="str">
        <f t="shared" si="71"/>
        <v/>
      </c>
      <c r="BY334" s="257" t="str">
        <f t="shared" si="73"/>
        <v/>
      </c>
      <c r="BZ334" s="268" t="str">
        <f t="shared" si="74"/>
        <v/>
      </c>
      <c r="ET334" s="146" t="str">
        <f t="shared" si="75"/>
        <v/>
      </c>
      <c r="EU334" s="146" t="str">
        <f t="shared" si="76"/>
        <v/>
      </c>
      <c r="EV334" s="146" t="str">
        <f t="shared" si="77"/>
        <v/>
      </c>
      <c r="EW334" s="146" t="str">
        <f t="shared" si="78"/>
        <v/>
      </c>
      <c r="EX334" s="146"/>
      <c r="EY334" s="252" t="str">
        <f t="shared" si="79"/>
        <v/>
      </c>
      <c r="EZ334" s="251" t="str">
        <f t="shared" si="80"/>
        <v/>
      </c>
      <c r="FA334" s="251"/>
    </row>
    <row r="335" spans="71:157" x14ac:dyDescent="0.2">
      <c r="BS335" s="146" t="str">
        <f t="shared" si="68"/>
        <v/>
      </c>
      <c r="BT335" s="146" t="str">
        <f t="shared" si="69"/>
        <v/>
      </c>
      <c r="BU335" s="146" t="str">
        <f t="shared" si="72"/>
        <v/>
      </c>
      <c r="BV335" s="146" t="str">
        <f t="shared" si="70"/>
        <v/>
      </c>
      <c r="BW335" s="146"/>
      <c r="BX335" s="269" t="str">
        <f t="shared" si="71"/>
        <v/>
      </c>
      <c r="BY335" s="257" t="str">
        <f t="shared" si="73"/>
        <v/>
      </c>
      <c r="BZ335" s="268" t="str">
        <f t="shared" si="74"/>
        <v/>
      </c>
      <c r="ET335" s="146" t="str">
        <f t="shared" si="75"/>
        <v/>
      </c>
      <c r="EU335" s="146" t="str">
        <f t="shared" si="76"/>
        <v/>
      </c>
      <c r="EV335" s="146" t="str">
        <f t="shared" si="77"/>
        <v/>
      </c>
      <c r="EW335" s="146" t="str">
        <f t="shared" si="78"/>
        <v/>
      </c>
      <c r="EX335" s="146"/>
      <c r="EY335" s="252" t="str">
        <f t="shared" si="79"/>
        <v/>
      </c>
      <c r="EZ335" s="251" t="str">
        <f t="shared" si="80"/>
        <v/>
      </c>
      <c r="FA335" s="251"/>
    </row>
    <row r="336" spans="71:157" x14ac:dyDescent="0.2">
      <c r="BS336" s="146" t="str">
        <f t="shared" si="68"/>
        <v/>
      </c>
      <c r="BT336" s="146" t="str">
        <f t="shared" si="69"/>
        <v/>
      </c>
      <c r="BU336" s="146" t="str">
        <f t="shared" si="72"/>
        <v/>
      </c>
      <c r="BV336" s="146" t="str">
        <f t="shared" si="70"/>
        <v/>
      </c>
      <c r="BW336" s="146"/>
      <c r="BX336" s="269" t="str">
        <f t="shared" si="71"/>
        <v/>
      </c>
      <c r="BY336" s="257" t="str">
        <f t="shared" si="73"/>
        <v/>
      </c>
      <c r="BZ336" s="268" t="str">
        <f t="shared" si="74"/>
        <v/>
      </c>
      <c r="ET336" s="146" t="str">
        <f t="shared" si="75"/>
        <v/>
      </c>
      <c r="EU336" s="146" t="str">
        <f t="shared" si="76"/>
        <v/>
      </c>
      <c r="EV336" s="146" t="str">
        <f t="shared" si="77"/>
        <v/>
      </c>
      <c r="EW336" s="146" t="str">
        <f t="shared" si="78"/>
        <v/>
      </c>
      <c r="EX336" s="146"/>
      <c r="EY336" s="252" t="str">
        <f t="shared" si="79"/>
        <v/>
      </c>
      <c r="EZ336" s="251" t="str">
        <f t="shared" si="80"/>
        <v/>
      </c>
      <c r="FA336" s="251"/>
    </row>
    <row r="337" spans="71:157" x14ac:dyDescent="0.2">
      <c r="BS337" s="146" t="str">
        <f t="shared" ref="BS337:BS400" si="81">RIGHT(G337,4)</f>
        <v/>
      </c>
      <c r="BT337" s="146" t="str">
        <f t="shared" ref="BT337:BT400" si="82">LEFT(E337,2)</f>
        <v/>
      </c>
      <c r="BU337" s="146" t="str">
        <f t="shared" si="72"/>
        <v/>
      </c>
      <c r="BV337" s="146" t="str">
        <f t="shared" ref="BV337:BV400" si="83">LEFT(G337,2)</f>
        <v/>
      </c>
      <c r="BW337" s="146"/>
      <c r="BX337" s="269" t="str">
        <f t="shared" ref="BX337:BX400" si="84">IFERROR(DATE(BS337,BU337,BV337),"")</f>
        <v/>
      </c>
      <c r="BY337" s="257" t="str">
        <f t="shared" si="73"/>
        <v/>
      </c>
      <c r="BZ337" s="268" t="str">
        <f t="shared" si="74"/>
        <v/>
      </c>
      <c r="ET337" s="146" t="str">
        <f t="shared" si="75"/>
        <v/>
      </c>
      <c r="EU337" s="146" t="str">
        <f t="shared" si="76"/>
        <v/>
      </c>
      <c r="EV337" s="146" t="str">
        <f t="shared" si="77"/>
        <v/>
      </c>
      <c r="EW337" s="146" t="str">
        <f t="shared" si="78"/>
        <v/>
      </c>
      <c r="EX337" s="146"/>
      <c r="EY337" s="252" t="str">
        <f t="shared" si="79"/>
        <v/>
      </c>
      <c r="EZ337" s="251" t="str">
        <f t="shared" si="80"/>
        <v/>
      </c>
      <c r="FA337" s="251"/>
    </row>
    <row r="338" spans="71:157" x14ac:dyDescent="0.2">
      <c r="BS338" s="146" t="str">
        <f t="shared" si="81"/>
        <v/>
      </c>
      <c r="BT338" s="146" t="str">
        <f t="shared" si="82"/>
        <v/>
      </c>
      <c r="BU338" s="146" t="str">
        <f t="shared" si="72"/>
        <v/>
      </c>
      <c r="BV338" s="146" t="str">
        <f t="shared" si="83"/>
        <v/>
      </c>
      <c r="BW338" s="146"/>
      <c r="BX338" s="269" t="str">
        <f t="shared" si="84"/>
        <v/>
      </c>
      <c r="BY338" s="257" t="str">
        <f t="shared" si="73"/>
        <v/>
      </c>
      <c r="BZ338" s="268" t="str">
        <f t="shared" si="74"/>
        <v/>
      </c>
      <c r="ET338" s="146" t="str">
        <f t="shared" si="75"/>
        <v/>
      </c>
      <c r="EU338" s="146" t="str">
        <f t="shared" si="76"/>
        <v/>
      </c>
      <c r="EV338" s="146" t="str">
        <f t="shared" si="77"/>
        <v/>
      </c>
      <c r="EW338" s="146" t="str">
        <f t="shared" si="78"/>
        <v/>
      </c>
      <c r="EX338" s="146"/>
      <c r="EY338" s="252" t="str">
        <f t="shared" si="79"/>
        <v/>
      </c>
      <c r="EZ338" s="251" t="str">
        <f t="shared" si="80"/>
        <v/>
      </c>
      <c r="FA338" s="251"/>
    </row>
    <row r="339" spans="71:157" x14ac:dyDescent="0.2">
      <c r="BS339" s="146" t="str">
        <f t="shared" si="81"/>
        <v/>
      </c>
      <c r="BT339" s="146" t="str">
        <f t="shared" si="82"/>
        <v/>
      </c>
      <c r="BU339" s="146" t="str">
        <f t="shared" si="72"/>
        <v/>
      </c>
      <c r="BV339" s="146" t="str">
        <f t="shared" si="83"/>
        <v/>
      </c>
      <c r="BW339" s="146"/>
      <c r="BX339" s="269" t="str">
        <f t="shared" si="84"/>
        <v/>
      </c>
      <c r="BY339" s="257" t="str">
        <f t="shared" si="73"/>
        <v/>
      </c>
      <c r="BZ339" s="268" t="str">
        <f t="shared" si="74"/>
        <v/>
      </c>
      <c r="ET339" s="146" t="str">
        <f t="shared" si="75"/>
        <v/>
      </c>
      <c r="EU339" s="146" t="str">
        <f t="shared" si="76"/>
        <v/>
      </c>
      <c r="EV339" s="146" t="str">
        <f t="shared" si="77"/>
        <v/>
      </c>
      <c r="EW339" s="146" t="str">
        <f t="shared" si="78"/>
        <v/>
      </c>
      <c r="EX339" s="146"/>
      <c r="EY339" s="252" t="str">
        <f t="shared" si="79"/>
        <v/>
      </c>
      <c r="EZ339" s="251" t="str">
        <f t="shared" si="80"/>
        <v/>
      </c>
      <c r="FA339" s="251"/>
    </row>
    <row r="340" spans="71:157" x14ac:dyDescent="0.2">
      <c r="BS340" s="146" t="str">
        <f t="shared" si="81"/>
        <v/>
      </c>
      <c r="BT340" s="146" t="str">
        <f t="shared" si="82"/>
        <v/>
      </c>
      <c r="BU340" s="146" t="str">
        <f t="shared" si="72"/>
        <v/>
      </c>
      <c r="BV340" s="146" t="str">
        <f t="shared" si="83"/>
        <v/>
      </c>
      <c r="BW340" s="146"/>
      <c r="BX340" s="269" t="str">
        <f t="shared" si="84"/>
        <v/>
      </c>
      <c r="BY340" s="257" t="str">
        <f t="shared" si="73"/>
        <v/>
      </c>
      <c r="BZ340" s="268" t="str">
        <f t="shared" si="74"/>
        <v/>
      </c>
      <c r="ET340" s="146" t="str">
        <f t="shared" si="75"/>
        <v/>
      </c>
      <c r="EU340" s="146" t="str">
        <f t="shared" si="76"/>
        <v/>
      </c>
      <c r="EV340" s="146" t="str">
        <f t="shared" si="77"/>
        <v/>
      </c>
      <c r="EW340" s="146" t="str">
        <f t="shared" si="78"/>
        <v/>
      </c>
      <c r="EX340" s="146"/>
      <c r="EY340" s="252" t="str">
        <f t="shared" si="79"/>
        <v/>
      </c>
      <c r="EZ340" s="251" t="str">
        <f t="shared" si="80"/>
        <v/>
      </c>
      <c r="FA340" s="251"/>
    </row>
    <row r="341" spans="71:157" x14ac:dyDescent="0.2">
      <c r="BS341" s="146" t="str">
        <f t="shared" si="81"/>
        <v/>
      </c>
      <c r="BT341" s="146" t="str">
        <f t="shared" si="82"/>
        <v/>
      </c>
      <c r="BU341" s="146" t="str">
        <f t="shared" si="72"/>
        <v/>
      </c>
      <c r="BV341" s="146" t="str">
        <f t="shared" si="83"/>
        <v/>
      </c>
      <c r="BW341" s="146"/>
      <c r="BX341" s="269" t="str">
        <f t="shared" si="84"/>
        <v/>
      </c>
      <c r="BY341" s="257" t="str">
        <f t="shared" si="73"/>
        <v/>
      </c>
      <c r="BZ341" s="268" t="str">
        <f t="shared" si="74"/>
        <v/>
      </c>
      <c r="ET341" s="146" t="str">
        <f t="shared" si="75"/>
        <v/>
      </c>
      <c r="EU341" s="146" t="str">
        <f t="shared" si="76"/>
        <v/>
      </c>
      <c r="EV341" s="146" t="str">
        <f t="shared" si="77"/>
        <v/>
      </c>
      <c r="EW341" s="146" t="str">
        <f t="shared" si="78"/>
        <v/>
      </c>
      <c r="EX341" s="146"/>
      <c r="EY341" s="252" t="str">
        <f t="shared" si="79"/>
        <v/>
      </c>
      <c r="EZ341" s="251" t="str">
        <f t="shared" si="80"/>
        <v/>
      </c>
      <c r="FA341" s="251"/>
    </row>
    <row r="342" spans="71:157" x14ac:dyDescent="0.2">
      <c r="BS342" s="146" t="str">
        <f t="shared" si="81"/>
        <v/>
      </c>
      <c r="BT342" s="146" t="str">
        <f t="shared" si="82"/>
        <v/>
      </c>
      <c r="BU342" s="146" t="str">
        <f t="shared" si="72"/>
        <v/>
      </c>
      <c r="BV342" s="146" t="str">
        <f t="shared" si="83"/>
        <v/>
      </c>
      <c r="BW342" s="146"/>
      <c r="BX342" s="269" t="str">
        <f t="shared" si="84"/>
        <v/>
      </c>
      <c r="BY342" s="257" t="str">
        <f t="shared" si="73"/>
        <v/>
      </c>
      <c r="BZ342" s="268" t="str">
        <f t="shared" si="74"/>
        <v/>
      </c>
      <c r="ET342" s="146" t="str">
        <f t="shared" si="75"/>
        <v/>
      </c>
      <c r="EU342" s="146" t="str">
        <f t="shared" si="76"/>
        <v/>
      </c>
      <c r="EV342" s="146" t="str">
        <f t="shared" si="77"/>
        <v/>
      </c>
      <c r="EW342" s="146" t="str">
        <f t="shared" si="78"/>
        <v/>
      </c>
      <c r="EX342" s="146"/>
      <c r="EY342" s="252" t="str">
        <f t="shared" si="79"/>
        <v/>
      </c>
      <c r="EZ342" s="251" t="str">
        <f t="shared" si="80"/>
        <v/>
      </c>
      <c r="FA342" s="251"/>
    </row>
    <row r="343" spans="71:157" x14ac:dyDescent="0.2">
      <c r="BS343" s="146" t="str">
        <f t="shared" si="81"/>
        <v/>
      </c>
      <c r="BT343" s="146" t="str">
        <f t="shared" si="82"/>
        <v/>
      </c>
      <c r="BU343" s="146" t="str">
        <f t="shared" si="72"/>
        <v/>
      </c>
      <c r="BV343" s="146" t="str">
        <f t="shared" si="83"/>
        <v/>
      </c>
      <c r="BW343" s="146"/>
      <c r="BX343" s="269" t="str">
        <f t="shared" si="84"/>
        <v/>
      </c>
      <c r="BY343" s="257" t="str">
        <f t="shared" si="73"/>
        <v/>
      </c>
      <c r="BZ343" s="268" t="str">
        <f t="shared" si="74"/>
        <v/>
      </c>
      <c r="ET343" s="146" t="str">
        <f t="shared" si="75"/>
        <v/>
      </c>
      <c r="EU343" s="146" t="str">
        <f t="shared" si="76"/>
        <v/>
      </c>
      <c r="EV343" s="146" t="str">
        <f t="shared" si="77"/>
        <v/>
      </c>
      <c r="EW343" s="146" t="str">
        <f t="shared" si="78"/>
        <v/>
      </c>
      <c r="EX343" s="146"/>
      <c r="EY343" s="252" t="str">
        <f t="shared" si="79"/>
        <v/>
      </c>
      <c r="EZ343" s="251" t="str">
        <f t="shared" si="80"/>
        <v/>
      </c>
      <c r="FA343" s="251"/>
    </row>
    <row r="344" spans="71:157" x14ac:dyDescent="0.2">
      <c r="BS344" s="146" t="str">
        <f t="shared" si="81"/>
        <v/>
      </c>
      <c r="BT344" s="146" t="str">
        <f t="shared" si="82"/>
        <v/>
      </c>
      <c r="BU344" s="146" t="str">
        <f t="shared" si="72"/>
        <v/>
      </c>
      <c r="BV344" s="146" t="str">
        <f t="shared" si="83"/>
        <v/>
      </c>
      <c r="BW344" s="146"/>
      <c r="BX344" s="269" t="str">
        <f t="shared" si="84"/>
        <v/>
      </c>
      <c r="BY344" s="257" t="str">
        <f t="shared" si="73"/>
        <v/>
      </c>
      <c r="BZ344" s="268" t="str">
        <f t="shared" si="74"/>
        <v/>
      </c>
      <c r="ET344" s="146" t="str">
        <f t="shared" si="75"/>
        <v/>
      </c>
      <c r="EU344" s="146" t="str">
        <f t="shared" si="76"/>
        <v/>
      </c>
      <c r="EV344" s="146" t="str">
        <f t="shared" si="77"/>
        <v/>
      </c>
      <c r="EW344" s="146" t="str">
        <f t="shared" si="78"/>
        <v/>
      </c>
      <c r="EX344" s="146"/>
      <c r="EY344" s="252" t="str">
        <f t="shared" si="79"/>
        <v/>
      </c>
      <c r="EZ344" s="251" t="str">
        <f t="shared" si="80"/>
        <v/>
      </c>
      <c r="FA344" s="251"/>
    </row>
    <row r="345" spans="71:157" x14ac:dyDescent="0.2">
      <c r="BS345" s="146" t="str">
        <f t="shared" si="81"/>
        <v/>
      </c>
      <c r="BT345" s="146" t="str">
        <f t="shared" si="82"/>
        <v/>
      </c>
      <c r="BU345" s="146" t="str">
        <f t="shared" si="72"/>
        <v/>
      </c>
      <c r="BV345" s="146" t="str">
        <f t="shared" si="83"/>
        <v/>
      </c>
      <c r="BW345" s="146"/>
      <c r="BX345" s="269" t="str">
        <f t="shared" si="84"/>
        <v/>
      </c>
      <c r="BY345" s="257" t="str">
        <f t="shared" si="73"/>
        <v/>
      </c>
      <c r="BZ345" s="268" t="str">
        <f t="shared" si="74"/>
        <v/>
      </c>
      <c r="ET345" s="146" t="str">
        <f t="shared" si="75"/>
        <v/>
      </c>
      <c r="EU345" s="146" t="str">
        <f t="shared" si="76"/>
        <v/>
      </c>
      <c r="EV345" s="146" t="str">
        <f t="shared" si="77"/>
        <v/>
      </c>
      <c r="EW345" s="146" t="str">
        <f t="shared" si="78"/>
        <v/>
      </c>
      <c r="EX345" s="146"/>
      <c r="EY345" s="252" t="str">
        <f t="shared" si="79"/>
        <v/>
      </c>
      <c r="EZ345" s="251" t="str">
        <f t="shared" si="80"/>
        <v/>
      </c>
      <c r="FA345" s="251"/>
    </row>
    <row r="346" spans="71:157" x14ac:dyDescent="0.2">
      <c r="BS346" s="146" t="str">
        <f t="shared" si="81"/>
        <v/>
      </c>
      <c r="BT346" s="146" t="str">
        <f t="shared" si="82"/>
        <v/>
      </c>
      <c r="BU346" s="146" t="str">
        <f t="shared" si="72"/>
        <v/>
      </c>
      <c r="BV346" s="146" t="str">
        <f t="shared" si="83"/>
        <v/>
      </c>
      <c r="BW346" s="146"/>
      <c r="BX346" s="269" t="str">
        <f t="shared" si="84"/>
        <v/>
      </c>
      <c r="BY346" s="257" t="str">
        <f t="shared" si="73"/>
        <v/>
      </c>
      <c r="BZ346" s="268" t="str">
        <f t="shared" si="74"/>
        <v/>
      </c>
      <c r="ET346" s="146" t="str">
        <f t="shared" si="75"/>
        <v/>
      </c>
      <c r="EU346" s="146" t="str">
        <f t="shared" si="76"/>
        <v/>
      </c>
      <c r="EV346" s="146" t="str">
        <f t="shared" si="77"/>
        <v/>
      </c>
      <c r="EW346" s="146" t="str">
        <f t="shared" si="78"/>
        <v/>
      </c>
      <c r="EX346" s="146"/>
      <c r="EY346" s="252" t="str">
        <f t="shared" si="79"/>
        <v/>
      </c>
      <c r="EZ346" s="251" t="str">
        <f t="shared" si="80"/>
        <v/>
      </c>
      <c r="FA346" s="251"/>
    </row>
    <row r="347" spans="71:157" x14ac:dyDescent="0.2">
      <c r="BS347" s="146" t="str">
        <f t="shared" si="81"/>
        <v/>
      </c>
      <c r="BT347" s="146" t="str">
        <f t="shared" si="82"/>
        <v/>
      </c>
      <c r="BU347" s="146" t="str">
        <f t="shared" si="72"/>
        <v/>
      </c>
      <c r="BV347" s="146" t="str">
        <f t="shared" si="83"/>
        <v/>
      </c>
      <c r="BW347" s="146"/>
      <c r="BX347" s="269" t="str">
        <f t="shared" si="84"/>
        <v/>
      </c>
      <c r="BY347" s="257" t="str">
        <f t="shared" si="73"/>
        <v/>
      </c>
      <c r="BZ347" s="268" t="str">
        <f t="shared" si="74"/>
        <v/>
      </c>
      <c r="ET347" s="146" t="str">
        <f t="shared" si="75"/>
        <v/>
      </c>
      <c r="EU347" s="146" t="str">
        <f t="shared" si="76"/>
        <v/>
      </c>
      <c r="EV347" s="146" t="str">
        <f t="shared" si="77"/>
        <v/>
      </c>
      <c r="EW347" s="146" t="str">
        <f t="shared" si="78"/>
        <v/>
      </c>
      <c r="EX347" s="146"/>
      <c r="EY347" s="252" t="str">
        <f t="shared" si="79"/>
        <v/>
      </c>
      <c r="EZ347" s="251" t="str">
        <f t="shared" si="80"/>
        <v/>
      </c>
      <c r="FA347" s="251"/>
    </row>
    <row r="348" spans="71:157" x14ac:dyDescent="0.2">
      <c r="BS348" s="146" t="str">
        <f t="shared" si="81"/>
        <v/>
      </c>
      <c r="BT348" s="146" t="str">
        <f t="shared" si="82"/>
        <v/>
      </c>
      <c r="BU348" s="146" t="str">
        <f t="shared" si="72"/>
        <v/>
      </c>
      <c r="BV348" s="146" t="str">
        <f t="shared" si="83"/>
        <v/>
      </c>
      <c r="BW348" s="146"/>
      <c r="BX348" s="269" t="str">
        <f t="shared" si="84"/>
        <v/>
      </c>
      <c r="BY348" s="257" t="str">
        <f t="shared" si="73"/>
        <v/>
      </c>
      <c r="BZ348" s="268" t="str">
        <f t="shared" si="74"/>
        <v/>
      </c>
      <c r="ET348" s="146" t="str">
        <f t="shared" si="75"/>
        <v/>
      </c>
      <c r="EU348" s="146" t="str">
        <f t="shared" si="76"/>
        <v/>
      </c>
      <c r="EV348" s="146" t="str">
        <f t="shared" si="77"/>
        <v/>
      </c>
      <c r="EW348" s="146" t="str">
        <f t="shared" si="78"/>
        <v/>
      </c>
      <c r="EX348" s="146"/>
      <c r="EY348" s="252" t="str">
        <f t="shared" si="79"/>
        <v/>
      </c>
      <c r="EZ348" s="251" t="str">
        <f t="shared" si="80"/>
        <v/>
      </c>
      <c r="FA348" s="251"/>
    </row>
    <row r="349" spans="71:157" x14ac:dyDescent="0.2">
      <c r="BS349" s="146" t="str">
        <f t="shared" si="81"/>
        <v/>
      </c>
      <c r="BT349" s="146" t="str">
        <f t="shared" si="82"/>
        <v/>
      </c>
      <c r="BU349" s="146" t="str">
        <f t="shared" si="72"/>
        <v/>
      </c>
      <c r="BV349" s="146" t="str">
        <f t="shared" si="83"/>
        <v/>
      </c>
      <c r="BW349" s="146"/>
      <c r="BX349" s="269" t="str">
        <f t="shared" si="84"/>
        <v/>
      </c>
      <c r="BY349" s="257" t="str">
        <f t="shared" si="73"/>
        <v/>
      </c>
      <c r="BZ349" s="268" t="str">
        <f t="shared" si="74"/>
        <v/>
      </c>
      <c r="ET349" s="146" t="str">
        <f t="shared" si="75"/>
        <v/>
      </c>
      <c r="EU349" s="146" t="str">
        <f t="shared" si="76"/>
        <v/>
      </c>
      <c r="EV349" s="146" t="str">
        <f t="shared" si="77"/>
        <v/>
      </c>
      <c r="EW349" s="146" t="str">
        <f t="shared" si="78"/>
        <v/>
      </c>
      <c r="EX349" s="146"/>
      <c r="EY349" s="252" t="str">
        <f t="shared" si="79"/>
        <v/>
      </c>
      <c r="EZ349" s="251" t="str">
        <f t="shared" si="80"/>
        <v/>
      </c>
      <c r="FA349" s="251"/>
    </row>
    <row r="350" spans="71:157" x14ac:dyDescent="0.2">
      <c r="BS350" s="146" t="str">
        <f t="shared" si="81"/>
        <v/>
      </c>
      <c r="BT350" s="146" t="str">
        <f t="shared" si="82"/>
        <v/>
      </c>
      <c r="BU350" s="146" t="str">
        <f t="shared" si="72"/>
        <v/>
      </c>
      <c r="BV350" s="146" t="str">
        <f t="shared" si="83"/>
        <v/>
      </c>
      <c r="BW350" s="146"/>
      <c r="BX350" s="269" t="str">
        <f t="shared" si="84"/>
        <v/>
      </c>
      <c r="BY350" s="257" t="str">
        <f t="shared" si="73"/>
        <v/>
      </c>
      <c r="BZ350" s="268" t="str">
        <f t="shared" si="74"/>
        <v/>
      </c>
      <c r="ET350" s="146" t="str">
        <f t="shared" si="75"/>
        <v/>
      </c>
      <c r="EU350" s="146" t="str">
        <f t="shared" si="76"/>
        <v/>
      </c>
      <c r="EV350" s="146" t="str">
        <f t="shared" si="77"/>
        <v/>
      </c>
      <c r="EW350" s="146" t="str">
        <f t="shared" si="78"/>
        <v/>
      </c>
      <c r="EX350" s="146"/>
      <c r="EY350" s="252" t="str">
        <f t="shared" si="79"/>
        <v/>
      </c>
      <c r="EZ350" s="251" t="str">
        <f t="shared" si="80"/>
        <v/>
      </c>
      <c r="FA350" s="251"/>
    </row>
    <row r="351" spans="71:157" x14ac:dyDescent="0.2">
      <c r="BS351" s="146" t="str">
        <f t="shared" si="81"/>
        <v/>
      </c>
      <c r="BT351" s="146" t="str">
        <f t="shared" si="82"/>
        <v/>
      </c>
      <c r="BU351" s="146" t="str">
        <f t="shared" si="72"/>
        <v/>
      </c>
      <c r="BV351" s="146" t="str">
        <f t="shared" si="83"/>
        <v/>
      </c>
      <c r="BW351" s="146"/>
      <c r="BX351" s="269" t="str">
        <f t="shared" si="84"/>
        <v/>
      </c>
      <c r="BY351" s="257" t="str">
        <f t="shared" si="73"/>
        <v/>
      </c>
      <c r="BZ351" s="268" t="str">
        <f t="shared" si="74"/>
        <v/>
      </c>
      <c r="ET351" s="146" t="str">
        <f t="shared" si="75"/>
        <v/>
      </c>
      <c r="EU351" s="146" t="str">
        <f t="shared" si="76"/>
        <v/>
      </c>
      <c r="EV351" s="146" t="str">
        <f t="shared" si="77"/>
        <v/>
      </c>
      <c r="EW351" s="146" t="str">
        <f t="shared" si="78"/>
        <v/>
      </c>
      <c r="EX351" s="146"/>
      <c r="EY351" s="252" t="str">
        <f t="shared" si="79"/>
        <v/>
      </c>
      <c r="EZ351" s="251" t="str">
        <f t="shared" si="80"/>
        <v/>
      </c>
      <c r="FA351" s="251"/>
    </row>
    <row r="352" spans="71:157" x14ac:dyDescent="0.2">
      <c r="BS352" s="146" t="str">
        <f t="shared" si="81"/>
        <v/>
      </c>
      <c r="BT352" s="146" t="str">
        <f t="shared" si="82"/>
        <v/>
      </c>
      <c r="BU352" s="146" t="str">
        <f t="shared" si="72"/>
        <v/>
      </c>
      <c r="BV352" s="146" t="str">
        <f t="shared" si="83"/>
        <v/>
      </c>
      <c r="BW352" s="146"/>
      <c r="BX352" s="269" t="str">
        <f t="shared" si="84"/>
        <v/>
      </c>
      <c r="BY352" s="257" t="str">
        <f t="shared" si="73"/>
        <v/>
      </c>
      <c r="BZ352" s="268" t="str">
        <f t="shared" si="74"/>
        <v/>
      </c>
      <c r="ET352" s="146" t="str">
        <f t="shared" si="75"/>
        <v/>
      </c>
      <c r="EU352" s="146" t="str">
        <f t="shared" si="76"/>
        <v/>
      </c>
      <c r="EV352" s="146" t="str">
        <f t="shared" si="77"/>
        <v/>
      </c>
      <c r="EW352" s="146" t="str">
        <f t="shared" si="78"/>
        <v/>
      </c>
      <c r="EX352" s="146"/>
      <c r="EY352" s="252" t="str">
        <f t="shared" si="79"/>
        <v/>
      </c>
      <c r="EZ352" s="251" t="str">
        <f t="shared" si="80"/>
        <v/>
      </c>
      <c r="FA352" s="251"/>
    </row>
    <row r="353" spans="71:157" x14ac:dyDescent="0.2">
      <c r="BS353" s="146" t="str">
        <f t="shared" si="81"/>
        <v/>
      </c>
      <c r="BT353" s="146" t="str">
        <f t="shared" si="82"/>
        <v/>
      </c>
      <c r="BU353" s="146" t="str">
        <f t="shared" si="72"/>
        <v/>
      </c>
      <c r="BV353" s="146" t="str">
        <f t="shared" si="83"/>
        <v/>
      </c>
      <c r="BW353" s="146"/>
      <c r="BX353" s="269" t="str">
        <f t="shared" si="84"/>
        <v/>
      </c>
      <c r="BY353" s="257" t="str">
        <f t="shared" si="73"/>
        <v/>
      </c>
      <c r="BZ353" s="268" t="str">
        <f t="shared" si="74"/>
        <v/>
      </c>
      <c r="ET353" s="146" t="str">
        <f t="shared" si="75"/>
        <v/>
      </c>
      <c r="EU353" s="146" t="str">
        <f t="shared" si="76"/>
        <v/>
      </c>
      <c r="EV353" s="146" t="str">
        <f t="shared" si="77"/>
        <v/>
      </c>
      <c r="EW353" s="146" t="str">
        <f t="shared" si="78"/>
        <v/>
      </c>
      <c r="EX353" s="146"/>
      <c r="EY353" s="252" t="str">
        <f t="shared" si="79"/>
        <v/>
      </c>
      <c r="EZ353" s="251" t="str">
        <f t="shared" si="80"/>
        <v/>
      </c>
      <c r="FA353" s="251"/>
    </row>
    <row r="354" spans="71:157" x14ac:dyDescent="0.2">
      <c r="BS354" s="146" t="str">
        <f t="shared" si="81"/>
        <v/>
      </c>
      <c r="BT354" s="146" t="str">
        <f t="shared" si="82"/>
        <v/>
      </c>
      <c r="BU354" s="146" t="str">
        <f t="shared" si="72"/>
        <v/>
      </c>
      <c r="BV354" s="146" t="str">
        <f t="shared" si="83"/>
        <v/>
      </c>
      <c r="BW354" s="146"/>
      <c r="BX354" s="269" t="str">
        <f t="shared" si="84"/>
        <v/>
      </c>
      <c r="BY354" s="257" t="str">
        <f t="shared" si="73"/>
        <v/>
      </c>
      <c r="BZ354" s="268" t="str">
        <f t="shared" si="74"/>
        <v/>
      </c>
      <c r="ET354" s="146" t="str">
        <f t="shared" si="75"/>
        <v/>
      </c>
      <c r="EU354" s="146" t="str">
        <f t="shared" si="76"/>
        <v/>
      </c>
      <c r="EV354" s="146" t="str">
        <f t="shared" si="77"/>
        <v/>
      </c>
      <c r="EW354" s="146" t="str">
        <f t="shared" si="78"/>
        <v/>
      </c>
      <c r="EX354" s="146"/>
      <c r="EY354" s="252" t="str">
        <f t="shared" si="79"/>
        <v/>
      </c>
      <c r="EZ354" s="251" t="str">
        <f t="shared" si="80"/>
        <v/>
      </c>
      <c r="FA354" s="251"/>
    </row>
    <row r="355" spans="71:157" x14ac:dyDescent="0.2">
      <c r="BS355" s="146" t="str">
        <f t="shared" si="81"/>
        <v/>
      </c>
      <c r="BT355" s="146" t="str">
        <f t="shared" si="82"/>
        <v/>
      </c>
      <c r="BU355" s="146" t="str">
        <f t="shared" si="72"/>
        <v/>
      </c>
      <c r="BV355" s="146" t="str">
        <f t="shared" si="83"/>
        <v/>
      </c>
      <c r="BW355" s="146"/>
      <c r="BX355" s="269" t="str">
        <f t="shared" si="84"/>
        <v/>
      </c>
      <c r="BY355" s="257" t="str">
        <f t="shared" si="73"/>
        <v/>
      </c>
      <c r="BZ355" s="268" t="str">
        <f t="shared" si="74"/>
        <v/>
      </c>
      <c r="ET355" s="146" t="str">
        <f t="shared" si="75"/>
        <v/>
      </c>
      <c r="EU355" s="146" t="str">
        <f t="shared" si="76"/>
        <v/>
      </c>
      <c r="EV355" s="146" t="str">
        <f t="shared" si="77"/>
        <v/>
      </c>
      <c r="EW355" s="146" t="str">
        <f t="shared" si="78"/>
        <v/>
      </c>
      <c r="EX355" s="146"/>
      <c r="EY355" s="252" t="str">
        <f t="shared" si="79"/>
        <v/>
      </c>
      <c r="EZ355" s="251" t="str">
        <f t="shared" si="80"/>
        <v/>
      </c>
      <c r="FA355" s="251"/>
    </row>
    <row r="356" spans="71:157" x14ac:dyDescent="0.2">
      <c r="BS356" s="146" t="str">
        <f t="shared" si="81"/>
        <v/>
      </c>
      <c r="BT356" s="146" t="str">
        <f t="shared" si="82"/>
        <v/>
      </c>
      <c r="BU356" s="146" t="str">
        <f t="shared" si="72"/>
        <v/>
      </c>
      <c r="BV356" s="146" t="str">
        <f t="shared" si="83"/>
        <v/>
      </c>
      <c r="BW356" s="146"/>
      <c r="BX356" s="269" t="str">
        <f t="shared" si="84"/>
        <v/>
      </c>
      <c r="BY356" s="257" t="str">
        <f t="shared" si="73"/>
        <v/>
      </c>
      <c r="BZ356" s="268" t="str">
        <f t="shared" si="74"/>
        <v/>
      </c>
      <c r="ET356" s="146" t="str">
        <f t="shared" si="75"/>
        <v/>
      </c>
      <c r="EU356" s="146" t="str">
        <f t="shared" si="76"/>
        <v/>
      </c>
      <c r="EV356" s="146" t="str">
        <f t="shared" si="77"/>
        <v/>
      </c>
      <c r="EW356" s="146" t="str">
        <f t="shared" si="78"/>
        <v/>
      </c>
      <c r="EX356" s="146"/>
      <c r="EY356" s="252" t="str">
        <f t="shared" si="79"/>
        <v/>
      </c>
      <c r="EZ356" s="251" t="str">
        <f t="shared" si="80"/>
        <v/>
      </c>
      <c r="FA356" s="251"/>
    </row>
    <row r="357" spans="71:157" x14ac:dyDescent="0.2">
      <c r="BS357" s="146" t="str">
        <f t="shared" si="81"/>
        <v/>
      </c>
      <c r="BT357" s="146" t="str">
        <f t="shared" si="82"/>
        <v/>
      </c>
      <c r="BU357" s="146" t="str">
        <f t="shared" si="72"/>
        <v/>
      </c>
      <c r="BV357" s="146" t="str">
        <f t="shared" si="83"/>
        <v/>
      </c>
      <c r="BW357" s="146"/>
      <c r="BX357" s="269" t="str">
        <f t="shared" si="84"/>
        <v/>
      </c>
      <c r="BY357" s="257" t="str">
        <f t="shared" si="73"/>
        <v/>
      </c>
      <c r="BZ357" s="268" t="str">
        <f t="shared" si="74"/>
        <v/>
      </c>
      <c r="ET357" s="146" t="str">
        <f t="shared" si="75"/>
        <v/>
      </c>
      <c r="EU357" s="146" t="str">
        <f t="shared" si="76"/>
        <v/>
      </c>
      <c r="EV357" s="146" t="str">
        <f t="shared" si="77"/>
        <v/>
      </c>
      <c r="EW357" s="146" t="str">
        <f t="shared" si="78"/>
        <v/>
      </c>
      <c r="EX357" s="146"/>
      <c r="EY357" s="252" t="str">
        <f t="shared" si="79"/>
        <v/>
      </c>
      <c r="EZ357" s="251" t="str">
        <f t="shared" si="80"/>
        <v/>
      </c>
      <c r="FA357" s="251"/>
    </row>
    <row r="358" spans="71:157" x14ac:dyDescent="0.2">
      <c r="BS358" s="146" t="str">
        <f t="shared" si="81"/>
        <v/>
      </c>
      <c r="BT358" s="146" t="str">
        <f t="shared" si="82"/>
        <v/>
      </c>
      <c r="BU358" s="146" t="str">
        <f t="shared" si="72"/>
        <v/>
      </c>
      <c r="BV358" s="146" t="str">
        <f t="shared" si="83"/>
        <v/>
      </c>
      <c r="BW358" s="146"/>
      <c r="BX358" s="269" t="str">
        <f t="shared" si="84"/>
        <v/>
      </c>
      <c r="BY358" s="257" t="str">
        <f t="shared" si="73"/>
        <v/>
      </c>
      <c r="BZ358" s="268" t="str">
        <f t="shared" si="74"/>
        <v/>
      </c>
      <c r="ET358" s="146" t="str">
        <f t="shared" si="75"/>
        <v/>
      </c>
      <c r="EU358" s="146" t="str">
        <f t="shared" si="76"/>
        <v/>
      </c>
      <c r="EV358" s="146" t="str">
        <f t="shared" si="77"/>
        <v/>
      </c>
      <c r="EW358" s="146" t="str">
        <f t="shared" si="78"/>
        <v/>
      </c>
      <c r="EX358" s="146"/>
      <c r="EY358" s="252" t="str">
        <f t="shared" si="79"/>
        <v/>
      </c>
      <c r="EZ358" s="251" t="str">
        <f t="shared" si="80"/>
        <v/>
      </c>
      <c r="FA358" s="251"/>
    </row>
    <row r="359" spans="71:157" x14ac:dyDescent="0.2">
      <c r="BS359" s="146" t="str">
        <f t="shared" si="81"/>
        <v/>
      </c>
      <c r="BT359" s="146" t="str">
        <f t="shared" si="82"/>
        <v/>
      </c>
      <c r="BU359" s="146" t="str">
        <f t="shared" si="72"/>
        <v/>
      </c>
      <c r="BV359" s="146" t="str">
        <f t="shared" si="83"/>
        <v/>
      </c>
      <c r="BW359" s="146"/>
      <c r="BX359" s="269" t="str">
        <f t="shared" si="84"/>
        <v/>
      </c>
      <c r="BY359" s="257" t="str">
        <f t="shared" si="73"/>
        <v/>
      </c>
      <c r="BZ359" s="268" t="str">
        <f t="shared" si="74"/>
        <v/>
      </c>
      <c r="ET359" s="146" t="str">
        <f t="shared" si="75"/>
        <v/>
      </c>
      <c r="EU359" s="146" t="str">
        <f t="shared" si="76"/>
        <v/>
      </c>
      <c r="EV359" s="146" t="str">
        <f t="shared" si="77"/>
        <v/>
      </c>
      <c r="EW359" s="146" t="str">
        <f t="shared" si="78"/>
        <v/>
      </c>
      <c r="EX359" s="146"/>
      <c r="EY359" s="252" t="str">
        <f t="shared" si="79"/>
        <v/>
      </c>
      <c r="EZ359" s="251" t="str">
        <f t="shared" si="80"/>
        <v/>
      </c>
      <c r="FA359" s="251"/>
    </row>
    <row r="360" spans="71:157" x14ac:dyDescent="0.2">
      <c r="BS360" s="146" t="str">
        <f t="shared" si="81"/>
        <v/>
      </c>
      <c r="BT360" s="146" t="str">
        <f t="shared" si="82"/>
        <v/>
      </c>
      <c r="BU360" s="146" t="str">
        <f t="shared" si="72"/>
        <v/>
      </c>
      <c r="BV360" s="146" t="str">
        <f t="shared" si="83"/>
        <v/>
      </c>
      <c r="BW360" s="146"/>
      <c r="BX360" s="269" t="str">
        <f t="shared" si="84"/>
        <v/>
      </c>
      <c r="BY360" s="257" t="str">
        <f t="shared" si="73"/>
        <v/>
      </c>
      <c r="BZ360" s="268" t="str">
        <f t="shared" si="74"/>
        <v/>
      </c>
      <c r="ET360" s="146" t="str">
        <f t="shared" si="75"/>
        <v/>
      </c>
      <c r="EU360" s="146" t="str">
        <f t="shared" si="76"/>
        <v/>
      </c>
      <c r="EV360" s="146" t="str">
        <f t="shared" si="77"/>
        <v/>
      </c>
      <c r="EW360" s="146" t="str">
        <f t="shared" si="78"/>
        <v/>
      </c>
      <c r="EX360" s="146"/>
      <c r="EY360" s="252" t="str">
        <f t="shared" si="79"/>
        <v/>
      </c>
      <c r="EZ360" s="251" t="str">
        <f t="shared" si="80"/>
        <v/>
      </c>
      <c r="FA360" s="251"/>
    </row>
    <row r="361" spans="71:157" x14ac:dyDescent="0.2">
      <c r="BS361" s="146" t="str">
        <f t="shared" si="81"/>
        <v/>
      </c>
      <c r="BT361" s="146" t="str">
        <f t="shared" si="82"/>
        <v/>
      </c>
      <c r="BU361" s="146" t="str">
        <f t="shared" si="72"/>
        <v/>
      </c>
      <c r="BV361" s="146" t="str">
        <f t="shared" si="83"/>
        <v/>
      </c>
      <c r="BW361" s="146"/>
      <c r="BX361" s="269" t="str">
        <f t="shared" si="84"/>
        <v/>
      </c>
      <c r="BY361" s="257" t="str">
        <f t="shared" si="73"/>
        <v/>
      </c>
      <c r="BZ361" s="268" t="str">
        <f t="shared" si="74"/>
        <v/>
      </c>
      <c r="ET361" s="146" t="str">
        <f t="shared" si="75"/>
        <v/>
      </c>
      <c r="EU361" s="146" t="str">
        <f t="shared" si="76"/>
        <v/>
      </c>
      <c r="EV361" s="146" t="str">
        <f t="shared" si="77"/>
        <v/>
      </c>
      <c r="EW361" s="146" t="str">
        <f t="shared" si="78"/>
        <v/>
      </c>
      <c r="EX361" s="146"/>
      <c r="EY361" s="252" t="str">
        <f t="shared" si="79"/>
        <v/>
      </c>
      <c r="EZ361" s="251" t="str">
        <f t="shared" si="80"/>
        <v/>
      </c>
      <c r="FA361" s="251"/>
    </row>
    <row r="362" spans="71:157" x14ac:dyDescent="0.2">
      <c r="BS362" s="146" t="str">
        <f t="shared" si="81"/>
        <v/>
      </c>
      <c r="BT362" s="146" t="str">
        <f t="shared" si="82"/>
        <v/>
      </c>
      <c r="BU362" s="146" t="str">
        <f t="shared" si="72"/>
        <v/>
      </c>
      <c r="BV362" s="146" t="str">
        <f t="shared" si="83"/>
        <v/>
      </c>
      <c r="BW362" s="146"/>
      <c r="BX362" s="269" t="str">
        <f t="shared" si="84"/>
        <v/>
      </c>
      <c r="BY362" s="257" t="str">
        <f t="shared" si="73"/>
        <v/>
      </c>
      <c r="BZ362" s="268" t="str">
        <f t="shared" si="74"/>
        <v/>
      </c>
      <c r="ET362" s="146" t="str">
        <f t="shared" si="75"/>
        <v/>
      </c>
      <c r="EU362" s="146" t="str">
        <f t="shared" si="76"/>
        <v/>
      </c>
      <c r="EV362" s="146" t="str">
        <f t="shared" si="77"/>
        <v/>
      </c>
      <c r="EW362" s="146" t="str">
        <f t="shared" si="78"/>
        <v/>
      </c>
      <c r="EX362" s="146"/>
      <c r="EY362" s="252" t="str">
        <f t="shared" si="79"/>
        <v/>
      </c>
      <c r="EZ362" s="251" t="str">
        <f t="shared" si="80"/>
        <v/>
      </c>
      <c r="FA362" s="251"/>
    </row>
    <row r="363" spans="71:157" x14ac:dyDescent="0.2">
      <c r="BS363" s="146" t="str">
        <f t="shared" si="81"/>
        <v/>
      </c>
      <c r="BT363" s="146" t="str">
        <f t="shared" si="82"/>
        <v/>
      </c>
      <c r="BU363" s="146" t="str">
        <f t="shared" si="72"/>
        <v/>
      </c>
      <c r="BV363" s="146" t="str">
        <f t="shared" si="83"/>
        <v/>
      </c>
      <c r="BW363" s="146"/>
      <c r="BX363" s="269" t="str">
        <f t="shared" si="84"/>
        <v/>
      </c>
      <c r="BY363" s="257" t="str">
        <f t="shared" si="73"/>
        <v/>
      </c>
      <c r="BZ363" s="268" t="str">
        <f t="shared" si="74"/>
        <v/>
      </c>
      <c r="ET363" s="146" t="str">
        <f t="shared" si="75"/>
        <v/>
      </c>
      <c r="EU363" s="146" t="str">
        <f t="shared" si="76"/>
        <v/>
      </c>
      <c r="EV363" s="146" t="str">
        <f t="shared" si="77"/>
        <v/>
      </c>
      <c r="EW363" s="146" t="str">
        <f t="shared" si="78"/>
        <v/>
      </c>
      <c r="EX363" s="146"/>
      <c r="EY363" s="252" t="str">
        <f t="shared" si="79"/>
        <v/>
      </c>
      <c r="EZ363" s="251" t="str">
        <f t="shared" si="80"/>
        <v/>
      </c>
      <c r="FA363" s="251"/>
    </row>
    <row r="364" spans="71:157" x14ac:dyDescent="0.2">
      <c r="BS364" s="146" t="str">
        <f t="shared" si="81"/>
        <v/>
      </c>
      <c r="BT364" s="146" t="str">
        <f t="shared" si="82"/>
        <v/>
      </c>
      <c r="BU364" s="146" t="str">
        <f t="shared" si="72"/>
        <v/>
      </c>
      <c r="BV364" s="146" t="str">
        <f t="shared" si="83"/>
        <v/>
      </c>
      <c r="BW364" s="146"/>
      <c r="BX364" s="269" t="str">
        <f t="shared" si="84"/>
        <v/>
      </c>
      <c r="BY364" s="257" t="str">
        <f t="shared" si="73"/>
        <v/>
      </c>
      <c r="BZ364" s="268" t="str">
        <f t="shared" si="74"/>
        <v/>
      </c>
      <c r="ET364" s="146" t="str">
        <f t="shared" si="75"/>
        <v/>
      </c>
      <c r="EU364" s="146" t="str">
        <f t="shared" si="76"/>
        <v/>
      </c>
      <c r="EV364" s="146" t="str">
        <f t="shared" si="77"/>
        <v/>
      </c>
      <c r="EW364" s="146" t="str">
        <f t="shared" si="78"/>
        <v/>
      </c>
      <c r="EX364" s="146"/>
      <c r="EY364" s="252" t="str">
        <f t="shared" si="79"/>
        <v/>
      </c>
      <c r="EZ364" s="251" t="str">
        <f t="shared" si="80"/>
        <v/>
      </c>
      <c r="FA364" s="251"/>
    </row>
    <row r="365" spans="71:157" x14ac:dyDescent="0.2">
      <c r="BS365" s="146" t="str">
        <f t="shared" si="81"/>
        <v/>
      </c>
      <c r="BT365" s="146" t="str">
        <f t="shared" si="82"/>
        <v/>
      </c>
      <c r="BU365" s="146" t="str">
        <f t="shared" si="72"/>
        <v/>
      </c>
      <c r="BV365" s="146" t="str">
        <f t="shared" si="83"/>
        <v/>
      </c>
      <c r="BW365" s="146"/>
      <c r="BX365" s="269" t="str">
        <f t="shared" si="84"/>
        <v/>
      </c>
      <c r="BY365" s="257" t="str">
        <f t="shared" si="73"/>
        <v/>
      </c>
      <c r="BZ365" s="268" t="str">
        <f t="shared" si="74"/>
        <v/>
      </c>
      <c r="ET365" s="146" t="str">
        <f t="shared" si="75"/>
        <v/>
      </c>
      <c r="EU365" s="146" t="str">
        <f t="shared" si="76"/>
        <v/>
      </c>
      <c r="EV365" s="146" t="str">
        <f t="shared" si="77"/>
        <v/>
      </c>
      <c r="EW365" s="146" t="str">
        <f t="shared" si="78"/>
        <v/>
      </c>
      <c r="EX365" s="146"/>
      <c r="EY365" s="252" t="str">
        <f t="shared" si="79"/>
        <v/>
      </c>
      <c r="EZ365" s="251" t="str">
        <f t="shared" si="80"/>
        <v/>
      </c>
      <c r="FA365" s="251"/>
    </row>
    <row r="366" spans="71:157" x14ac:dyDescent="0.2">
      <c r="BS366" s="146" t="str">
        <f t="shared" si="81"/>
        <v/>
      </c>
      <c r="BT366" s="146" t="str">
        <f t="shared" si="82"/>
        <v/>
      </c>
      <c r="BU366" s="146" t="str">
        <f t="shared" si="72"/>
        <v/>
      </c>
      <c r="BV366" s="146" t="str">
        <f t="shared" si="83"/>
        <v/>
      </c>
      <c r="BW366" s="146"/>
      <c r="BX366" s="269" t="str">
        <f t="shared" si="84"/>
        <v/>
      </c>
      <c r="BY366" s="257" t="str">
        <f t="shared" si="73"/>
        <v/>
      </c>
      <c r="BZ366" s="268" t="str">
        <f t="shared" si="74"/>
        <v/>
      </c>
      <c r="ET366" s="146" t="str">
        <f t="shared" si="75"/>
        <v/>
      </c>
      <c r="EU366" s="146" t="str">
        <f t="shared" si="76"/>
        <v/>
      </c>
      <c r="EV366" s="146" t="str">
        <f t="shared" si="77"/>
        <v/>
      </c>
      <c r="EW366" s="146" t="str">
        <f t="shared" si="78"/>
        <v/>
      </c>
      <c r="EX366" s="146"/>
      <c r="EY366" s="252" t="str">
        <f t="shared" si="79"/>
        <v/>
      </c>
      <c r="EZ366" s="251" t="str">
        <f t="shared" si="80"/>
        <v/>
      </c>
      <c r="FA366" s="251"/>
    </row>
    <row r="367" spans="71:157" x14ac:dyDescent="0.2">
      <c r="BS367" s="146" t="str">
        <f t="shared" si="81"/>
        <v/>
      </c>
      <c r="BT367" s="146" t="str">
        <f t="shared" si="82"/>
        <v/>
      </c>
      <c r="BU367" s="146" t="str">
        <f t="shared" si="72"/>
        <v/>
      </c>
      <c r="BV367" s="146" t="str">
        <f t="shared" si="83"/>
        <v/>
      </c>
      <c r="BW367" s="146"/>
      <c r="BX367" s="269" t="str">
        <f t="shared" si="84"/>
        <v/>
      </c>
      <c r="BY367" s="257" t="str">
        <f t="shared" si="73"/>
        <v/>
      </c>
      <c r="BZ367" s="268" t="str">
        <f t="shared" si="74"/>
        <v/>
      </c>
      <c r="ET367" s="146" t="str">
        <f t="shared" si="75"/>
        <v/>
      </c>
      <c r="EU367" s="146" t="str">
        <f t="shared" si="76"/>
        <v/>
      </c>
      <c r="EV367" s="146" t="str">
        <f t="shared" si="77"/>
        <v/>
      </c>
      <c r="EW367" s="146" t="str">
        <f t="shared" si="78"/>
        <v/>
      </c>
      <c r="EX367" s="146"/>
      <c r="EY367" s="252" t="str">
        <f t="shared" si="79"/>
        <v/>
      </c>
      <c r="EZ367" s="251" t="str">
        <f t="shared" si="80"/>
        <v/>
      </c>
      <c r="FA367" s="251"/>
    </row>
    <row r="368" spans="71:157" x14ac:dyDescent="0.2">
      <c r="BS368" s="146" t="str">
        <f t="shared" si="81"/>
        <v/>
      </c>
      <c r="BT368" s="146" t="str">
        <f t="shared" si="82"/>
        <v/>
      </c>
      <c r="BU368" s="146" t="str">
        <f t="shared" si="72"/>
        <v/>
      </c>
      <c r="BV368" s="146" t="str">
        <f t="shared" si="83"/>
        <v/>
      </c>
      <c r="BW368" s="146"/>
      <c r="BX368" s="269" t="str">
        <f t="shared" si="84"/>
        <v/>
      </c>
      <c r="BY368" s="257" t="str">
        <f t="shared" si="73"/>
        <v/>
      </c>
      <c r="BZ368" s="268" t="str">
        <f t="shared" si="74"/>
        <v/>
      </c>
      <c r="ET368" s="146" t="str">
        <f t="shared" si="75"/>
        <v/>
      </c>
      <c r="EU368" s="146" t="str">
        <f t="shared" si="76"/>
        <v/>
      </c>
      <c r="EV368" s="146" t="str">
        <f t="shared" si="77"/>
        <v/>
      </c>
      <c r="EW368" s="146" t="str">
        <f t="shared" si="78"/>
        <v/>
      </c>
      <c r="EX368" s="146"/>
      <c r="EY368" s="252" t="str">
        <f t="shared" si="79"/>
        <v/>
      </c>
      <c r="EZ368" s="251" t="str">
        <f t="shared" si="80"/>
        <v/>
      </c>
      <c r="FA368" s="251"/>
    </row>
    <row r="369" spans="71:157" x14ac:dyDescent="0.2">
      <c r="BS369" s="146" t="str">
        <f t="shared" si="81"/>
        <v/>
      </c>
      <c r="BT369" s="146" t="str">
        <f t="shared" si="82"/>
        <v/>
      </c>
      <c r="BU369" s="146" t="str">
        <f t="shared" si="72"/>
        <v/>
      </c>
      <c r="BV369" s="146" t="str">
        <f t="shared" si="83"/>
        <v/>
      </c>
      <c r="BW369" s="146"/>
      <c r="BX369" s="269" t="str">
        <f t="shared" si="84"/>
        <v/>
      </c>
      <c r="BY369" s="257" t="str">
        <f t="shared" si="73"/>
        <v/>
      </c>
      <c r="BZ369" s="268" t="str">
        <f t="shared" si="74"/>
        <v/>
      </c>
      <c r="ET369" s="146" t="str">
        <f t="shared" si="75"/>
        <v/>
      </c>
      <c r="EU369" s="146" t="str">
        <f t="shared" si="76"/>
        <v/>
      </c>
      <c r="EV369" s="146" t="str">
        <f t="shared" si="77"/>
        <v/>
      </c>
      <c r="EW369" s="146" t="str">
        <f t="shared" si="78"/>
        <v/>
      </c>
      <c r="EX369" s="146"/>
      <c r="EY369" s="252" t="str">
        <f t="shared" si="79"/>
        <v/>
      </c>
      <c r="EZ369" s="251" t="str">
        <f t="shared" si="80"/>
        <v/>
      </c>
      <c r="FA369" s="251"/>
    </row>
    <row r="370" spans="71:157" x14ac:dyDescent="0.2">
      <c r="BS370" s="146" t="str">
        <f t="shared" si="81"/>
        <v/>
      </c>
      <c r="BT370" s="146" t="str">
        <f t="shared" si="82"/>
        <v/>
      </c>
      <c r="BU370" s="146" t="str">
        <f t="shared" si="72"/>
        <v/>
      </c>
      <c r="BV370" s="146" t="str">
        <f t="shared" si="83"/>
        <v/>
      </c>
      <c r="BW370" s="146"/>
      <c r="BX370" s="269" t="str">
        <f t="shared" si="84"/>
        <v/>
      </c>
      <c r="BY370" s="257" t="str">
        <f t="shared" si="73"/>
        <v/>
      </c>
      <c r="BZ370" s="268" t="str">
        <f t="shared" si="74"/>
        <v/>
      </c>
      <c r="ET370" s="146" t="str">
        <f t="shared" si="75"/>
        <v/>
      </c>
      <c r="EU370" s="146" t="str">
        <f t="shared" si="76"/>
        <v/>
      </c>
      <c r="EV370" s="146" t="str">
        <f t="shared" si="77"/>
        <v/>
      </c>
      <c r="EW370" s="146" t="str">
        <f t="shared" si="78"/>
        <v/>
      </c>
      <c r="EX370" s="146"/>
      <c r="EY370" s="252" t="str">
        <f t="shared" si="79"/>
        <v/>
      </c>
      <c r="EZ370" s="251" t="str">
        <f t="shared" si="80"/>
        <v/>
      </c>
      <c r="FA370" s="251"/>
    </row>
    <row r="371" spans="71:157" x14ac:dyDescent="0.2">
      <c r="BS371" s="146" t="str">
        <f t="shared" si="81"/>
        <v/>
      </c>
      <c r="BT371" s="146" t="str">
        <f t="shared" si="82"/>
        <v/>
      </c>
      <c r="BU371" s="146" t="str">
        <f t="shared" si="72"/>
        <v/>
      </c>
      <c r="BV371" s="146" t="str">
        <f t="shared" si="83"/>
        <v/>
      </c>
      <c r="BW371" s="146"/>
      <c r="BX371" s="269" t="str">
        <f t="shared" si="84"/>
        <v/>
      </c>
      <c r="BY371" s="257" t="str">
        <f t="shared" si="73"/>
        <v/>
      </c>
      <c r="BZ371" s="268" t="str">
        <f t="shared" si="74"/>
        <v/>
      </c>
      <c r="ET371" s="146" t="str">
        <f t="shared" si="75"/>
        <v/>
      </c>
      <c r="EU371" s="146" t="str">
        <f t="shared" si="76"/>
        <v/>
      </c>
      <c r="EV371" s="146" t="str">
        <f t="shared" si="77"/>
        <v/>
      </c>
      <c r="EW371" s="146" t="str">
        <f t="shared" si="78"/>
        <v/>
      </c>
      <c r="EX371" s="146"/>
      <c r="EY371" s="252" t="str">
        <f t="shared" si="79"/>
        <v/>
      </c>
      <c r="EZ371" s="251" t="str">
        <f t="shared" si="80"/>
        <v/>
      </c>
      <c r="FA371" s="251"/>
    </row>
    <row r="372" spans="71:157" x14ac:dyDescent="0.2">
      <c r="BS372" s="146" t="str">
        <f t="shared" si="81"/>
        <v/>
      </c>
      <c r="BT372" s="146" t="str">
        <f t="shared" si="82"/>
        <v/>
      </c>
      <c r="BU372" s="146" t="str">
        <f t="shared" si="72"/>
        <v/>
      </c>
      <c r="BV372" s="146" t="str">
        <f t="shared" si="83"/>
        <v/>
      </c>
      <c r="BW372" s="146"/>
      <c r="BX372" s="269" t="str">
        <f t="shared" si="84"/>
        <v/>
      </c>
      <c r="BY372" s="257" t="str">
        <f t="shared" si="73"/>
        <v/>
      </c>
      <c r="BZ372" s="268" t="str">
        <f t="shared" si="74"/>
        <v/>
      </c>
      <c r="ET372" s="146" t="str">
        <f t="shared" si="75"/>
        <v/>
      </c>
      <c r="EU372" s="146" t="str">
        <f t="shared" si="76"/>
        <v/>
      </c>
      <c r="EV372" s="146" t="str">
        <f t="shared" si="77"/>
        <v/>
      </c>
      <c r="EW372" s="146" t="str">
        <f t="shared" si="78"/>
        <v/>
      </c>
      <c r="EX372" s="146"/>
      <c r="EY372" s="252" t="str">
        <f t="shared" si="79"/>
        <v/>
      </c>
      <c r="EZ372" s="251" t="str">
        <f t="shared" si="80"/>
        <v/>
      </c>
      <c r="FA372" s="251"/>
    </row>
    <row r="373" spans="71:157" x14ac:dyDescent="0.2">
      <c r="BS373" s="146" t="str">
        <f t="shared" si="81"/>
        <v/>
      </c>
      <c r="BT373" s="146" t="str">
        <f t="shared" si="82"/>
        <v/>
      </c>
      <c r="BU373" s="146" t="str">
        <f t="shared" si="72"/>
        <v/>
      </c>
      <c r="BV373" s="146" t="str">
        <f t="shared" si="83"/>
        <v/>
      </c>
      <c r="BW373" s="146"/>
      <c r="BX373" s="269" t="str">
        <f t="shared" si="84"/>
        <v/>
      </c>
      <c r="BY373" s="257" t="str">
        <f t="shared" si="73"/>
        <v/>
      </c>
      <c r="BZ373" s="268" t="str">
        <f t="shared" si="74"/>
        <v/>
      </c>
      <c r="ET373" s="146" t="str">
        <f t="shared" si="75"/>
        <v/>
      </c>
      <c r="EU373" s="146" t="str">
        <f t="shared" si="76"/>
        <v/>
      </c>
      <c r="EV373" s="146" t="str">
        <f t="shared" si="77"/>
        <v/>
      </c>
      <c r="EW373" s="146" t="str">
        <f t="shared" si="78"/>
        <v/>
      </c>
      <c r="EX373" s="146"/>
      <c r="EY373" s="252" t="str">
        <f t="shared" si="79"/>
        <v/>
      </c>
      <c r="EZ373" s="251" t="str">
        <f t="shared" si="80"/>
        <v/>
      </c>
      <c r="FA373" s="251"/>
    </row>
    <row r="374" spans="71:157" x14ac:dyDescent="0.2">
      <c r="BS374" s="146" t="str">
        <f t="shared" si="81"/>
        <v/>
      </c>
      <c r="BT374" s="146" t="str">
        <f t="shared" si="82"/>
        <v/>
      </c>
      <c r="BU374" s="146" t="str">
        <f t="shared" si="72"/>
        <v/>
      </c>
      <c r="BV374" s="146" t="str">
        <f t="shared" si="83"/>
        <v/>
      </c>
      <c r="BW374" s="146"/>
      <c r="BX374" s="269" t="str">
        <f t="shared" si="84"/>
        <v/>
      </c>
      <c r="BY374" s="257" t="str">
        <f t="shared" si="73"/>
        <v/>
      </c>
      <c r="BZ374" s="268" t="str">
        <f t="shared" si="74"/>
        <v/>
      </c>
      <c r="ET374" s="146" t="str">
        <f t="shared" si="75"/>
        <v/>
      </c>
      <c r="EU374" s="146" t="str">
        <f t="shared" si="76"/>
        <v/>
      </c>
      <c r="EV374" s="146" t="str">
        <f t="shared" si="77"/>
        <v/>
      </c>
      <c r="EW374" s="146" t="str">
        <f t="shared" si="78"/>
        <v/>
      </c>
      <c r="EX374" s="146"/>
      <c r="EY374" s="252" t="str">
        <f t="shared" si="79"/>
        <v/>
      </c>
      <c r="EZ374" s="251" t="str">
        <f t="shared" si="80"/>
        <v/>
      </c>
      <c r="FA374" s="251"/>
    </row>
    <row r="375" spans="71:157" x14ac:dyDescent="0.2">
      <c r="BS375" s="146" t="str">
        <f t="shared" si="81"/>
        <v/>
      </c>
      <c r="BT375" s="146" t="str">
        <f t="shared" si="82"/>
        <v/>
      </c>
      <c r="BU375" s="146" t="str">
        <f t="shared" si="72"/>
        <v/>
      </c>
      <c r="BV375" s="146" t="str">
        <f t="shared" si="83"/>
        <v/>
      </c>
      <c r="BW375" s="146"/>
      <c r="BX375" s="269" t="str">
        <f t="shared" si="84"/>
        <v/>
      </c>
      <c r="BY375" s="257" t="str">
        <f t="shared" si="73"/>
        <v/>
      </c>
      <c r="BZ375" s="268" t="str">
        <f t="shared" si="74"/>
        <v/>
      </c>
      <c r="ET375" s="146" t="str">
        <f t="shared" si="75"/>
        <v/>
      </c>
      <c r="EU375" s="146" t="str">
        <f t="shared" si="76"/>
        <v/>
      </c>
      <c r="EV375" s="146" t="str">
        <f t="shared" si="77"/>
        <v/>
      </c>
      <c r="EW375" s="146" t="str">
        <f t="shared" si="78"/>
        <v/>
      </c>
      <c r="EX375" s="146"/>
      <c r="EY375" s="252" t="str">
        <f t="shared" si="79"/>
        <v/>
      </c>
      <c r="EZ375" s="251" t="str">
        <f t="shared" si="80"/>
        <v/>
      </c>
      <c r="FA375" s="251"/>
    </row>
    <row r="376" spans="71:157" x14ac:dyDescent="0.2">
      <c r="BS376" s="146" t="str">
        <f t="shared" si="81"/>
        <v/>
      </c>
      <c r="BT376" s="146" t="str">
        <f t="shared" si="82"/>
        <v/>
      </c>
      <c r="BU376" s="146" t="str">
        <f t="shared" si="72"/>
        <v/>
      </c>
      <c r="BV376" s="146" t="str">
        <f t="shared" si="83"/>
        <v/>
      </c>
      <c r="BW376" s="146"/>
      <c r="BX376" s="269" t="str">
        <f t="shared" si="84"/>
        <v/>
      </c>
      <c r="BY376" s="257" t="str">
        <f t="shared" si="73"/>
        <v/>
      </c>
      <c r="BZ376" s="268" t="str">
        <f t="shared" si="74"/>
        <v/>
      </c>
      <c r="ET376" s="146" t="str">
        <f t="shared" si="75"/>
        <v/>
      </c>
      <c r="EU376" s="146" t="str">
        <f t="shared" si="76"/>
        <v/>
      </c>
      <c r="EV376" s="146" t="str">
        <f t="shared" si="77"/>
        <v/>
      </c>
      <c r="EW376" s="146" t="str">
        <f t="shared" si="78"/>
        <v/>
      </c>
      <c r="EX376" s="146"/>
      <c r="EY376" s="252" t="str">
        <f t="shared" si="79"/>
        <v/>
      </c>
      <c r="EZ376" s="251" t="str">
        <f t="shared" si="80"/>
        <v/>
      </c>
      <c r="FA376" s="251"/>
    </row>
    <row r="377" spans="71:157" x14ac:dyDescent="0.2">
      <c r="BS377" s="146" t="str">
        <f t="shared" si="81"/>
        <v/>
      </c>
      <c r="BT377" s="146" t="str">
        <f t="shared" si="82"/>
        <v/>
      </c>
      <c r="BU377" s="146" t="str">
        <f t="shared" si="72"/>
        <v/>
      </c>
      <c r="BV377" s="146" t="str">
        <f t="shared" si="83"/>
        <v/>
      </c>
      <c r="BW377" s="146"/>
      <c r="BX377" s="269" t="str">
        <f t="shared" si="84"/>
        <v/>
      </c>
      <c r="BY377" s="257" t="str">
        <f t="shared" si="73"/>
        <v/>
      </c>
      <c r="BZ377" s="268" t="str">
        <f t="shared" si="74"/>
        <v/>
      </c>
      <c r="ET377" s="146" t="str">
        <f t="shared" si="75"/>
        <v/>
      </c>
      <c r="EU377" s="146" t="str">
        <f t="shared" si="76"/>
        <v/>
      </c>
      <c r="EV377" s="146" t="str">
        <f t="shared" si="77"/>
        <v/>
      </c>
      <c r="EW377" s="146" t="str">
        <f t="shared" si="78"/>
        <v/>
      </c>
      <c r="EX377" s="146"/>
      <c r="EY377" s="252" t="str">
        <f t="shared" si="79"/>
        <v/>
      </c>
      <c r="EZ377" s="251" t="str">
        <f t="shared" si="80"/>
        <v/>
      </c>
      <c r="FA377" s="251"/>
    </row>
    <row r="378" spans="71:157" x14ac:dyDescent="0.2">
      <c r="BS378" s="146" t="str">
        <f t="shared" si="81"/>
        <v/>
      </c>
      <c r="BT378" s="146" t="str">
        <f t="shared" si="82"/>
        <v/>
      </c>
      <c r="BU378" s="146" t="str">
        <f t="shared" si="72"/>
        <v/>
      </c>
      <c r="BV378" s="146" t="str">
        <f t="shared" si="83"/>
        <v/>
      </c>
      <c r="BW378" s="146"/>
      <c r="BX378" s="269" t="str">
        <f t="shared" si="84"/>
        <v/>
      </c>
      <c r="BY378" s="257" t="str">
        <f t="shared" si="73"/>
        <v/>
      </c>
      <c r="BZ378" s="268" t="str">
        <f t="shared" si="74"/>
        <v/>
      </c>
      <c r="ET378" s="146" t="str">
        <f t="shared" si="75"/>
        <v/>
      </c>
      <c r="EU378" s="146" t="str">
        <f t="shared" si="76"/>
        <v/>
      </c>
      <c r="EV378" s="146" t="str">
        <f t="shared" si="77"/>
        <v/>
      </c>
      <c r="EW378" s="146" t="str">
        <f t="shared" si="78"/>
        <v/>
      </c>
      <c r="EX378" s="146"/>
      <c r="EY378" s="252" t="str">
        <f t="shared" si="79"/>
        <v/>
      </c>
      <c r="EZ378" s="251" t="str">
        <f t="shared" si="80"/>
        <v/>
      </c>
      <c r="FA378" s="251"/>
    </row>
    <row r="379" spans="71:157" x14ac:dyDescent="0.2">
      <c r="BS379" s="146" t="str">
        <f t="shared" si="81"/>
        <v/>
      </c>
      <c r="BT379" s="146" t="str">
        <f t="shared" si="82"/>
        <v/>
      </c>
      <c r="BU379" s="146" t="str">
        <f t="shared" si="72"/>
        <v/>
      </c>
      <c r="BV379" s="146" t="str">
        <f t="shared" si="83"/>
        <v/>
      </c>
      <c r="BW379" s="146"/>
      <c r="BX379" s="269" t="str">
        <f t="shared" si="84"/>
        <v/>
      </c>
      <c r="BY379" s="257" t="str">
        <f t="shared" si="73"/>
        <v/>
      </c>
      <c r="BZ379" s="268" t="str">
        <f t="shared" si="74"/>
        <v/>
      </c>
      <c r="ET379" s="146" t="str">
        <f t="shared" si="75"/>
        <v/>
      </c>
      <c r="EU379" s="146" t="str">
        <f t="shared" si="76"/>
        <v/>
      </c>
      <c r="EV379" s="146" t="str">
        <f t="shared" si="77"/>
        <v/>
      </c>
      <c r="EW379" s="146" t="str">
        <f t="shared" si="78"/>
        <v/>
      </c>
      <c r="EX379" s="146"/>
      <c r="EY379" s="252" t="str">
        <f t="shared" si="79"/>
        <v/>
      </c>
      <c r="EZ379" s="251" t="str">
        <f t="shared" si="80"/>
        <v/>
      </c>
      <c r="FA379" s="251"/>
    </row>
    <row r="380" spans="71:157" x14ac:dyDescent="0.2">
      <c r="BS380" s="146" t="str">
        <f t="shared" si="81"/>
        <v/>
      </c>
      <c r="BT380" s="146" t="str">
        <f t="shared" si="82"/>
        <v/>
      </c>
      <c r="BU380" s="146" t="str">
        <f t="shared" si="72"/>
        <v/>
      </c>
      <c r="BV380" s="146" t="str">
        <f t="shared" si="83"/>
        <v/>
      </c>
      <c r="BW380" s="146"/>
      <c r="BX380" s="269" t="str">
        <f t="shared" si="84"/>
        <v/>
      </c>
      <c r="BY380" s="257" t="str">
        <f t="shared" si="73"/>
        <v/>
      </c>
      <c r="BZ380" s="268" t="str">
        <f t="shared" si="74"/>
        <v/>
      </c>
      <c r="ET380" s="146" t="str">
        <f t="shared" si="75"/>
        <v/>
      </c>
      <c r="EU380" s="146" t="str">
        <f t="shared" si="76"/>
        <v/>
      </c>
      <c r="EV380" s="146" t="str">
        <f t="shared" si="77"/>
        <v/>
      </c>
      <c r="EW380" s="146" t="str">
        <f t="shared" si="78"/>
        <v/>
      </c>
      <c r="EX380" s="146"/>
      <c r="EY380" s="252" t="str">
        <f t="shared" si="79"/>
        <v/>
      </c>
      <c r="EZ380" s="251" t="str">
        <f t="shared" si="80"/>
        <v/>
      </c>
      <c r="FA380" s="251"/>
    </row>
    <row r="381" spans="71:157" x14ac:dyDescent="0.2">
      <c r="BS381" s="146" t="str">
        <f t="shared" si="81"/>
        <v/>
      </c>
      <c r="BT381" s="146" t="str">
        <f t="shared" si="82"/>
        <v/>
      </c>
      <c r="BU381" s="146" t="str">
        <f t="shared" si="72"/>
        <v/>
      </c>
      <c r="BV381" s="146" t="str">
        <f t="shared" si="83"/>
        <v/>
      </c>
      <c r="BW381" s="146"/>
      <c r="BX381" s="269" t="str">
        <f t="shared" si="84"/>
        <v/>
      </c>
      <c r="BY381" s="257" t="str">
        <f t="shared" si="73"/>
        <v/>
      </c>
      <c r="BZ381" s="268" t="str">
        <f t="shared" si="74"/>
        <v/>
      </c>
      <c r="ET381" s="146" t="str">
        <f t="shared" si="75"/>
        <v/>
      </c>
      <c r="EU381" s="146" t="str">
        <f t="shared" si="76"/>
        <v/>
      </c>
      <c r="EV381" s="146" t="str">
        <f t="shared" si="77"/>
        <v/>
      </c>
      <c r="EW381" s="146" t="str">
        <f t="shared" si="78"/>
        <v/>
      </c>
      <c r="EX381" s="146"/>
      <c r="EY381" s="252" t="str">
        <f t="shared" si="79"/>
        <v/>
      </c>
      <c r="EZ381" s="251" t="str">
        <f t="shared" si="80"/>
        <v/>
      </c>
      <c r="FA381" s="251"/>
    </row>
    <row r="382" spans="71:157" x14ac:dyDescent="0.2">
      <c r="BS382" s="146" t="str">
        <f t="shared" si="81"/>
        <v/>
      </c>
      <c r="BT382" s="146" t="str">
        <f t="shared" si="82"/>
        <v/>
      </c>
      <c r="BU382" s="146" t="str">
        <f t="shared" si="72"/>
        <v/>
      </c>
      <c r="BV382" s="146" t="str">
        <f t="shared" si="83"/>
        <v/>
      </c>
      <c r="BW382" s="146"/>
      <c r="BX382" s="269" t="str">
        <f t="shared" si="84"/>
        <v/>
      </c>
      <c r="BY382" s="257" t="str">
        <f t="shared" si="73"/>
        <v/>
      </c>
      <c r="BZ382" s="268" t="str">
        <f t="shared" si="74"/>
        <v/>
      </c>
      <c r="ET382" s="146" t="str">
        <f t="shared" si="75"/>
        <v/>
      </c>
      <c r="EU382" s="146" t="str">
        <f t="shared" si="76"/>
        <v/>
      </c>
      <c r="EV382" s="146" t="str">
        <f t="shared" si="77"/>
        <v/>
      </c>
      <c r="EW382" s="146" t="str">
        <f t="shared" si="78"/>
        <v/>
      </c>
      <c r="EX382" s="146"/>
      <c r="EY382" s="252" t="str">
        <f t="shared" si="79"/>
        <v/>
      </c>
      <c r="EZ382" s="251" t="str">
        <f t="shared" si="80"/>
        <v/>
      </c>
      <c r="FA382" s="251"/>
    </row>
    <row r="383" spans="71:157" x14ac:dyDescent="0.2">
      <c r="BS383" s="146" t="str">
        <f t="shared" si="81"/>
        <v/>
      </c>
      <c r="BT383" s="146" t="str">
        <f t="shared" si="82"/>
        <v/>
      </c>
      <c r="BU383" s="146" t="str">
        <f t="shared" si="72"/>
        <v/>
      </c>
      <c r="BV383" s="146" t="str">
        <f t="shared" si="83"/>
        <v/>
      </c>
      <c r="BW383" s="146"/>
      <c r="BX383" s="269" t="str">
        <f t="shared" si="84"/>
        <v/>
      </c>
      <c r="BY383" s="257" t="str">
        <f t="shared" si="73"/>
        <v/>
      </c>
      <c r="BZ383" s="268" t="str">
        <f t="shared" si="74"/>
        <v/>
      </c>
      <c r="ET383" s="146" t="str">
        <f t="shared" si="75"/>
        <v/>
      </c>
      <c r="EU383" s="146" t="str">
        <f t="shared" si="76"/>
        <v/>
      </c>
      <c r="EV383" s="146" t="str">
        <f t="shared" si="77"/>
        <v/>
      </c>
      <c r="EW383" s="146" t="str">
        <f t="shared" si="78"/>
        <v/>
      </c>
      <c r="EX383" s="146"/>
      <c r="EY383" s="252" t="str">
        <f t="shared" si="79"/>
        <v/>
      </c>
      <c r="EZ383" s="251" t="str">
        <f t="shared" si="80"/>
        <v/>
      </c>
      <c r="FA383" s="251"/>
    </row>
    <row r="384" spans="71:157" x14ac:dyDescent="0.2">
      <c r="BS384" s="146" t="str">
        <f t="shared" si="81"/>
        <v/>
      </c>
      <c r="BT384" s="146" t="str">
        <f t="shared" si="82"/>
        <v/>
      </c>
      <c r="BU384" s="146" t="str">
        <f t="shared" si="72"/>
        <v/>
      </c>
      <c r="BV384" s="146" t="str">
        <f t="shared" si="83"/>
        <v/>
      </c>
      <c r="BW384" s="146"/>
      <c r="BX384" s="269" t="str">
        <f t="shared" si="84"/>
        <v/>
      </c>
      <c r="BY384" s="257" t="str">
        <f t="shared" si="73"/>
        <v/>
      </c>
      <c r="BZ384" s="268" t="str">
        <f t="shared" si="74"/>
        <v/>
      </c>
      <c r="ET384" s="146" t="str">
        <f t="shared" si="75"/>
        <v/>
      </c>
      <c r="EU384" s="146" t="str">
        <f t="shared" si="76"/>
        <v/>
      </c>
      <c r="EV384" s="146" t="str">
        <f t="shared" si="77"/>
        <v/>
      </c>
      <c r="EW384" s="146" t="str">
        <f t="shared" si="78"/>
        <v/>
      </c>
      <c r="EX384" s="146"/>
      <c r="EY384" s="252" t="str">
        <f t="shared" si="79"/>
        <v/>
      </c>
      <c r="EZ384" s="251" t="str">
        <f t="shared" si="80"/>
        <v/>
      </c>
      <c r="FA384" s="251"/>
    </row>
    <row r="385" spans="71:157" x14ac:dyDescent="0.2">
      <c r="BS385" s="146" t="str">
        <f t="shared" si="81"/>
        <v/>
      </c>
      <c r="BT385" s="146" t="str">
        <f t="shared" si="82"/>
        <v/>
      </c>
      <c r="BU385" s="146" t="str">
        <f t="shared" si="72"/>
        <v/>
      </c>
      <c r="BV385" s="146" t="str">
        <f t="shared" si="83"/>
        <v/>
      </c>
      <c r="BW385" s="146"/>
      <c r="BX385" s="269" t="str">
        <f t="shared" si="84"/>
        <v/>
      </c>
      <c r="BY385" s="257" t="str">
        <f t="shared" si="73"/>
        <v/>
      </c>
      <c r="BZ385" s="268" t="str">
        <f t="shared" si="74"/>
        <v/>
      </c>
      <c r="ET385" s="146" t="str">
        <f t="shared" si="75"/>
        <v/>
      </c>
      <c r="EU385" s="146" t="str">
        <f t="shared" si="76"/>
        <v/>
      </c>
      <c r="EV385" s="146" t="str">
        <f t="shared" si="77"/>
        <v/>
      </c>
      <c r="EW385" s="146" t="str">
        <f t="shared" si="78"/>
        <v/>
      </c>
      <c r="EX385" s="146"/>
      <c r="EY385" s="252" t="str">
        <f t="shared" si="79"/>
        <v/>
      </c>
      <c r="EZ385" s="251" t="str">
        <f t="shared" si="80"/>
        <v/>
      </c>
      <c r="FA385" s="251"/>
    </row>
    <row r="386" spans="71:157" x14ac:dyDescent="0.2">
      <c r="BS386" s="146" t="str">
        <f t="shared" si="81"/>
        <v/>
      </c>
      <c r="BT386" s="146" t="str">
        <f t="shared" si="82"/>
        <v/>
      </c>
      <c r="BU386" s="146" t="str">
        <f t="shared" si="72"/>
        <v/>
      </c>
      <c r="BV386" s="146" t="str">
        <f t="shared" si="83"/>
        <v/>
      </c>
      <c r="BW386" s="146"/>
      <c r="BX386" s="269" t="str">
        <f t="shared" si="84"/>
        <v/>
      </c>
      <c r="BY386" s="257" t="str">
        <f t="shared" si="73"/>
        <v/>
      </c>
      <c r="BZ386" s="268" t="str">
        <f t="shared" si="74"/>
        <v/>
      </c>
      <c r="ET386" s="146" t="str">
        <f t="shared" si="75"/>
        <v/>
      </c>
      <c r="EU386" s="146" t="str">
        <f t="shared" si="76"/>
        <v/>
      </c>
      <c r="EV386" s="146" t="str">
        <f t="shared" si="77"/>
        <v/>
      </c>
      <c r="EW386" s="146" t="str">
        <f t="shared" si="78"/>
        <v/>
      </c>
      <c r="EX386" s="146"/>
      <c r="EY386" s="252" t="str">
        <f t="shared" si="79"/>
        <v/>
      </c>
      <c r="EZ386" s="251" t="str">
        <f t="shared" si="80"/>
        <v/>
      </c>
      <c r="FA386" s="251"/>
    </row>
    <row r="387" spans="71:157" x14ac:dyDescent="0.2">
      <c r="BS387" s="146" t="str">
        <f t="shared" si="81"/>
        <v/>
      </c>
      <c r="BT387" s="146" t="str">
        <f t="shared" si="82"/>
        <v/>
      </c>
      <c r="BU387" s="146" t="str">
        <f t="shared" si="72"/>
        <v/>
      </c>
      <c r="BV387" s="146" t="str">
        <f t="shared" si="83"/>
        <v/>
      </c>
      <c r="BW387" s="146"/>
      <c r="BX387" s="269" t="str">
        <f t="shared" si="84"/>
        <v/>
      </c>
      <c r="BY387" s="257" t="str">
        <f t="shared" si="73"/>
        <v/>
      </c>
      <c r="BZ387" s="268" t="str">
        <f t="shared" si="74"/>
        <v/>
      </c>
      <c r="ET387" s="146" t="str">
        <f t="shared" si="75"/>
        <v/>
      </c>
      <c r="EU387" s="146" t="str">
        <f t="shared" si="76"/>
        <v/>
      </c>
      <c r="EV387" s="146" t="str">
        <f t="shared" si="77"/>
        <v/>
      </c>
      <c r="EW387" s="146" t="str">
        <f t="shared" si="78"/>
        <v/>
      </c>
      <c r="EX387" s="146"/>
      <c r="EY387" s="252" t="str">
        <f t="shared" si="79"/>
        <v/>
      </c>
      <c r="EZ387" s="251" t="str">
        <f t="shared" si="80"/>
        <v/>
      </c>
      <c r="FA387" s="251"/>
    </row>
    <row r="388" spans="71:157" x14ac:dyDescent="0.2">
      <c r="BS388" s="146" t="str">
        <f t="shared" si="81"/>
        <v/>
      </c>
      <c r="BT388" s="146" t="str">
        <f t="shared" si="82"/>
        <v/>
      </c>
      <c r="BU388" s="146" t="str">
        <f t="shared" ref="BU388:BU451" si="85">SUBSTITUTE(BT388, "-", "" )</f>
        <v/>
      </c>
      <c r="BV388" s="146" t="str">
        <f t="shared" si="83"/>
        <v/>
      </c>
      <c r="BW388" s="146"/>
      <c r="BX388" s="269" t="str">
        <f t="shared" si="84"/>
        <v/>
      </c>
      <c r="BY388" s="257" t="str">
        <f t="shared" ref="BY388:BY451" si="86">IF(AC388="","",AC388)</f>
        <v/>
      </c>
      <c r="BZ388" s="268" t="str">
        <f t="shared" ref="BZ388:BZ451" si="87">IF(BY388="","",(ROUND(BY388,2)))</f>
        <v/>
      </c>
      <c r="ET388" s="146" t="str">
        <f t="shared" ref="ET388:ET451" si="88">RIGHT(CH388,4)</f>
        <v/>
      </c>
      <c r="EU388" s="146" t="str">
        <f t="shared" ref="EU388:EU451" si="89">LEFT(CF388,2)</f>
        <v/>
      </c>
      <c r="EV388" s="146" t="str">
        <f t="shared" ref="EV388:EV451" si="90">SUBSTITUTE(EU388, "-", "" )</f>
        <v/>
      </c>
      <c r="EW388" s="146" t="str">
        <f t="shared" ref="EW388:EW451" si="91">LEFT(CH388,2)</f>
        <v/>
      </c>
      <c r="EX388" s="146"/>
      <c r="EY388" s="252" t="str">
        <f t="shared" ref="EY388:EY451" si="92">EV388</f>
        <v/>
      </c>
      <c r="EZ388" s="251" t="str">
        <f t="shared" ref="EZ388:EZ451" si="93">IF(DD388="","",DD388)</f>
        <v/>
      </c>
      <c r="FA388" s="251"/>
    </row>
    <row r="389" spans="71:157" x14ac:dyDescent="0.2">
      <c r="BS389" s="146" t="str">
        <f t="shared" si="81"/>
        <v/>
      </c>
      <c r="BT389" s="146" t="str">
        <f t="shared" si="82"/>
        <v/>
      </c>
      <c r="BU389" s="146" t="str">
        <f t="shared" si="85"/>
        <v/>
      </c>
      <c r="BV389" s="146" t="str">
        <f t="shared" si="83"/>
        <v/>
      </c>
      <c r="BW389" s="146"/>
      <c r="BX389" s="269" t="str">
        <f t="shared" si="84"/>
        <v/>
      </c>
      <c r="BY389" s="257" t="str">
        <f t="shared" si="86"/>
        <v/>
      </c>
      <c r="BZ389" s="268" t="str">
        <f t="shared" si="87"/>
        <v/>
      </c>
      <c r="ET389" s="146" t="str">
        <f t="shared" si="88"/>
        <v/>
      </c>
      <c r="EU389" s="146" t="str">
        <f t="shared" si="89"/>
        <v/>
      </c>
      <c r="EV389" s="146" t="str">
        <f t="shared" si="90"/>
        <v/>
      </c>
      <c r="EW389" s="146" t="str">
        <f t="shared" si="91"/>
        <v/>
      </c>
      <c r="EX389" s="146"/>
      <c r="EY389" s="252" t="str">
        <f t="shared" si="92"/>
        <v/>
      </c>
      <c r="EZ389" s="251" t="str">
        <f t="shared" si="93"/>
        <v/>
      </c>
      <c r="FA389" s="251"/>
    </row>
    <row r="390" spans="71:157" x14ac:dyDescent="0.2">
      <c r="BS390" s="146" t="str">
        <f t="shared" si="81"/>
        <v/>
      </c>
      <c r="BT390" s="146" t="str">
        <f t="shared" si="82"/>
        <v/>
      </c>
      <c r="BU390" s="146" t="str">
        <f t="shared" si="85"/>
        <v/>
      </c>
      <c r="BV390" s="146" t="str">
        <f t="shared" si="83"/>
        <v/>
      </c>
      <c r="BW390" s="146"/>
      <c r="BX390" s="269" t="str">
        <f t="shared" si="84"/>
        <v/>
      </c>
      <c r="BY390" s="257" t="str">
        <f t="shared" si="86"/>
        <v/>
      </c>
      <c r="BZ390" s="268" t="str">
        <f t="shared" si="87"/>
        <v/>
      </c>
      <c r="ET390" s="146" t="str">
        <f t="shared" si="88"/>
        <v/>
      </c>
      <c r="EU390" s="146" t="str">
        <f t="shared" si="89"/>
        <v/>
      </c>
      <c r="EV390" s="146" t="str">
        <f t="shared" si="90"/>
        <v/>
      </c>
      <c r="EW390" s="146" t="str">
        <f t="shared" si="91"/>
        <v/>
      </c>
      <c r="EX390" s="146"/>
      <c r="EY390" s="252" t="str">
        <f t="shared" si="92"/>
        <v/>
      </c>
      <c r="EZ390" s="251" t="str">
        <f t="shared" si="93"/>
        <v/>
      </c>
      <c r="FA390" s="251"/>
    </row>
    <row r="391" spans="71:157" x14ac:dyDescent="0.2">
      <c r="BS391" s="146" t="str">
        <f t="shared" si="81"/>
        <v/>
      </c>
      <c r="BT391" s="146" t="str">
        <f t="shared" si="82"/>
        <v/>
      </c>
      <c r="BU391" s="146" t="str">
        <f t="shared" si="85"/>
        <v/>
      </c>
      <c r="BV391" s="146" t="str">
        <f t="shared" si="83"/>
        <v/>
      </c>
      <c r="BW391" s="146"/>
      <c r="BX391" s="269" t="str">
        <f t="shared" si="84"/>
        <v/>
      </c>
      <c r="BY391" s="257" t="str">
        <f t="shared" si="86"/>
        <v/>
      </c>
      <c r="BZ391" s="268" t="str">
        <f t="shared" si="87"/>
        <v/>
      </c>
      <c r="ET391" s="146" t="str">
        <f t="shared" si="88"/>
        <v/>
      </c>
      <c r="EU391" s="146" t="str">
        <f t="shared" si="89"/>
        <v/>
      </c>
      <c r="EV391" s="146" t="str">
        <f t="shared" si="90"/>
        <v/>
      </c>
      <c r="EW391" s="146" t="str">
        <f t="shared" si="91"/>
        <v/>
      </c>
      <c r="EX391" s="146"/>
      <c r="EY391" s="252" t="str">
        <f t="shared" si="92"/>
        <v/>
      </c>
      <c r="EZ391" s="251" t="str">
        <f t="shared" si="93"/>
        <v/>
      </c>
      <c r="FA391" s="251"/>
    </row>
    <row r="392" spans="71:157" x14ac:dyDescent="0.2">
      <c r="BS392" s="146" t="str">
        <f t="shared" si="81"/>
        <v/>
      </c>
      <c r="BT392" s="146" t="str">
        <f t="shared" si="82"/>
        <v/>
      </c>
      <c r="BU392" s="146" t="str">
        <f t="shared" si="85"/>
        <v/>
      </c>
      <c r="BV392" s="146" t="str">
        <f t="shared" si="83"/>
        <v/>
      </c>
      <c r="BW392" s="146"/>
      <c r="BX392" s="269" t="str">
        <f t="shared" si="84"/>
        <v/>
      </c>
      <c r="BY392" s="257" t="str">
        <f t="shared" si="86"/>
        <v/>
      </c>
      <c r="BZ392" s="268" t="str">
        <f t="shared" si="87"/>
        <v/>
      </c>
      <c r="ET392" s="146" t="str">
        <f t="shared" si="88"/>
        <v/>
      </c>
      <c r="EU392" s="146" t="str">
        <f t="shared" si="89"/>
        <v/>
      </c>
      <c r="EV392" s="146" t="str">
        <f t="shared" si="90"/>
        <v/>
      </c>
      <c r="EW392" s="146" t="str">
        <f t="shared" si="91"/>
        <v/>
      </c>
      <c r="EX392" s="146"/>
      <c r="EY392" s="252" t="str">
        <f t="shared" si="92"/>
        <v/>
      </c>
      <c r="EZ392" s="251" t="str">
        <f t="shared" si="93"/>
        <v/>
      </c>
      <c r="FA392" s="251"/>
    </row>
    <row r="393" spans="71:157" x14ac:dyDescent="0.2">
      <c r="BS393" s="146" t="str">
        <f t="shared" si="81"/>
        <v/>
      </c>
      <c r="BT393" s="146" t="str">
        <f t="shared" si="82"/>
        <v/>
      </c>
      <c r="BU393" s="146" t="str">
        <f t="shared" si="85"/>
        <v/>
      </c>
      <c r="BV393" s="146" t="str">
        <f t="shared" si="83"/>
        <v/>
      </c>
      <c r="BW393" s="146"/>
      <c r="BX393" s="269" t="str">
        <f t="shared" si="84"/>
        <v/>
      </c>
      <c r="BY393" s="257" t="str">
        <f t="shared" si="86"/>
        <v/>
      </c>
      <c r="BZ393" s="268" t="str">
        <f t="shared" si="87"/>
        <v/>
      </c>
      <c r="ET393" s="146" t="str">
        <f t="shared" si="88"/>
        <v/>
      </c>
      <c r="EU393" s="146" t="str">
        <f t="shared" si="89"/>
        <v/>
      </c>
      <c r="EV393" s="146" t="str">
        <f t="shared" si="90"/>
        <v/>
      </c>
      <c r="EW393" s="146" t="str">
        <f t="shared" si="91"/>
        <v/>
      </c>
      <c r="EX393" s="146"/>
      <c r="EY393" s="252" t="str">
        <f t="shared" si="92"/>
        <v/>
      </c>
      <c r="EZ393" s="251" t="str">
        <f t="shared" si="93"/>
        <v/>
      </c>
      <c r="FA393" s="251"/>
    </row>
    <row r="394" spans="71:157" x14ac:dyDescent="0.2">
      <c r="BS394" s="146" t="str">
        <f t="shared" si="81"/>
        <v/>
      </c>
      <c r="BT394" s="146" t="str">
        <f t="shared" si="82"/>
        <v/>
      </c>
      <c r="BU394" s="146" t="str">
        <f t="shared" si="85"/>
        <v/>
      </c>
      <c r="BV394" s="146" t="str">
        <f t="shared" si="83"/>
        <v/>
      </c>
      <c r="BW394" s="146"/>
      <c r="BX394" s="269" t="str">
        <f t="shared" si="84"/>
        <v/>
      </c>
      <c r="BY394" s="257" t="str">
        <f t="shared" si="86"/>
        <v/>
      </c>
      <c r="BZ394" s="268" t="str">
        <f t="shared" si="87"/>
        <v/>
      </c>
      <c r="ET394" s="146" t="str">
        <f t="shared" si="88"/>
        <v/>
      </c>
      <c r="EU394" s="146" t="str">
        <f t="shared" si="89"/>
        <v/>
      </c>
      <c r="EV394" s="146" t="str">
        <f t="shared" si="90"/>
        <v/>
      </c>
      <c r="EW394" s="146" t="str">
        <f t="shared" si="91"/>
        <v/>
      </c>
      <c r="EX394" s="146"/>
      <c r="EY394" s="252" t="str">
        <f t="shared" si="92"/>
        <v/>
      </c>
      <c r="EZ394" s="251" t="str">
        <f t="shared" si="93"/>
        <v/>
      </c>
      <c r="FA394" s="251"/>
    </row>
    <row r="395" spans="71:157" x14ac:dyDescent="0.2">
      <c r="BS395" s="146" t="str">
        <f t="shared" si="81"/>
        <v/>
      </c>
      <c r="BT395" s="146" t="str">
        <f t="shared" si="82"/>
        <v/>
      </c>
      <c r="BU395" s="146" t="str">
        <f t="shared" si="85"/>
        <v/>
      </c>
      <c r="BV395" s="146" t="str">
        <f t="shared" si="83"/>
        <v/>
      </c>
      <c r="BW395" s="146"/>
      <c r="BX395" s="269" t="str">
        <f t="shared" si="84"/>
        <v/>
      </c>
      <c r="BY395" s="257" t="str">
        <f t="shared" si="86"/>
        <v/>
      </c>
      <c r="BZ395" s="268" t="str">
        <f t="shared" si="87"/>
        <v/>
      </c>
      <c r="ET395" s="146" t="str">
        <f t="shared" si="88"/>
        <v/>
      </c>
      <c r="EU395" s="146" t="str">
        <f t="shared" si="89"/>
        <v/>
      </c>
      <c r="EV395" s="146" t="str">
        <f t="shared" si="90"/>
        <v/>
      </c>
      <c r="EW395" s="146" t="str">
        <f t="shared" si="91"/>
        <v/>
      </c>
      <c r="EX395" s="146"/>
      <c r="EY395" s="252" t="str">
        <f t="shared" si="92"/>
        <v/>
      </c>
      <c r="EZ395" s="251" t="str">
        <f t="shared" si="93"/>
        <v/>
      </c>
      <c r="FA395" s="251"/>
    </row>
    <row r="396" spans="71:157" x14ac:dyDescent="0.2">
      <c r="BS396" s="146" t="str">
        <f t="shared" si="81"/>
        <v/>
      </c>
      <c r="BT396" s="146" t="str">
        <f t="shared" si="82"/>
        <v/>
      </c>
      <c r="BU396" s="146" t="str">
        <f t="shared" si="85"/>
        <v/>
      </c>
      <c r="BV396" s="146" t="str">
        <f t="shared" si="83"/>
        <v/>
      </c>
      <c r="BW396" s="146"/>
      <c r="BX396" s="269" t="str">
        <f t="shared" si="84"/>
        <v/>
      </c>
      <c r="BY396" s="257" t="str">
        <f t="shared" si="86"/>
        <v/>
      </c>
      <c r="BZ396" s="268" t="str">
        <f t="shared" si="87"/>
        <v/>
      </c>
      <c r="ET396" s="146" t="str">
        <f t="shared" si="88"/>
        <v/>
      </c>
      <c r="EU396" s="146" t="str">
        <f t="shared" si="89"/>
        <v/>
      </c>
      <c r="EV396" s="146" t="str">
        <f t="shared" si="90"/>
        <v/>
      </c>
      <c r="EW396" s="146" t="str">
        <f t="shared" si="91"/>
        <v/>
      </c>
      <c r="EX396" s="146"/>
      <c r="EY396" s="252" t="str">
        <f t="shared" si="92"/>
        <v/>
      </c>
      <c r="EZ396" s="251" t="str">
        <f t="shared" si="93"/>
        <v/>
      </c>
      <c r="FA396" s="251"/>
    </row>
    <row r="397" spans="71:157" x14ac:dyDescent="0.2">
      <c r="BS397" s="146" t="str">
        <f t="shared" si="81"/>
        <v/>
      </c>
      <c r="BT397" s="146" t="str">
        <f t="shared" si="82"/>
        <v/>
      </c>
      <c r="BU397" s="146" t="str">
        <f t="shared" si="85"/>
        <v/>
      </c>
      <c r="BV397" s="146" t="str">
        <f t="shared" si="83"/>
        <v/>
      </c>
      <c r="BW397" s="146"/>
      <c r="BX397" s="269" t="str">
        <f t="shared" si="84"/>
        <v/>
      </c>
      <c r="BY397" s="257" t="str">
        <f t="shared" si="86"/>
        <v/>
      </c>
      <c r="BZ397" s="268" t="str">
        <f t="shared" si="87"/>
        <v/>
      </c>
      <c r="ET397" s="146" t="str">
        <f t="shared" si="88"/>
        <v/>
      </c>
      <c r="EU397" s="146" t="str">
        <f t="shared" si="89"/>
        <v/>
      </c>
      <c r="EV397" s="146" t="str">
        <f t="shared" si="90"/>
        <v/>
      </c>
      <c r="EW397" s="146" t="str">
        <f t="shared" si="91"/>
        <v/>
      </c>
      <c r="EX397" s="146"/>
      <c r="EY397" s="252" t="str">
        <f t="shared" si="92"/>
        <v/>
      </c>
      <c r="EZ397" s="251" t="str">
        <f t="shared" si="93"/>
        <v/>
      </c>
      <c r="FA397" s="251"/>
    </row>
    <row r="398" spans="71:157" x14ac:dyDescent="0.2">
      <c r="BS398" s="146" t="str">
        <f t="shared" si="81"/>
        <v/>
      </c>
      <c r="BT398" s="146" t="str">
        <f t="shared" si="82"/>
        <v/>
      </c>
      <c r="BU398" s="146" t="str">
        <f t="shared" si="85"/>
        <v/>
      </c>
      <c r="BV398" s="146" t="str">
        <f t="shared" si="83"/>
        <v/>
      </c>
      <c r="BW398" s="146"/>
      <c r="BX398" s="269" t="str">
        <f t="shared" si="84"/>
        <v/>
      </c>
      <c r="BY398" s="257" t="str">
        <f t="shared" si="86"/>
        <v/>
      </c>
      <c r="BZ398" s="268" t="str">
        <f t="shared" si="87"/>
        <v/>
      </c>
      <c r="ET398" s="146" t="str">
        <f t="shared" si="88"/>
        <v/>
      </c>
      <c r="EU398" s="146" t="str">
        <f t="shared" si="89"/>
        <v/>
      </c>
      <c r="EV398" s="146" t="str">
        <f t="shared" si="90"/>
        <v/>
      </c>
      <c r="EW398" s="146" t="str">
        <f t="shared" si="91"/>
        <v/>
      </c>
      <c r="EX398" s="146"/>
      <c r="EY398" s="252" t="str">
        <f t="shared" si="92"/>
        <v/>
      </c>
      <c r="EZ398" s="251" t="str">
        <f t="shared" si="93"/>
        <v/>
      </c>
      <c r="FA398" s="251"/>
    </row>
    <row r="399" spans="71:157" x14ac:dyDescent="0.2">
      <c r="BS399" s="146" t="str">
        <f t="shared" si="81"/>
        <v/>
      </c>
      <c r="BT399" s="146" t="str">
        <f t="shared" si="82"/>
        <v/>
      </c>
      <c r="BU399" s="146" t="str">
        <f t="shared" si="85"/>
        <v/>
      </c>
      <c r="BV399" s="146" t="str">
        <f t="shared" si="83"/>
        <v/>
      </c>
      <c r="BW399" s="146"/>
      <c r="BX399" s="269" t="str">
        <f t="shared" si="84"/>
        <v/>
      </c>
      <c r="BY399" s="257" t="str">
        <f t="shared" si="86"/>
        <v/>
      </c>
      <c r="BZ399" s="268" t="str">
        <f t="shared" si="87"/>
        <v/>
      </c>
      <c r="ET399" s="146" t="str">
        <f t="shared" si="88"/>
        <v/>
      </c>
      <c r="EU399" s="146" t="str">
        <f t="shared" si="89"/>
        <v/>
      </c>
      <c r="EV399" s="146" t="str">
        <f t="shared" si="90"/>
        <v/>
      </c>
      <c r="EW399" s="146" t="str">
        <f t="shared" si="91"/>
        <v/>
      </c>
      <c r="EX399" s="146"/>
      <c r="EY399" s="252" t="str">
        <f t="shared" si="92"/>
        <v/>
      </c>
      <c r="EZ399" s="251" t="str">
        <f t="shared" si="93"/>
        <v/>
      </c>
      <c r="FA399" s="251"/>
    </row>
    <row r="400" spans="71:157" x14ac:dyDescent="0.2">
      <c r="BS400" s="146" t="str">
        <f t="shared" si="81"/>
        <v/>
      </c>
      <c r="BT400" s="146" t="str">
        <f t="shared" si="82"/>
        <v/>
      </c>
      <c r="BU400" s="146" t="str">
        <f t="shared" si="85"/>
        <v/>
      </c>
      <c r="BV400" s="146" t="str">
        <f t="shared" si="83"/>
        <v/>
      </c>
      <c r="BW400" s="146"/>
      <c r="BX400" s="269" t="str">
        <f t="shared" si="84"/>
        <v/>
      </c>
      <c r="BY400" s="257" t="str">
        <f t="shared" si="86"/>
        <v/>
      </c>
      <c r="BZ400" s="268" t="str">
        <f t="shared" si="87"/>
        <v/>
      </c>
      <c r="ET400" s="146" t="str">
        <f t="shared" si="88"/>
        <v/>
      </c>
      <c r="EU400" s="146" t="str">
        <f t="shared" si="89"/>
        <v/>
      </c>
      <c r="EV400" s="146" t="str">
        <f t="shared" si="90"/>
        <v/>
      </c>
      <c r="EW400" s="146" t="str">
        <f t="shared" si="91"/>
        <v/>
      </c>
      <c r="EX400" s="146"/>
      <c r="EY400" s="252" t="str">
        <f t="shared" si="92"/>
        <v/>
      </c>
      <c r="EZ400" s="251" t="str">
        <f t="shared" si="93"/>
        <v/>
      </c>
      <c r="FA400" s="251"/>
    </row>
    <row r="401" spans="71:157" x14ac:dyDescent="0.2">
      <c r="BS401" s="146" t="str">
        <f t="shared" ref="BS401:BS464" si="94">RIGHT(G401,4)</f>
        <v/>
      </c>
      <c r="BT401" s="146" t="str">
        <f t="shared" ref="BT401:BT464" si="95">LEFT(E401,2)</f>
        <v/>
      </c>
      <c r="BU401" s="146" t="str">
        <f t="shared" si="85"/>
        <v/>
      </c>
      <c r="BV401" s="146" t="str">
        <f t="shared" ref="BV401:BV464" si="96">LEFT(G401,2)</f>
        <v/>
      </c>
      <c r="BW401" s="146"/>
      <c r="BX401" s="269" t="str">
        <f t="shared" ref="BX401:BX464" si="97">IFERROR(DATE(BS401,BU401,BV401),"")</f>
        <v/>
      </c>
      <c r="BY401" s="257" t="str">
        <f t="shared" si="86"/>
        <v/>
      </c>
      <c r="BZ401" s="268" t="str">
        <f t="shared" si="87"/>
        <v/>
      </c>
      <c r="ET401" s="146" t="str">
        <f t="shared" si="88"/>
        <v/>
      </c>
      <c r="EU401" s="146" t="str">
        <f t="shared" si="89"/>
        <v/>
      </c>
      <c r="EV401" s="146" t="str">
        <f t="shared" si="90"/>
        <v/>
      </c>
      <c r="EW401" s="146" t="str">
        <f t="shared" si="91"/>
        <v/>
      </c>
      <c r="EX401" s="146"/>
      <c r="EY401" s="252" t="str">
        <f t="shared" si="92"/>
        <v/>
      </c>
      <c r="EZ401" s="251" t="str">
        <f t="shared" si="93"/>
        <v/>
      </c>
      <c r="FA401" s="251"/>
    </row>
    <row r="402" spans="71:157" x14ac:dyDescent="0.2">
      <c r="BS402" s="146" t="str">
        <f t="shared" si="94"/>
        <v/>
      </c>
      <c r="BT402" s="146" t="str">
        <f t="shared" si="95"/>
        <v/>
      </c>
      <c r="BU402" s="146" t="str">
        <f t="shared" si="85"/>
        <v/>
      </c>
      <c r="BV402" s="146" t="str">
        <f t="shared" si="96"/>
        <v/>
      </c>
      <c r="BW402" s="146"/>
      <c r="BX402" s="269" t="str">
        <f t="shared" si="97"/>
        <v/>
      </c>
      <c r="BY402" s="257" t="str">
        <f t="shared" si="86"/>
        <v/>
      </c>
      <c r="BZ402" s="268" t="str">
        <f t="shared" si="87"/>
        <v/>
      </c>
      <c r="ET402" s="146" t="str">
        <f t="shared" si="88"/>
        <v/>
      </c>
      <c r="EU402" s="146" t="str">
        <f t="shared" si="89"/>
        <v/>
      </c>
      <c r="EV402" s="146" t="str">
        <f t="shared" si="90"/>
        <v/>
      </c>
      <c r="EW402" s="146" t="str">
        <f t="shared" si="91"/>
        <v/>
      </c>
      <c r="EX402" s="146"/>
      <c r="EY402" s="252" t="str">
        <f t="shared" si="92"/>
        <v/>
      </c>
      <c r="EZ402" s="251" t="str">
        <f t="shared" si="93"/>
        <v/>
      </c>
      <c r="FA402" s="251"/>
    </row>
    <row r="403" spans="71:157" x14ac:dyDescent="0.2">
      <c r="BS403" s="146" t="str">
        <f t="shared" si="94"/>
        <v/>
      </c>
      <c r="BT403" s="146" t="str">
        <f t="shared" si="95"/>
        <v/>
      </c>
      <c r="BU403" s="146" t="str">
        <f t="shared" si="85"/>
        <v/>
      </c>
      <c r="BV403" s="146" t="str">
        <f t="shared" si="96"/>
        <v/>
      </c>
      <c r="BW403" s="146"/>
      <c r="BX403" s="269" t="str">
        <f t="shared" si="97"/>
        <v/>
      </c>
      <c r="BY403" s="257" t="str">
        <f t="shared" si="86"/>
        <v/>
      </c>
      <c r="BZ403" s="268" t="str">
        <f t="shared" si="87"/>
        <v/>
      </c>
      <c r="ET403" s="146" t="str">
        <f t="shared" si="88"/>
        <v/>
      </c>
      <c r="EU403" s="146" t="str">
        <f t="shared" si="89"/>
        <v/>
      </c>
      <c r="EV403" s="146" t="str">
        <f t="shared" si="90"/>
        <v/>
      </c>
      <c r="EW403" s="146" t="str">
        <f t="shared" si="91"/>
        <v/>
      </c>
      <c r="EX403" s="146"/>
      <c r="EY403" s="252" t="str">
        <f t="shared" si="92"/>
        <v/>
      </c>
      <c r="EZ403" s="251" t="str">
        <f t="shared" si="93"/>
        <v/>
      </c>
      <c r="FA403" s="251"/>
    </row>
    <row r="404" spans="71:157" x14ac:dyDescent="0.2">
      <c r="BS404" s="146" t="str">
        <f t="shared" si="94"/>
        <v/>
      </c>
      <c r="BT404" s="146" t="str">
        <f t="shared" si="95"/>
        <v/>
      </c>
      <c r="BU404" s="146" t="str">
        <f t="shared" si="85"/>
        <v/>
      </c>
      <c r="BV404" s="146" t="str">
        <f t="shared" si="96"/>
        <v/>
      </c>
      <c r="BW404" s="146"/>
      <c r="BX404" s="269" t="str">
        <f t="shared" si="97"/>
        <v/>
      </c>
      <c r="BY404" s="257" t="str">
        <f t="shared" si="86"/>
        <v/>
      </c>
      <c r="BZ404" s="268" t="str">
        <f t="shared" si="87"/>
        <v/>
      </c>
      <c r="ET404" s="146" t="str">
        <f t="shared" si="88"/>
        <v/>
      </c>
      <c r="EU404" s="146" t="str">
        <f t="shared" si="89"/>
        <v/>
      </c>
      <c r="EV404" s="146" t="str">
        <f t="shared" si="90"/>
        <v/>
      </c>
      <c r="EW404" s="146" t="str">
        <f t="shared" si="91"/>
        <v/>
      </c>
      <c r="EX404" s="146"/>
      <c r="EY404" s="252" t="str">
        <f t="shared" si="92"/>
        <v/>
      </c>
      <c r="EZ404" s="251" t="str">
        <f t="shared" si="93"/>
        <v/>
      </c>
      <c r="FA404" s="251"/>
    </row>
    <row r="405" spans="71:157" x14ac:dyDescent="0.2">
      <c r="BS405" s="146" t="str">
        <f t="shared" si="94"/>
        <v/>
      </c>
      <c r="BT405" s="146" t="str">
        <f t="shared" si="95"/>
        <v/>
      </c>
      <c r="BU405" s="146" t="str">
        <f t="shared" si="85"/>
        <v/>
      </c>
      <c r="BV405" s="146" t="str">
        <f t="shared" si="96"/>
        <v/>
      </c>
      <c r="BW405" s="146"/>
      <c r="BX405" s="269" t="str">
        <f t="shared" si="97"/>
        <v/>
      </c>
      <c r="BY405" s="257" t="str">
        <f t="shared" si="86"/>
        <v/>
      </c>
      <c r="BZ405" s="268" t="str">
        <f t="shared" si="87"/>
        <v/>
      </c>
      <c r="ET405" s="146" t="str">
        <f t="shared" si="88"/>
        <v/>
      </c>
      <c r="EU405" s="146" t="str">
        <f t="shared" si="89"/>
        <v/>
      </c>
      <c r="EV405" s="146" t="str">
        <f t="shared" si="90"/>
        <v/>
      </c>
      <c r="EW405" s="146" t="str">
        <f t="shared" si="91"/>
        <v/>
      </c>
      <c r="EX405" s="146"/>
      <c r="EY405" s="252" t="str">
        <f t="shared" si="92"/>
        <v/>
      </c>
      <c r="EZ405" s="251" t="str">
        <f t="shared" si="93"/>
        <v/>
      </c>
      <c r="FA405" s="251"/>
    </row>
    <row r="406" spans="71:157" x14ac:dyDescent="0.2">
      <c r="BS406" s="146" t="str">
        <f t="shared" si="94"/>
        <v/>
      </c>
      <c r="BT406" s="146" t="str">
        <f t="shared" si="95"/>
        <v/>
      </c>
      <c r="BU406" s="146" t="str">
        <f t="shared" si="85"/>
        <v/>
      </c>
      <c r="BV406" s="146" t="str">
        <f t="shared" si="96"/>
        <v/>
      </c>
      <c r="BW406" s="146"/>
      <c r="BX406" s="269" t="str">
        <f t="shared" si="97"/>
        <v/>
      </c>
      <c r="BY406" s="257" t="str">
        <f t="shared" si="86"/>
        <v/>
      </c>
      <c r="BZ406" s="268" t="str">
        <f t="shared" si="87"/>
        <v/>
      </c>
      <c r="ET406" s="146" t="str">
        <f t="shared" si="88"/>
        <v/>
      </c>
      <c r="EU406" s="146" t="str">
        <f t="shared" si="89"/>
        <v/>
      </c>
      <c r="EV406" s="146" t="str">
        <f t="shared" si="90"/>
        <v/>
      </c>
      <c r="EW406" s="146" t="str">
        <f t="shared" si="91"/>
        <v/>
      </c>
      <c r="EX406" s="146"/>
      <c r="EY406" s="252" t="str">
        <f t="shared" si="92"/>
        <v/>
      </c>
      <c r="EZ406" s="251" t="str">
        <f t="shared" si="93"/>
        <v/>
      </c>
      <c r="FA406" s="251"/>
    </row>
    <row r="407" spans="71:157" x14ac:dyDescent="0.2">
      <c r="BS407" s="146" t="str">
        <f t="shared" si="94"/>
        <v/>
      </c>
      <c r="BT407" s="146" t="str">
        <f t="shared" si="95"/>
        <v/>
      </c>
      <c r="BU407" s="146" t="str">
        <f t="shared" si="85"/>
        <v/>
      </c>
      <c r="BV407" s="146" t="str">
        <f t="shared" si="96"/>
        <v/>
      </c>
      <c r="BW407" s="146"/>
      <c r="BX407" s="269" t="str">
        <f t="shared" si="97"/>
        <v/>
      </c>
      <c r="BY407" s="257" t="str">
        <f t="shared" si="86"/>
        <v/>
      </c>
      <c r="BZ407" s="268" t="str">
        <f t="shared" si="87"/>
        <v/>
      </c>
      <c r="ET407" s="146" t="str">
        <f t="shared" si="88"/>
        <v/>
      </c>
      <c r="EU407" s="146" t="str">
        <f t="shared" si="89"/>
        <v/>
      </c>
      <c r="EV407" s="146" t="str">
        <f t="shared" si="90"/>
        <v/>
      </c>
      <c r="EW407" s="146" t="str">
        <f t="shared" si="91"/>
        <v/>
      </c>
      <c r="EX407" s="146"/>
      <c r="EY407" s="252" t="str">
        <f t="shared" si="92"/>
        <v/>
      </c>
      <c r="EZ407" s="251" t="str">
        <f t="shared" si="93"/>
        <v/>
      </c>
      <c r="FA407" s="251"/>
    </row>
    <row r="408" spans="71:157" x14ac:dyDescent="0.2">
      <c r="BS408" s="146" t="str">
        <f t="shared" si="94"/>
        <v/>
      </c>
      <c r="BT408" s="146" t="str">
        <f t="shared" si="95"/>
        <v/>
      </c>
      <c r="BU408" s="146" t="str">
        <f t="shared" si="85"/>
        <v/>
      </c>
      <c r="BV408" s="146" t="str">
        <f t="shared" si="96"/>
        <v/>
      </c>
      <c r="BW408" s="146"/>
      <c r="BX408" s="269" t="str">
        <f t="shared" si="97"/>
        <v/>
      </c>
      <c r="BY408" s="257" t="str">
        <f t="shared" si="86"/>
        <v/>
      </c>
      <c r="BZ408" s="268" t="str">
        <f t="shared" si="87"/>
        <v/>
      </c>
      <c r="ET408" s="146" t="str">
        <f t="shared" si="88"/>
        <v/>
      </c>
      <c r="EU408" s="146" t="str">
        <f t="shared" si="89"/>
        <v/>
      </c>
      <c r="EV408" s="146" t="str">
        <f t="shared" si="90"/>
        <v/>
      </c>
      <c r="EW408" s="146" t="str">
        <f t="shared" si="91"/>
        <v/>
      </c>
      <c r="EX408" s="146"/>
      <c r="EY408" s="252" t="str">
        <f t="shared" si="92"/>
        <v/>
      </c>
      <c r="EZ408" s="251" t="str">
        <f t="shared" si="93"/>
        <v/>
      </c>
      <c r="FA408" s="251"/>
    </row>
    <row r="409" spans="71:157" x14ac:dyDescent="0.2">
      <c r="BS409" s="146" t="str">
        <f t="shared" si="94"/>
        <v/>
      </c>
      <c r="BT409" s="146" t="str">
        <f t="shared" si="95"/>
        <v/>
      </c>
      <c r="BU409" s="146" t="str">
        <f t="shared" si="85"/>
        <v/>
      </c>
      <c r="BV409" s="146" t="str">
        <f t="shared" si="96"/>
        <v/>
      </c>
      <c r="BW409" s="146"/>
      <c r="BX409" s="269" t="str">
        <f t="shared" si="97"/>
        <v/>
      </c>
      <c r="BY409" s="257" t="str">
        <f t="shared" si="86"/>
        <v/>
      </c>
      <c r="BZ409" s="268" t="str">
        <f t="shared" si="87"/>
        <v/>
      </c>
      <c r="ET409" s="146" t="str">
        <f t="shared" si="88"/>
        <v/>
      </c>
      <c r="EU409" s="146" t="str">
        <f t="shared" si="89"/>
        <v/>
      </c>
      <c r="EV409" s="146" t="str">
        <f t="shared" si="90"/>
        <v/>
      </c>
      <c r="EW409" s="146" t="str">
        <f t="shared" si="91"/>
        <v/>
      </c>
      <c r="EX409" s="146"/>
      <c r="EY409" s="252" t="str">
        <f t="shared" si="92"/>
        <v/>
      </c>
      <c r="EZ409" s="251" t="str">
        <f t="shared" si="93"/>
        <v/>
      </c>
      <c r="FA409" s="251"/>
    </row>
    <row r="410" spans="71:157" x14ac:dyDescent="0.2">
      <c r="BS410" s="146" t="str">
        <f t="shared" si="94"/>
        <v/>
      </c>
      <c r="BT410" s="146" t="str">
        <f t="shared" si="95"/>
        <v/>
      </c>
      <c r="BU410" s="146" t="str">
        <f t="shared" si="85"/>
        <v/>
      </c>
      <c r="BV410" s="146" t="str">
        <f t="shared" si="96"/>
        <v/>
      </c>
      <c r="BW410" s="146"/>
      <c r="BX410" s="269" t="str">
        <f t="shared" si="97"/>
        <v/>
      </c>
      <c r="BY410" s="257" t="str">
        <f t="shared" si="86"/>
        <v/>
      </c>
      <c r="BZ410" s="268" t="str">
        <f t="shared" si="87"/>
        <v/>
      </c>
      <c r="ET410" s="146" t="str">
        <f t="shared" si="88"/>
        <v/>
      </c>
      <c r="EU410" s="146" t="str">
        <f t="shared" si="89"/>
        <v/>
      </c>
      <c r="EV410" s="146" t="str">
        <f t="shared" si="90"/>
        <v/>
      </c>
      <c r="EW410" s="146" t="str">
        <f t="shared" si="91"/>
        <v/>
      </c>
      <c r="EX410" s="146"/>
      <c r="EY410" s="252" t="str">
        <f t="shared" si="92"/>
        <v/>
      </c>
      <c r="EZ410" s="251" t="str">
        <f t="shared" si="93"/>
        <v/>
      </c>
      <c r="FA410" s="251"/>
    </row>
    <row r="411" spans="71:157" x14ac:dyDescent="0.2">
      <c r="BS411" s="146" t="str">
        <f t="shared" si="94"/>
        <v/>
      </c>
      <c r="BT411" s="146" t="str">
        <f t="shared" si="95"/>
        <v/>
      </c>
      <c r="BU411" s="146" t="str">
        <f t="shared" si="85"/>
        <v/>
      </c>
      <c r="BV411" s="146" t="str">
        <f t="shared" si="96"/>
        <v/>
      </c>
      <c r="BW411" s="146"/>
      <c r="BX411" s="269" t="str">
        <f t="shared" si="97"/>
        <v/>
      </c>
      <c r="BY411" s="257" t="str">
        <f t="shared" si="86"/>
        <v/>
      </c>
      <c r="BZ411" s="268" t="str">
        <f t="shared" si="87"/>
        <v/>
      </c>
      <c r="ET411" s="146" t="str">
        <f t="shared" si="88"/>
        <v/>
      </c>
      <c r="EU411" s="146" t="str">
        <f t="shared" si="89"/>
        <v/>
      </c>
      <c r="EV411" s="146" t="str">
        <f t="shared" si="90"/>
        <v/>
      </c>
      <c r="EW411" s="146" t="str">
        <f t="shared" si="91"/>
        <v/>
      </c>
      <c r="EX411" s="146"/>
      <c r="EY411" s="252" t="str">
        <f t="shared" si="92"/>
        <v/>
      </c>
      <c r="EZ411" s="251" t="str">
        <f t="shared" si="93"/>
        <v/>
      </c>
      <c r="FA411" s="251"/>
    </row>
    <row r="412" spans="71:157" x14ac:dyDescent="0.2">
      <c r="BS412" s="146" t="str">
        <f t="shared" si="94"/>
        <v/>
      </c>
      <c r="BT412" s="146" t="str">
        <f t="shared" si="95"/>
        <v/>
      </c>
      <c r="BU412" s="146" t="str">
        <f t="shared" si="85"/>
        <v/>
      </c>
      <c r="BV412" s="146" t="str">
        <f t="shared" si="96"/>
        <v/>
      </c>
      <c r="BW412" s="146"/>
      <c r="BX412" s="269" t="str">
        <f t="shared" si="97"/>
        <v/>
      </c>
      <c r="BY412" s="257" t="str">
        <f t="shared" si="86"/>
        <v/>
      </c>
      <c r="BZ412" s="268" t="str">
        <f t="shared" si="87"/>
        <v/>
      </c>
      <c r="ET412" s="146" t="str">
        <f t="shared" si="88"/>
        <v/>
      </c>
      <c r="EU412" s="146" t="str">
        <f t="shared" si="89"/>
        <v/>
      </c>
      <c r="EV412" s="146" t="str">
        <f t="shared" si="90"/>
        <v/>
      </c>
      <c r="EW412" s="146" t="str">
        <f t="shared" si="91"/>
        <v/>
      </c>
      <c r="EX412" s="146"/>
      <c r="EY412" s="252" t="str">
        <f t="shared" si="92"/>
        <v/>
      </c>
      <c r="EZ412" s="251" t="str">
        <f t="shared" si="93"/>
        <v/>
      </c>
      <c r="FA412" s="251"/>
    </row>
    <row r="413" spans="71:157" x14ac:dyDescent="0.2">
      <c r="BS413" s="146" t="str">
        <f t="shared" si="94"/>
        <v/>
      </c>
      <c r="BT413" s="146" t="str">
        <f t="shared" si="95"/>
        <v/>
      </c>
      <c r="BU413" s="146" t="str">
        <f t="shared" si="85"/>
        <v/>
      </c>
      <c r="BV413" s="146" t="str">
        <f t="shared" si="96"/>
        <v/>
      </c>
      <c r="BW413" s="146"/>
      <c r="BX413" s="269" t="str">
        <f t="shared" si="97"/>
        <v/>
      </c>
      <c r="BY413" s="257" t="str">
        <f t="shared" si="86"/>
        <v/>
      </c>
      <c r="BZ413" s="268" t="str">
        <f t="shared" si="87"/>
        <v/>
      </c>
      <c r="ET413" s="146" t="str">
        <f t="shared" si="88"/>
        <v/>
      </c>
      <c r="EU413" s="146" t="str">
        <f t="shared" si="89"/>
        <v/>
      </c>
      <c r="EV413" s="146" t="str">
        <f t="shared" si="90"/>
        <v/>
      </c>
      <c r="EW413" s="146" t="str">
        <f t="shared" si="91"/>
        <v/>
      </c>
      <c r="EX413" s="146"/>
      <c r="EY413" s="252" t="str">
        <f t="shared" si="92"/>
        <v/>
      </c>
      <c r="EZ413" s="251" t="str">
        <f t="shared" si="93"/>
        <v/>
      </c>
      <c r="FA413" s="251"/>
    </row>
    <row r="414" spans="71:157" x14ac:dyDescent="0.2">
      <c r="BS414" s="146" t="str">
        <f t="shared" si="94"/>
        <v/>
      </c>
      <c r="BT414" s="146" t="str">
        <f t="shared" si="95"/>
        <v/>
      </c>
      <c r="BU414" s="146" t="str">
        <f t="shared" si="85"/>
        <v/>
      </c>
      <c r="BV414" s="146" t="str">
        <f t="shared" si="96"/>
        <v/>
      </c>
      <c r="BW414" s="146"/>
      <c r="BX414" s="269" t="str">
        <f t="shared" si="97"/>
        <v/>
      </c>
      <c r="BY414" s="257" t="str">
        <f t="shared" si="86"/>
        <v/>
      </c>
      <c r="BZ414" s="268" t="str">
        <f t="shared" si="87"/>
        <v/>
      </c>
      <c r="ET414" s="146" t="str">
        <f t="shared" si="88"/>
        <v/>
      </c>
      <c r="EU414" s="146" t="str">
        <f t="shared" si="89"/>
        <v/>
      </c>
      <c r="EV414" s="146" t="str">
        <f t="shared" si="90"/>
        <v/>
      </c>
      <c r="EW414" s="146" t="str">
        <f t="shared" si="91"/>
        <v/>
      </c>
      <c r="EX414" s="146"/>
      <c r="EY414" s="252" t="str">
        <f t="shared" si="92"/>
        <v/>
      </c>
      <c r="EZ414" s="251" t="str">
        <f t="shared" si="93"/>
        <v/>
      </c>
      <c r="FA414" s="251"/>
    </row>
    <row r="415" spans="71:157" x14ac:dyDescent="0.2">
      <c r="BS415" s="146" t="str">
        <f t="shared" si="94"/>
        <v/>
      </c>
      <c r="BT415" s="146" t="str">
        <f t="shared" si="95"/>
        <v/>
      </c>
      <c r="BU415" s="146" t="str">
        <f t="shared" si="85"/>
        <v/>
      </c>
      <c r="BV415" s="146" t="str">
        <f t="shared" si="96"/>
        <v/>
      </c>
      <c r="BW415" s="146"/>
      <c r="BX415" s="269" t="str">
        <f t="shared" si="97"/>
        <v/>
      </c>
      <c r="BY415" s="257" t="str">
        <f t="shared" si="86"/>
        <v/>
      </c>
      <c r="BZ415" s="268" t="str">
        <f t="shared" si="87"/>
        <v/>
      </c>
      <c r="ET415" s="146" t="str">
        <f t="shared" si="88"/>
        <v/>
      </c>
      <c r="EU415" s="146" t="str">
        <f t="shared" si="89"/>
        <v/>
      </c>
      <c r="EV415" s="146" t="str">
        <f t="shared" si="90"/>
        <v/>
      </c>
      <c r="EW415" s="146" t="str">
        <f t="shared" si="91"/>
        <v/>
      </c>
      <c r="EX415" s="146"/>
      <c r="EY415" s="252" t="str">
        <f t="shared" si="92"/>
        <v/>
      </c>
      <c r="EZ415" s="251" t="str">
        <f t="shared" si="93"/>
        <v/>
      </c>
      <c r="FA415" s="251"/>
    </row>
    <row r="416" spans="71:157" x14ac:dyDescent="0.2">
      <c r="BS416" s="146" t="str">
        <f t="shared" si="94"/>
        <v/>
      </c>
      <c r="BT416" s="146" t="str">
        <f t="shared" si="95"/>
        <v/>
      </c>
      <c r="BU416" s="146" t="str">
        <f t="shared" si="85"/>
        <v/>
      </c>
      <c r="BV416" s="146" t="str">
        <f t="shared" si="96"/>
        <v/>
      </c>
      <c r="BW416" s="146"/>
      <c r="BX416" s="269" t="str">
        <f t="shared" si="97"/>
        <v/>
      </c>
      <c r="BY416" s="257" t="str">
        <f t="shared" si="86"/>
        <v/>
      </c>
      <c r="BZ416" s="268" t="str">
        <f t="shared" si="87"/>
        <v/>
      </c>
      <c r="ET416" s="146" t="str">
        <f t="shared" si="88"/>
        <v/>
      </c>
      <c r="EU416" s="146" t="str">
        <f t="shared" si="89"/>
        <v/>
      </c>
      <c r="EV416" s="146" t="str">
        <f t="shared" si="90"/>
        <v/>
      </c>
      <c r="EW416" s="146" t="str">
        <f t="shared" si="91"/>
        <v/>
      </c>
      <c r="EX416" s="146"/>
      <c r="EY416" s="252" t="str">
        <f t="shared" si="92"/>
        <v/>
      </c>
      <c r="EZ416" s="251" t="str">
        <f t="shared" si="93"/>
        <v/>
      </c>
      <c r="FA416" s="251"/>
    </row>
    <row r="417" spans="71:157" x14ac:dyDescent="0.2">
      <c r="BS417" s="146" t="str">
        <f t="shared" si="94"/>
        <v/>
      </c>
      <c r="BT417" s="146" t="str">
        <f t="shared" si="95"/>
        <v/>
      </c>
      <c r="BU417" s="146" t="str">
        <f t="shared" si="85"/>
        <v/>
      </c>
      <c r="BV417" s="146" t="str">
        <f t="shared" si="96"/>
        <v/>
      </c>
      <c r="BW417" s="146"/>
      <c r="BX417" s="269" t="str">
        <f t="shared" si="97"/>
        <v/>
      </c>
      <c r="BY417" s="257" t="str">
        <f t="shared" si="86"/>
        <v/>
      </c>
      <c r="BZ417" s="268" t="str">
        <f t="shared" si="87"/>
        <v/>
      </c>
      <c r="ET417" s="146" t="str">
        <f t="shared" si="88"/>
        <v/>
      </c>
      <c r="EU417" s="146" t="str">
        <f t="shared" si="89"/>
        <v/>
      </c>
      <c r="EV417" s="146" t="str">
        <f t="shared" si="90"/>
        <v/>
      </c>
      <c r="EW417" s="146" t="str">
        <f t="shared" si="91"/>
        <v/>
      </c>
      <c r="EX417" s="146"/>
      <c r="EY417" s="252" t="str">
        <f t="shared" si="92"/>
        <v/>
      </c>
      <c r="EZ417" s="251" t="str">
        <f t="shared" si="93"/>
        <v/>
      </c>
      <c r="FA417" s="251"/>
    </row>
    <row r="418" spans="71:157" x14ac:dyDescent="0.2">
      <c r="BS418" s="146" t="str">
        <f t="shared" si="94"/>
        <v/>
      </c>
      <c r="BT418" s="146" t="str">
        <f t="shared" si="95"/>
        <v/>
      </c>
      <c r="BU418" s="146" t="str">
        <f t="shared" si="85"/>
        <v/>
      </c>
      <c r="BV418" s="146" t="str">
        <f t="shared" si="96"/>
        <v/>
      </c>
      <c r="BW418" s="146"/>
      <c r="BX418" s="269" t="str">
        <f t="shared" si="97"/>
        <v/>
      </c>
      <c r="BY418" s="257" t="str">
        <f t="shared" si="86"/>
        <v/>
      </c>
      <c r="BZ418" s="268" t="str">
        <f t="shared" si="87"/>
        <v/>
      </c>
      <c r="ET418" s="146" t="str">
        <f t="shared" si="88"/>
        <v/>
      </c>
      <c r="EU418" s="146" t="str">
        <f t="shared" si="89"/>
        <v/>
      </c>
      <c r="EV418" s="146" t="str">
        <f t="shared" si="90"/>
        <v/>
      </c>
      <c r="EW418" s="146" t="str">
        <f t="shared" si="91"/>
        <v/>
      </c>
      <c r="EX418" s="146"/>
      <c r="EY418" s="252" t="str">
        <f t="shared" si="92"/>
        <v/>
      </c>
      <c r="EZ418" s="251" t="str">
        <f t="shared" si="93"/>
        <v/>
      </c>
      <c r="FA418" s="251"/>
    </row>
    <row r="419" spans="71:157" x14ac:dyDescent="0.2">
      <c r="BS419" s="146" t="str">
        <f t="shared" si="94"/>
        <v/>
      </c>
      <c r="BT419" s="146" t="str">
        <f t="shared" si="95"/>
        <v/>
      </c>
      <c r="BU419" s="146" t="str">
        <f t="shared" si="85"/>
        <v/>
      </c>
      <c r="BV419" s="146" t="str">
        <f t="shared" si="96"/>
        <v/>
      </c>
      <c r="BW419" s="146"/>
      <c r="BX419" s="269" t="str">
        <f t="shared" si="97"/>
        <v/>
      </c>
      <c r="BY419" s="257" t="str">
        <f t="shared" si="86"/>
        <v/>
      </c>
      <c r="BZ419" s="268" t="str">
        <f t="shared" si="87"/>
        <v/>
      </c>
      <c r="ET419" s="146" t="str">
        <f t="shared" si="88"/>
        <v/>
      </c>
      <c r="EU419" s="146" t="str">
        <f t="shared" si="89"/>
        <v/>
      </c>
      <c r="EV419" s="146" t="str">
        <f t="shared" si="90"/>
        <v/>
      </c>
      <c r="EW419" s="146" t="str">
        <f t="shared" si="91"/>
        <v/>
      </c>
      <c r="EX419" s="146"/>
      <c r="EY419" s="252" t="str">
        <f t="shared" si="92"/>
        <v/>
      </c>
      <c r="EZ419" s="251" t="str">
        <f t="shared" si="93"/>
        <v/>
      </c>
      <c r="FA419" s="251"/>
    </row>
    <row r="420" spans="71:157" x14ac:dyDescent="0.2">
      <c r="BS420" s="146" t="str">
        <f t="shared" si="94"/>
        <v/>
      </c>
      <c r="BT420" s="146" t="str">
        <f t="shared" si="95"/>
        <v/>
      </c>
      <c r="BU420" s="146" t="str">
        <f t="shared" si="85"/>
        <v/>
      </c>
      <c r="BV420" s="146" t="str">
        <f t="shared" si="96"/>
        <v/>
      </c>
      <c r="BW420" s="146"/>
      <c r="BX420" s="269" t="str">
        <f t="shared" si="97"/>
        <v/>
      </c>
      <c r="BY420" s="257" t="str">
        <f t="shared" si="86"/>
        <v/>
      </c>
      <c r="BZ420" s="268" t="str">
        <f t="shared" si="87"/>
        <v/>
      </c>
      <c r="ET420" s="146" t="str">
        <f t="shared" si="88"/>
        <v/>
      </c>
      <c r="EU420" s="146" t="str">
        <f t="shared" si="89"/>
        <v/>
      </c>
      <c r="EV420" s="146" t="str">
        <f t="shared" si="90"/>
        <v/>
      </c>
      <c r="EW420" s="146" t="str">
        <f t="shared" si="91"/>
        <v/>
      </c>
      <c r="EX420" s="146"/>
      <c r="EY420" s="252" t="str">
        <f t="shared" si="92"/>
        <v/>
      </c>
      <c r="EZ420" s="251" t="str">
        <f t="shared" si="93"/>
        <v/>
      </c>
      <c r="FA420" s="251"/>
    </row>
    <row r="421" spans="71:157" x14ac:dyDescent="0.2">
      <c r="BS421" s="146" t="str">
        <f t="shared" si="94"/>
        <v/>
      </c>
      <c r="BT421" s="146" t="str">
        <f t="shared" si="95"/>
        <v/>
      </c>
      <c r="BU421" s="146" t="str">
        <f t="shared" si="85"/>
        <v/>
      </c>
      <c r="BV421" s="146" t="str">
        <f t="shared" si="96"/>
        <v/>
      </c>
      <c r="BW421" s="146"/>
      <c r="BX421" s="269" t="str">
        <f t="shared" si="97"/>
        <v/>
      </c>
      <c r="BY421" s="257" t="str">
        <f t="shared" si="86"/>
        <v/>
      </c>
      <c r="BZ421" s="268" t="str">
        <f t="shared" si="87"/>
        <v/>
      </c>
      <c r="ET421" s="146" t="str">
        <f t="shared" si="88"/>
        <v/>
      </c>
      <c r="EU421" s="146" t="str">
        <f t="shared" si="89"/>
        <v/>
      </c>
      <c r="EV421" s="146" t="str">
        <f t="shared" si="90"/>
        <v/>
      </c>
      <c r="EW421" s="146" t="str">
        <f t="shared" si="91"/>
        <v/>
      </c>
      <c r="EX421" s="146"/>
      <c r="EY421" s="252" t="str">
        <f t="shared" si="92"/>
        <v/>
      </c>
      <c r="EZ421" s="251" t="str">
        <f t="shared" si="93"/>
        <v/>
      </c>
      <c r="FA421" s="251"/>
    </row>
    <row r="422" spans="71:157" x14ac:dyDescent="0.2">
      <c r="BS422" s="146" t="str">
        <f t="shared" si="94"/>
        <v/>
      </c>
      <c r="BT422" s="146" t="str">
        <f t="shared" si="95"/>
        <v/>
      </c>
      <c r="BU422" s="146" t="str">
        <f t="shared" si="85"/>
        <v/>
      </c>
      <c r="BV422" s="146" t="str">
        <f t="shared" si="96"/>
        <v/>
      </c>
      <c r="BW422" s="146"/>
      <c r="BX422" s="269" t="str">
        <f t="shared" si="97"/>
        <v/>
      </c>
      <c r="BY422" s="257" t="str">
        <f t="shared" si="86"/>
        <v/>
      </c>
      <c r="BZ422" s="268" t="str">
        <f t="shared" si="87"/>
        <v/>
      </c>
      <c r="ET422" s="146" t="str">
        <f t="shared" si="88"/>
        <v/>
      </c>
      <c r="EU422" s="146" t="str">
        <f t="shared" si="89"/>
        <v/>
      </c>
      <c r="EV422" s="146" t="str">
        <f t="shared" si="90"/>
        <v/>
      </c>
      <c r="EW422" s="146" t="str">
        <f t="shared" si="91"/>
        <v/>
      </c>
      <c r="EX422" s="146"/>
      <c r="EY422" s="252" t="str">
        <f t="shared" si="92"/>
        <v/>
      </c>
      <c r="EZ422" s="251" t="str">
        <f t="shared" si="93"/>
        <v/>
      </c>
      <c r="FA422" s="251"/>
    </row>
    <row r="423" spans="71:157" x14ac:dyDescent="0.2">
      <c r="BS423" s="146" t="str">
        <f t="shared" si="94"/>
        <v/>
      </c>
      <c r="BT423" s="146" t="str">
        <f t="shared" si="95"/>
        <v/>
      </c>
      <c r="BU423" s="146" t="str">
        <f t="shared" si="85"/>
        <v/>
      </c>
      <c r="BV423" s="146" t="str">
        <f t="shared" si="96"/>
        <v/>
      </c>
      <c r="BW423" s="146"/>
      <c r="BX423" s="269" t="str">
        <f t="shared" si="97"/>
        <v/>
      </c>
      <c r="BY423" s="257" t="str">
        <f t="shared" si="86"/>
        <v/>
      </c>
      <c r="BZ423" s="268" t="str">
        <f t="shared" si="87"/>
        <v/>
      </c>
      <c r="ET423" s="146" t="str">
        <f t="shared" si="88"/>
        <v/>
      </c>
      <c r="EU423" s="146" t="str">
        <f t="shared" si="89"/>
        <v/>
      </c>
      <c r="EV423" s="146" t="str">
        <f t="shared" si="90"/>
        <v/>
      </c>
      <c r="EW423" s="146" t="str">
        <f t="shared" si="91"/>
        <v/>
      </c>
      <c r="EX423" s="146"/>
      <c r="EY423" s="252" t="str">
        <f t="shared" si="92"/>
        <v/>
      </c>
      <c r="EZ423" s="251" t="str">
        <f t="shared" si="93"/>
        <v/>
      </c>
      <c r="FA423" s="251"/>
    </row>
    <row r="424" spans="71:157" x14ac:dyDescent="0.2">
      <c r="BS424" s="146" t="str">
        <f t="shared" si="94"/>
        <v/>
      </c>
      <c r="BT424" s="146" t="str">
        <f t="shared" si="95"/>
        <v/>
      </c>
      <c r="BU424" s="146" t="str">
        <f t="shared" si="85"/>
        <v/>
      </c>
      <c r="BV424" s="146" t="str">
        <f t="shared" si="96"/>
        <v/>
      </c>
      <c r="BW424" s="146"/>
      <c r="BX424" s="269" t="str">
        <f t="shared" si="97"/>
        <v/>
      </c>
      <c r="BY424" s="257" t="str">
        <f t="shared" si="86"/>
        <v/>
      </c>
      <c r="BZ424" s="268" t="str">
        <f t="shared" si="87"/>
        <v/>
      </c>
      <c r="ET424" s="146" t="str">
        <f t="shared" si="88"/>
        <v/>
      </c>
      <c r="EU424" s="146" t="str">
        <f t="shared" si="89"/>
        <v/>
      </c>
      <c r="EV424" s="146" t="str">
        <f t="shared" si="90"/>
        <v/>
      </c>
      <c r="EW424" s="146" t="str">
        <f t="shared" si="91"/>
        <v/>
      </c>
      <c r="EX424" s="146"/>
      <c r="EY424" s="252" t="str">
        <f t="shared" si="92"/>
        <v/>
      </c>
      <c r="EZ424" s="251" t="str">
        <f t="shared" si="93"/>
        <v/>
      </c>
      <c r="FA424" s="251"/>
    </row>
    <row r="425" spans="71:157" x14ac:dyDescent="0.2">
      <c r="BS425" s="146" t="str">
        <f t="shared" si="94"/>
        <v/>
      </c>
      <c r="BT425" s="146" t="str">
        <f t="shared" si="95"/>
        <v/>
      </c>
      <c r="BU425" s="146" t="str">
        <f t="shared" si="85"/>
        <v/>
      </c>
      <c r="BV425" s="146" t="str">
        <f t="shared" si="96"/>
        <v/>
      </c>
      <c r="BW425" s="146"/>
      <c r="BX425" s="269" t="str">
        <f t="shared" si="97"/>
        <v/>
      </c>
      <c r="BY425" s="257" t="str">
        <f t="shared" si="86"/>
        <v/>
      </c>
      <c r="BZ425" s="268" t="str">
        <f t="shared" si="87"/>
        <v/>
      </c>
      <c r="ET425" s="146" t="str">
        <f t="shared" si="88"/>
        <v/>
      </c>
      <c r="EU425" s="146" t="str">
        <f t="shared" si="89"/>
        <v/>
      </c>
      <c r="EV425" s="146" t="str">
        <f t="shared" si="90"/>
        <v/>
      </c>
      <c r="EW425" s="146" t="str">
        <f t="shared" si="91"/>
        <v/>
      </c>
      <c r="EX425" s="146"/>
      <c r="EY425" s="252" t="str">
        <f t="shared" si="92"/>
        <v/>
      </c>
      <c r="EZ425" s="251" t="str">
        <f t="shared" si="93"/>
        <v/>
      </c>
      <c r="FA425" s="251"/>
    </row>
    <row r="426" spans="71:157" x14ac:dyDescent="0.2">
      <c r="BS426" s="146" t="str">
        <f t="shared" si="94"/>
        <v/>
      </c>
      <c r="BT426" s="146" t="str">
        <f t="shared" si="95"/>
        <v/>
      </c>
      <c r="BU426" s="146" t="str">
        <f t="shared" si="85"/>
        <v/>
      </c>
      <c r="BV426" s="146" t="str">
        <f t="shared" si="96"/>
        <v/>
      </c>
      <c r="BW426" s="146"/>
      <c r="BX426" s="269" t="str">
        <f t="shared" si="97"/>
        <v/>
      </c>
      <c r="BY426" s="257" t="str">
        <f t="shared" si="86"/>
        <v/>
      </c>
      <c r="BZ426" s="268" t="str">
        <f t="shared" si="87"/>
        <v/>
      </c>
      <c r="ET426" s="146" t="str">
        <f t="shared" si="88"/>
        <v/>
      </c>
      <c r="EU426" s="146" t="str">
        <f t="shared" si="89"/>
        <v/>
      </c>
      <c r="EV426" s="146" t="str">
        <f t="shared" si="90"/>
        <v/>
      </c>
      <c r="EW426" s="146" t="str">
        <f t="shared" si="91"/>
        <v/>
      </c>
      <c r="EX426" s="146"/>
      <c r="EY426" s="252" t="str">
        <f t="shared" si="92"/>
        <v/>
      </c>
      <c r="EZ426" s="251" t="str">
        <f t="shared" si="93"/>
        <v/>
      </c>
      <c r="FA426" s="251"/>
    </row>
    <row r="427" spans="71:157" x14ac:dyDescent="0.2">
      <c r="BS427" s="146" t="str">
        <f t="shared" si="94"/>
        <v/>
      </c>
      <c r="BT427" s="146" t="str">
        <f t="shared" si="95"/>
        <v/>
      </c>
      <c r="BU427" s="146" t="str">
        <f t="shared" si="85"/>
        <v/>
      </c>
      <c r="BV427" s="146" t="str">
        <f t="shared" si="96"/>
        <v/>
      </c>
      <c r="BW427" s="146"/>
      <c r="BX427" s="269" t="str">
        <f t="shared" si="97"/>
        <v/>
      </c>
      <c r="BY427" s="257" t="str">
        <f t="shared" si="86"/>
        <v/>
      </c>
      <c r="BZ427" s="268" t="str">
        <f t="shared" si="87"/>
        <v/>
      </c>
      <c r="ET427" s="146" t="str">
        <f t="shared" si="88"/>
        <v/>
      </c>
      <c r="EU427" s="146" t="str">
        <f t="shared" si="89"/>
        <v/>
      </c>
      <c r="EV427" s="146" t="str">
        <f t="shared" si="90"/>
        <v/>
      </c>
      <c r="EW427" s="146" t="str">
        <f t="shared" si="91"/>
        <v/>
      </c>
      <c r="EX427" s="146"/>
      <c r="EY427" s="252" t="str">
        <f t="shared" si="92"/>
        <v/>
      </c>
      <c r="EZ427" s="251" t="str">
        <f t="shared" si="93"/>
        <v/>
      </c>
      <c r="FA427" s="251"/>
    </row>
    <row r="428" spans="71:157" x14ac:dyDescent="0.2">
      <c r="BS428" s="146" t="str">
        <f t="shared" si="94"/>
        <v/>
      </c>
      <c r="BT428" s="146" t="str">
        <f t="shared" si="95"/>
        <v/>
      </c>
      <c r="BU428" s="146" t="str">
        <f t="shared" si="85"/>
        <v/>
      </c>
      <c r="BV428" s="146" t="str">
        <f t="shared" si="96"/>
        <v/>
      </c>
      <c r="BW428" s="146"/>
      <c r="BX428" s="269" t="str">
        <f t="shared" si="97"/>
        <v/>
      </c>
      <c r="BY428" s="257" t="str">
        <f t="shared" si="86"/>
        <v/>
      </c>
      <c r="BZ428" s="268" t="str">
        <f t="shared" si="87"/>
        <v/>
      </c>
      <c r="ET428" s="146" t="str">
        <f t="shared" si="88"/>
        <v/>
      </c>
      <c r="EU428" s="146" t="str">
        <f t="shared" si="89"/>
        <v/>
      </c>
      <c r="EV428" s="146" t="str">
        <f t="shared" si="90"/>
        <v/>
      </c>
      <c r="EW428" s="146" t="str">
        <f t="shared" si="91"/>
        <v/>
      </c>
      <c r="EX428" s="146"/>
      <c r="EY428" s="252" t="str">
        <f t="shared" si="92"/>
        <v/>
      </c>
      <c r="EZ428" s="251" t="str">
        <f t="shared" si="93"/>
        <v/>
      </c>
      <c r="FA428" s="251"/>
    </row>
    <row r="429" spans="71:157" x14ac:dyDescent="0.2">
      <c r="BS429" s="146" t="str">
        <f t="shared" si="94"/>
        <v/>
      </c>
      <c r="BT429" s="146" t="str">
        <f t="shared" si="95"/>
        <v/>
      </c>
      <c r="BU429" s="146" t="str">
        <f t="shared" si="85"/>
        <v/>
      </c>
      <c r="BV429" s="146" t="str">
        <f t="shared" si="96"/>
        <v/>
      </c>
      <c r="BW429" s="146"/>
      <c r="BX429" s="269" t="str">
        <f t="shared" si="97"/>
        <v/>
      </c>
      <c r="BY429" s="257" t="str">
        <f t="shared" si="86"/>
        <v/>
      </c>
      <c r="BZ429" s="268" t="str">
        <f t="shared" si="87"/>
        <v/>
      </c>
      <c r="ET429" s="146" t="str">
        <f t="shared" si="88"/>
        <v/>
      </c>
      <c r="EU429" s="146" t="str">
        <f t="shared" si="89"/>
        <v/>
      </c>
      <c r="EV429" s="146" t="str">
        <f t="shared" si="90"/>
        <v/>
      </c>
      <c r="EW429" s="146" t="str">
        <f t="shared" si="91"/>
        <v/>
      </c>
      <c r="EX429" s="146"/>
      <c r="EY429" s="252" t="str">
        <f t="shared" si="92"/>
        <v/>
      </c>
      <c r="EZ429" s="251" t="str">
        <f t="shared" si="93"/>
        <v/>
      </c>
      <c r="FA429" s="251"/>
    </row>
    <row r="430" spans="71:157" x14ac:dyDescent="0.2">
      <c r="BS430" s="146" t="str">
        <f t="shared" si="94"/>
        <v/>
      </c>
      <c r="BT430" s="146" t="str">
        <f t="shared" si="95"/>
        <v/>
      </c>
      <c r="BU430" s="146" t="str">
        <f t="shared" si="85"/>
        <v/>
      </c>
      <c r="BV430" s="146" t="str">
        <f t="shared" si="96"/>
        <v/>
      </c>
      <c r="BW430" s="146"/>
      <c r="BX430" s="269" t="str">
        <f t="shared" si="97"/>
        <v/>
      </c>
      <c r="BY430" s="257" t="str">
        <f t="shared" si="86"/>
        <v/>
      </c>
      <c r="BZ430" s="268" t="str">
        <f t="shared" si="87"/>
        <v/>
      </c>
      <c r="ET430" s="146" t="str">
        <f t="shared" si="88"/>
        <v/>
      </c>
      <c r="EU430" s="146" t="str">
        <f t="shared" si="89"/>
        <v/>
      </c>
      <c r="EV430" s="146" t="str">
        <f t="shared" si="90"/>
        <v/>
      </c>
      <c r="EW430" s="146" t="str">
        <f t="shared" si="91"/>
        <v/>
      </c>
      <c r="EX430" s="146"/>
      <c r="EY430" s="252" t="str">
        <f t="shared" si="92"/>
        <v/>
      </c>
      <c r="EZ430" s="251" t="str">
        <f t="shared" si="93"/>
        <v/>
      </c>
      <c r="FA430" s="251"/>
    </row>
    <row r="431" spans="71:157" x14ac:dyDescent="0.2">
      <c r="BS431" s="146" t="str">
        <f t="shared" si="94"/>
        <v/>
      </c>
      <c r="BT431" s="146" t="str">
        <f t="shared" si="95"/>
        <v/>
      </c>
      <c r="BU431" s="146" t="str">
        <f t="shared" si="85"/>
        <v/>
      </c>
      <c r="BV431" s="146" t="str">
        <f t="shared" si="96"/>
        <v/>
      </c>
      <c r="BW431" s="146"/>
      <c r="BX431" s="269" t="str">
        <f t="shared" si="97"/>
        <v/>
      </c>
      <c r="BY431" s="257" t="str">
        <f t="shared" si="86"/>
        <v/>
      </c>
      <c r="BZ431" s="268" t="str">
        <f t="shared" si="87"/>
        <v/>
      </c>
      <c r="ET431" s="146" t="str">
        <f t="shared" si="88"/>
        <v/>
      </c>
      <c r="EU431" s="146" t="str">
        <f t="shared" si="89"/>
        <v/>
      </c>
      <c r="EV431" s="146" t="str">
        <f t="shared" si="90"/>
        <v/>
      </c>
      <c r="EW431" s="146" t="str">
        <f t="shared" si="91"/>
        <v/>
      </c>
      <c r="EX431" s="146"/>
      <c r="EY431" s="252" t="str">
        <f t="shared" si="92"/>
        <v/>
      </c>
      <c r="EZ431" s="251" t="str">
        <f t="shared" si="93"/>
        <v/>
      </c>
      <c r="FA431" s="251"/>
    </row>
    <row r="432" spans="71:157" x14ac:dyDescent="0.2">
      <c r="BS432" s="146" t="str">
        <f t="shared" si="94"/>
        <v/>
      </c>
      <c r="BT432" s="146" t="str">
        <f t="shared" si="95"/>
        <v/>
      </c>
      <c r="BU432" s="146" t="str">
        <f t="shared" si="85"/>
        <v/>
      </c>
      <c r="BV432" s="146" t="str">
        <f t="shared" si="96"/>
        <v/>
      </c>
      <c r="BW432" s="146"/>
      <c r="BX432" s="269" t="str">
        <f t="shared" si="97"/>
        <v/>
      </c>
      <c r="BY432" s="257" t="str">
        <f t="shared" si="86"/>
        <v/>
      </c>
      <c r="BZ432" s="268" t="str">
        <f t="shared" si="87"/>
        <v/>
      </c>
      <c r="ET432" s="146" t="str">
        <f t="shared" si="88"/>
        <v/>
      </c>
      <c r="EU432" s="146" t="str">
        <f t="shared" si="89"/>
        <v/>
      </c>
      <c r="EV432" s="146" t="str">
        <f t="shared" si="90"/>
        <v/>
      </c>
      <c r="EW432" s="146" t="str">
        <f t="shared" si="91"/>
        <v/>
      </c>
      <c r="EX432" s="146"/>
      <c r="EY432" s="252" t="str">
        <f t="shared" si="92"/>
        <v/>
      </c>
      <c r="EZ432" s="251" t="str">
        <f t="shared" si="93"/>
        <v/>
      </c>
      <c r="FA432" s="251"/>
    </row>
    <row r="433" spans="71:157" x14ac:dyDescent="0.2">
      <c r="BS433" s="146" t="str">
        <f t="shared" si="94"/>
        <v/>
      </c>
      <c r="BT433" s="146" t="str">
        <f t="shared" si="95"/>
        <v/>
      </c>
      <c r="BU433" s="146" t="str">
        <f t="shared" si="85"/>
        <v/>
      </c>
      <c r="BV433" s="146" t="str">
        <f t="shared" si="96"/>
        <v/>
      </c>
      <c r="BW433" s="146"/>
      <c r="BX433" s="269" t="str">
        <f t="shared" si="97"/>
        <v/>
      </c>
      <c r="BY433" s="257" t="str">
        <f t="shared" si="86"/>
        <v/>
      </c>
      <c r="BZ433" s="268" t="str">
        <f t="shared" si="87"/>
        <v/>
      </c>
      <c r="ET433" s="146" t="str">
        <f t="shared" si="88"/>
        <v/>
      </c>
      <c r="EU433" s="146" t="str">
        <f t="shared" si="89"/>
        <v/>
      </c>
      <c r="EV433" s="146" t="str">
        <f t="shared" si="90"/>
        <v/>
      </c>
      <c r="EW433" s="146" t="str">
        <f t="shared" si="91"/>
        <v/>
      </c>
      <c r="EX433" s="146"/>
      <c r="EY433" s="252" t="str">
        <f t="shared" si="92"/>
        <v/>
      </c>
      <c r="EZ433" s="251" t="str">
        <f t="shared" si="93"/>
        <v/>
      </c>
      <c r="FA433" s="251"/>
    </row>
    <row r="434" spans="71:157" x14ac:dyDescent="0.2">
      <c r="BS434" s="146" t="str">
        <f t="shared" si="94"/>
        <v/>
      </c>
      <c r="BT434" s="146" t="str">
        <f t="shared" si="95"/>
        <v/>
      </c>
      <c r="BU434" s="146" t="str">
        <f t="shared" si="85"/>
        <v/>
      </c>
      <c r="BV434" s="146" t="str">
        <f t="shared" si="96"/>
        <v/>
      </c>
      <c r="BW434" s="146"/>
      <c r="BX434" s="269" t="str">
        <f t="shared" si="97"/>
        <v/>
      </c>
      <c r="BY434" s="257" t="str">
        <f t="shared" si="86"/>
        <v/>
      </c>
      <c r="BZ434" s="268" t="str">
        <f t="shared" si="87"/>
        <v/>
      </c>
      <c r="ET434" s="146" t="str">
        <f t="shared" si="88"/>
        <v/>
      </c>
      <c r="EU434" s="146" t="str">
        <f t="shared" si="89"/>
        <v/>
      </c>
      <c r="EV434" s="146" t="str">
        <f t="shared" si="90"/>
        <v/>
      </c>
      <c r="EW434" s="146" t="str">
        <f t="shared" si="91"/>
        <v/>
      </c>
      <c r="EX434" s="146"/>
      <c r="EY434" s="252" t="str">
        <f t="shared" si="92"/>
        <v/>
      </c>
      <c r="EZ434" s="251" t="str">
        <f t="shared" si="93"/>
        <v/>
      </c>
      <c r="FA434" s="251"/>
    </row>
    <row r="435" spans="71:157" x14ac:dyDescent="0.2">
      <c r="BS435" s="146" t="str">
        <f t="shared" si="94"/>
        <v/>
      </c>
      <c r="BT435" s="146" t="str">
        <f t="shared" si="95"/>
        <v/>
      </c>
      <c r="BU435" s="146" t="str">
        <f t="shared" si="85"/>
        <v/>
      </c>
      <c r="BV435" s="146" t="str">
        <f t="shared" si="96"/>
        <v/>
      </c>
      <c r="BW435" s="146"/>
      <c r="BX435" s="269" t="str">
        <f t="shared" si="97"/>
        <v/>
      </c>
      <c r="BY435" s="257" t="str">
        <f t="shared" si="86"/>
        <v/>
      </c>
      <c r="BZ435" s="268" t="str">
        <f t="shared" si="87"/>
        <v/>
      </c>
      <c r="ET435" s="146" t="str">
        <f t="shared" si="88"/>
        <v/>
      </c>
      <c r="EU435" s="146" t="str">
        <f t="shared" si="89"/>
        <v/>
      </c>
      <c r="EV435" s="146" t="str">
        <f t="shared" si="90"/>
        <v/>
      </c>
      <c r="EW435" s="146" t="str">
        <f t="shared" si="91"/>
        <v/>
      </c>
      <c r="EX435" s="146"/>
      <c r="EY435" s="252" t="str">
        <f t="shared" si="92"/>
        <v/>
      </c>
      <c r="EZ435" s="251" t="str">
        <f t="shared" si="93"/>
        <v/>
      </c>
      <c r="FA435" s="251"/>
    </row>
    <row r="436" spans="71:157" x14ac:dyDescent="0.2">
      <c r="BS436" s="146" t="str">
        <f t="shared" si="94"/>
        <v/>
      </c>
      <c r="BT436" s="146" t="str">
        <f t="shared" si="95"/>
        <v/>
      </c>
      <c r="BU436" s="146" t="str">
        <f t="shared" si="85"/>
        <v/>
      </c>
      <c r="BV436" s="146" t="str">
        <f t="shared" si="96"/>
        <v/>
      </c>
      <c r="BW436" s="146"/>
      <c r="BX436" s="269" t="str">
        <f t="shared" si="97"/>
        <v/>
      </c>
      <c r="BY436" s="257" t="str">
        <f t="shared" si="86"/>
        <v/>
      </c>
      <c r="BZ436" s="268" t="str">
        <f t="shared" si="87"/>
        <v/>
      </c>
      <c r="ET436" s="146" t="str">
        <f t="shared" si="88"/>
        <v/>
      </c>
      <c r="EU436" s="146" t="str">
        <f t="shared" si="89"/>
        <v/>
      </c>
      <c r="EV436" s="146" t="str">
        <f t="shared" si="90"/>
        <v/>
      </c>
      <c r="EW436" s="146" t="str">
        <f t="shared" si="91"/>
        <v/>
      </c>
      <c r="EX436" s="146"/>
      <c r="EY436" s="252" t="str">
        <f t="shared" si="92"/>
        <v/>
      </c>
      <c r="EZ436" s="251" t="str">
        <f t="shared" si="93"/>
        <v/>
      </c>
      <c r="FA436" s="251"/>
    </row>
    <row r="437" spans="71:157" x14ac:dyDescent="0.2">
      <c r="BS437" s="146" t="str">
        <f t="shared" si="94"/>
        <v/>
      </c>
      <c r="BT437" s="146" t="str">
        <f t="shared" si="95"/>
        <v/>
      </c>
      <c r="BU437" s="146" t="str">
        <f t="shared" si="85"/>
        <v/>
      </c>
      <c r="BV437" s="146" t="str">
        <f t="shared" si="96"/>
        <v/>
      </c>
      <c r="BW437" s="146"/>
      <c r="BX437" s="269" t="str">
        <f t="shared" si="97"/>
        <v/>
      </c>
      <c r="BY437" s="257" t="str">
        <f t="shared" si="86"/>
        <v/>
      </c>
      <c r="BZ437" s="268" t="str">
        <f t="shared" si="87"/>
        <v/>
      </c>
      <c r="ET437" s="146" t="str">
        <f t="shared" si="88"/>
        <v/>
      </c>
      <c r="EU437" s="146" t="str">
        <f t="shared" si="89"/>
        <v/>
      </c>
      <c r="EV437" s="146" t="str">
        <f t="shared" si="90"/>
        <v/>
      </c>
      <c r="EW437" s="146" t="str">
        <f t="shared" si="91"/>
        <v/>
      </c>
      <c r="EX437" s="146"/>
      <c r="EY437" s="252" t="str">
        <f t="shared" si="92"/>
        <v/>
      </c>
      <c r="EZ437" s="251" t="str">
        <f t="shared" si="93"/>
        <v/>
      </c>
      <c r="FA437" s="251"/>
    </row>
    <row r="438" spans="71:157" x14ac:dyDescent="0.2">
      <c r="BS438" s="146" t="str">
        <f t="shared" si="94"/>
        <v/>
      </c>
      <c r="BT438" s="146" t="str">
        <f t="shared" si="95"/>
        <v/>
      </c>
      <c r="BU438" s="146" t="str">
        <f t="shared" si="85"/>
        <v/>
      </c>
      <c r="BV438" s="146" t="str">
        <f t="shared" si="96"/>
        <v/>
      </c>
      <c r="BW438" s="146"/>
      <c r="BX438" s="269" t="str">
        <f t="shared" si="97"/>
        <v/>
      </c>
      <c r="BY438" s="257" t="str">
        <f t="shared" si="86"/>
        <v/>
      </c>
      <c r="BZ438" s="268" t="str">
        <f t="shared" si="87"/>
        <v/>
      </c>
      <c r="ET438" s="146" t="str">
        <f t="shared" si="88"/>
        <v/>
      </c>
      <c r="EU438" s="146" t="str">
        <f t="shared" si="89"/>
        <v/>
      </c>
      <c r="EV438" s="146" t="str">
        <f t="shared" si="90"/>
        <v/>
      </c>
      <c r="EW438" s="146" t="str">
        <f t="shared" si="91"/>
        <v/>
      </c>
      <c r="EX438" s="146"/>
      <c r="EY438" s="252" t="str">
        <f t="shared" si="92"/>
        <v/>
      </c>
      <c r="EZ438" s="251" t="str">
        <f t="shared" si="93"/>
        <v/>
      </c>
      <c r="FA438" s="251"/>
    </row>
    <row r="439" spans="71:157" x14ac:dyDescent="0.2">
      <c r="BS439" s="146" t="str">
        <f t="shared" si="94"/>
        <v/>
      </c>
      <c r="BT439" s="146" t="str">
        <f t="shared" si="95"/>
        <v/>
      </c>
      <c r="BU439" s="146" t="str">
        <f t="shared" si="85"/>
        <v/>
      </c>
      <c r="BV439" s="146" t="str">
        <f t="shared" si="96"/>
        <v/>
      </c>
      <c r="BW439" s="146"/>
      <c r="BX439" s="269" t="str">
        <f t="shared" si="97"/>
        <v/>
      </c>
      <c r="BY439" s="257" t="str">
        <f t="shared" si="86"/>
        <v/>
      </c>
      <c r="BZ439" s="268" t="str">
        <f t="shared" si="87"/>
        <v/>
      </c>
      <c r="ET439" s="146" t="str">
        <f t="shared" si="88"/>
        <v/>
      </c>
      <c r="EU439" s="146" t="str">
        <f t="shared" si="89"/>
        <v/>
      </c>
      <c r="EV439" s="146" t="str">
        <f t="shared" si="90"/>
        <v/>
      </c>
      <c r="EW439" s="146" t="str">
        <f t="shared" si="91"/>
        <v/>
      </c>
      <c r="EX439" s="146"/>
      <c r="EY439" s="252" t="str">
        <f t="shared" si="92"/>
        <v/>
      </c>
      <c r="EZ439" s="251" t="str">
        <f t="shared" si="93"/>
        <v/>
      </c>
      <c r="FA439" s="251"/>
    </row>
    <row r="440" spans="71:157" x14ac:dyDescent="0.2">
      <c r="BS440" s="146" t="str">
        <f t="shared" si="94"/>
        <v/>
      </c>
      <c r="BT440" s="146" t="str">
        <f t="shared" si="95"/>
        <v/>
      </c>
      <c r="BU440" s="146" t="str">
        <f t="shared" si="85"/>
        <v/>
      </c>
      <c r="BV440" s="146" t="str">
        <f t="shared" si="96"/>
        <v/>
      </c>
      <c r="BW440" s="146"/>
      <c r="BX440" s="269" t="str">
        <f t="shared" si="97"/>
        <v/>
      </c>
      <c r="BY440" s="257" t="str">
        <f t="shared" si="86"/>
        <v/>
      </c>
      <c r="BZ440" s="268" t="str">
        <f t="shared" si="87"/>
        <v/>
      </c>
      <c r="ET440" s="146" t="str">
        <f t="shared" si="88"/>
        <v/>
      </c>
      <c r="EU440" s="146" t="str">
        <f t="shared" si="89"/>
        <v/>
      </c>
      <c r="EV440" s="146" t="str">
        <f t="shared" si="90"/>
        <v/>
      </c>
      <c r="EW440" s="146" t="str">
        <f t="shared" si="91"/>
        <v/>
      </c>
      <c r="EX440" s="146"/>
      <c r="EY440" s="252" t="str">
        <f t="shared" si="92"/>
        <v/>
      </c>
      <c r="EZ440" s="251" t="str">
        <f t="shared" si="93"/>
        <v/>
      </c>
      <c r="FA440" s="251"/>
    </row>
    <row r="441" spans="71:157" x14ac:dyDescent="0.2">
      <c r="BS441" s="146" t="str">
        <f t="shared" si="94"/>
        <v/>
      </c>
      <c r="BT441" s="146" t="str">
        <f t="shared" si="95"/>
        <v/>
      </c>
      <c r="BU441" s="146" t="str">
        <f t="shared" si="85"/>
        <v/>
      </c>
      <c r="BV441" s="146" t="str">
        <f t="shared" si="96"/>
        <v/>
      </c>
      <c r="BW441" s="146"/>
      <c r="BX441" s="269" t="str">
        <f t="shared" si="97"/>
        <v/>
      </c>
      <c r="BY441" s="257" t="str">
        <f t="shared" si="86"/>
        <v/>
      </c>
      <c r="BZ441" s="268" t="str">
        <f t="shared" si="87"/>
        <v/>
      </c>
      <c r="ET441" s="146" t="str">
        <f t="shared" si="88"/>
        <v/>
      </c>
      <c r="EU441" s="146" t="str">
        <f t="shared" si="89"/>
        <v/>
      </c>
      <c r="EV441" s="146" t="str">
        <f t="shared" si="90"/>
        <v/>
      </c>
      <c r="EW441" s="146" t="str">
        <f t="shared" si="91"/>
        <v/>
      </c>
      <c r="EX441" s="146"/>
      <c r="EY441" s="252" t="str">
        <f t="shared" si="92"/>
        <v/>
      </c>
      <c r="EZ441" s="251" t="str">
        <f t="shared" si="93"/>
        <v/>
      </c>
      <c r="FA441" s="251"/>
    </row>
    <row r="442" spans="71:157" x14ac:dyDescent="0.2">
      <c r="BS442" s="146" t="str">
        <f t="shared" si="94"/>
        <v/>
      </c>
      <c r="BT442" s="146" t="str">
        <f t="shared" si="95"/>
        <v/>
      </c>
      <c r="BU442" s="146" t="str">
        <f t="shared" si="85"/>
        <v/>
      </c>
      <c r="BV442" s="146" t="str">
        <f t="shared" si="96"/>
        <v/>
      </c>
      <c r="BW442" s="146"/>
      <c r="BX442" s="269" t="str">
        <f t="shared" si="97"/>
        <v/>
      </c>
      <c r="BY442" s="257" t="str">
        <f t="shared" si="86"/>
        <v/>
      </c>
      <c r="BZ442" s="268" t="str">
        <f t="shared" si="87"/>
        <v/>
      </c>
      <c r="ET442" s="146" t="str">
        <f t="shared" si="88"/>
        <v/>
      </c>
      <c r="EU442" s="146" t="str">
        <f t="shared" si="89"/>
        <v/>
      </c>
      <c r="EV442" s="146" t="str">
        <f t="shared" si="90"/>
        <v/>
      </c>
      <c r="EW442" s="146" t="str">
        <f t="shared" si="91"/>
        <v/>
      </c>
      <c r="EX442" s="146"/>
      <c r="EY442" s="252" t="str">
        <f t="shared" si="92"/>
        <v/>
      </c>
      <c r="EZ442" s="251" t="str">
        <f t="shared" si="93"/>
        <v/>
      </c>
      <c r="FA442" s="251"/>
    </row>
    <row r="443" spans="71:157" x14ac:dyDescent="0.2">
      <c r="BS443" s="146" t="str">
        <f t="shared" si="94"/>
        <v/>
      </c>
      <c r="BT443" s="146" t="str">
        <f t="shared" si="95"/>
        <v/>
      </c>
      <c r="BU443" s="146" t="str">
        <f t="shared" si="85"/>
        <v/>
      </c>
      <c r="BV443" s="146" t="str">
        <f t="shared" si="96"/>
        <v/>
      </c>
      <c r="BW443" s="146"/>
      <c r="BX443" s="269" t="str">
        <f t="shared" si="97"/>
        <v/>
      </c>
      <c r="BY443" s="257" t="str">
        <f t="shared" si="86"/>
        <v/>
      </c>
      <c r="BZ443" s="268" t="str">
        <f t="shared" si="87"/>
        <v/>
      </c>
      <c r="ET443" s="146" t="str">
        <f t="shared" si="88"/>
        <v/>
      </c>
      <c r="EU443" s="146" t="str">
        <f t="shared" si="89"/>
        <v/>
      </c>
      <c r="EV443" s="146" t="str">
        <f t="shared" si="90"/>
        <v/>
      </c>
      <c r="EW443" s="146" t="str">
        <f t="shared" si="91"/>
        <v/>
      </c>
      <c r="EX443" s="146"/>
      <c r="EY443" s="252" t="str">
        <f t="shared" si="92"/>
        <v/>
      </c>
      <c r="EZ443" s="251" t="str">
        <f t="shared" si="93"/>
        <v/>
      </c>
      <c r="FA443" s="251"/>
    </row>
    <row r="444" spans="71:157" x14ac:dyDescent="0.2">
      <c r="BS444" s="146" t="str">
        <f t="shared" si="94"/>
        <v/>
      </c>
      <c r="BT444" s="146" t="str">
        <f t="shared" si="95"/>
        <v/>
      </c>
      <c r="BU444" s="146" t="str">
        <f t="shared" si="85"/>
        <v/>
      </c>
      <c r="BV444" s="146" t="str">
        <f t="shared" si="96"/>
        <v/>
      </c>
      <c r="BW444" s="146"/>
      <c r="BX444" s="269" t="str">
        <f t="shared" si="97"/>
        <v/>
      </c>
      <c r="BY444" s="257" t="str">
        <f t="shared" si="86"/>
        <v/>
      </c>
      <c r="BZ444" s="268" t="str">
        <f t="shared" si="87"/>
        <v/>
      </c>
      <c r="ET444" s="146" t="str">
        <f t="shared" si="88"/>
        <v/>
      </c>
      <c r="EU444" s="146" t="str">
        <f t="shared" si="89"/>
        <v/>
      </c>
      <c r="EV444" s="146" t="str">
        <f t="shared" si="90"/>
        <v/>
      </c>
      <c r="EW444" s="146" t="str">
        <f t="shared" si="91"/>
        <v/>
      </c>
      <c r="EX444" s="146"/>
      <c r="EY444" s="252" t="str">
        <f t="shared" si="92"/>
        <v/>
      </c>
      <c r="EZ444" s="251" t="str">
        <f t="shared" si="93"/>
        <v/>
      </c>
      <c r="FA444" s="251"/>
    </row>
    <row r="445" spans="71:157" x14ac:dyDescent="0.2">
      <c r="BS445" s="146" t="str">
        <f t="shared" si="94"/>
        <v/>
      </c>
      <c r="BT445" s="146" t="str">
        <f t="shared" si="95"/>
        <v/>
      </c>
      <c r="BU445" s="146" t="str">
        <f t="shared" si="85"/>
        <v/>
      </c>
      <c r="BV445" s="146" t="str">
        <f t="shared" si="96"/>
        <v/>
      </c>
      <c r="BW445" s="146"/>
      <c r="BX445" s="269" t="str">
        <f t="shared" si="97"/>
        <v/>
      </c>
      <c r="BY445" s="257" t="str">
        <f t="shared" si="86"/>
        <v/>
      </c>
      <c r="BZ445" s="268" t="str">
        <f t="shared" si="87"/>
        <v/>
      </c>
      <c r="ET445" s="146" t="str">
        <f t="shared" si="88"/>
        <v/>
      </c>
      <c r="EU445" s="146" t="str">
        <f t="shared" si="89"/>
        <v/>
      </c>
      <c r="EV445" s="146" t="str">
        <f t="shared" si="90"/>
        <v/>
      </c>
      <c r="EW445" s="146" t="str">
        <f t="shared" si="91"/>
        <v/>
      </c>
      <c r="EX445" s="146"/>
      <c r="EY445" s="252" t="str">
        <f t="shared" si="92"/>
        <v/>
      </c>
      <c r="EZ445" s="251" t="str">
        <f t="shared" si="93"/>
        <v/>
      </c>
      <c r="FA445" s="251"/>
    </row>
    <row r="446" spans="71:157" x14ac:dyDescent="0.2">
      <c r="BS446" s="146" t="str">
        <f t="shared" si="94"/>
        <v/>
      </c>
      <c r="BT446" s="146" t="str">
        <f t="shared" si="95"/>
        <v/>
      </c>
      <c r="BU446" s="146" t="str">
        <f t="shared" si="85"/>
        <v/>
      </c>
      <c r="BV446" s="146" t="str">
        <f t="shared" si="96"/>
        <v/>
      </c>
      <c r="BW446" s="146"/>
      <c r="BX446" s="269" t="str">
        <f t="shared" si="97"/>
        <v/>
      </c>
      <c r="BY446" s="257" t="str">
        <f t="shared" si="86"/>
        <v/>
      </c>
      <c r="BZ446" s="268" t="str">
        <f t="shared" si="87"/>
        <v/>
      </c>
      <c r="ET446" s="146" t="str">
        <f t="shared" si="88"/>
        <v/>
      </c>
      <c r="EU446" s="146" t="str">
        <f t="shared" si="89"/>
        <v/>
      </c>
      <c r="EV446" s="146" t="str">
        <f t="shared" si="90"/>
        <v/>
      </c>
      <c r="EW446" s="146" t="str">
        <f t="shared" si="91"/>
        <v/>
      </c>
      <c r="EX446" s="146"/>
      <c r="EY446" s="252" t="str">
        <f t="shared" si="92"/>
        <v/>
      </c>
      <c r="EZ446" s="251" t="str">
        <f t="shared" si="93"/>
        <v/>
      </c>
      <c r="FA446" s="251"/>
    </row>
    <row r="447" spans="71:157" x14ac:dyDescent="0.2">
      <c r="BS447" s="146" t="str">
        <f t="shared" si="94"/>
        <v/>
      </c>
      <c r="BT447" s="146" t="str">
        <f t="shared" si="95"/>
        <v/>
      </c>
      <c r="BU447" s="146" t="str">
        <f t="shared" si="85"/>
        <v/>
      </c>
      <c r="BV447" s="146" t="str">
        <f t="shared" si="96"/>
        <v/>
      </c>
      <c r="BW447" s="146"/>
      <c r="BX447" s="269" t="str">
        <f t="shared" si="97"/>
        <v/>
      </c>
      <c r="BY447" s="257" t="str">
        <f t="shared" si="86"/>
        <v/>
      </c>
      <c r="BZ447" s="268" t="str">
        <f t="shared" si="87"/>
        <v/>
      </c>
      <c r="ET447" s="146" t="str">
        <f t="shared" si="88"/>
        <v/>
      </c>
      <c r="EU447" s="146" t="str">
        <f t="shared" si="89"/>
        <v/>
      </c>
      <c r="EV447" s="146" t="str">
        <f t="shared" si="90"/>
        <v/>
      </c>
      <c r="EW447" s="146" t="str">
        <f t="shared" si="91"/>
        <v/>
      </c>
      <c r="EX447" s="146"/>
      <c r="EY447" s="252" t="str">
        <f t="shared" si="92"/>
        <v/>
      </c>
      <c r="EZ447" s="251" t="str">
        <f t="shared" si="93"/>
        <v/>
      </c>
      <c r="FA447" s="251"/>
    </row>
    <row r="448" spans="71:157" x14ac:dyDescent="0.2">
      <c r="BS448" s="146" t="str">
        <f t="shared" si="94"/>
        <v/>
      </c>
      <c r="BT448" s="146" t="str">
        <f t="shared" si="95"/>
        <v/>
      </c>
      <c r="BU448" s="146" t="str">
        <f t="shared" si="85"/>
        <v/>
      </c>
      <c r="BV448" s="146" t="str">
        <f t="shared" si="96"/>
        <v/>
      </c>
      <c r="BW448" s="146"/>
      <c r="BX448" s="269" t="str">
        <f t="shared" si="97"/>
        <v/>
      </c>
      <c r="BY448" s="257" t="str">
        <f t="shared" si="86"/>
        <v/>
      </c>
      <c r="BZ448" s="268" t="str">
        <f t="shared" si="87"/>
        <v/>
      </c>
      <c r="ET448" s="146" t="str">
        <f t="shared" si="88"/>
        <v/>
      </c>
      <c r="EU448" s="146" t="str">
        <f t="shared" si="89"/>
        <v/>
      </c>
      <c r="EV448" s="146" t="str">
        <f t="shared" si="90"/>
        <v/>
      </c>
      <c r="EW448" s="146" t="str">
        <f t="shared" si="91"/>
        <v/>
      </c>
      <c r="EX448" s="146"/>
      <c r="EY448" s="252" t="str">
        <f t="shared" si="92"/>
        <v/>
      </c>
      <c r="EZ448" s="251" t="str">
        <f t="shared" si="93"/>
        <v/>
      </c>
      <c r="FA448" s="251"/>
    </row>
    <row r="449" spans="71:157" x14ac:dyDescent="0.2">
      <c r="BS449" s="146" t="str">
        <f t="shared" si="94"/>
        <v/>
      </c>
      <c r="BT449" s="146" t="str">
        <f t="shared" si="95"/>
        <v/>
      </c>
      <c r="BU449" s="146" t="str">
        <f t="shared" si="85"/>
        <v/>
      </c>
      <c r="BV449" s="146" t="str">
        <f t="shared" si="96"/>
        <v/>
      </c>
      <c r="BW449" s="146"/>
      <c r="BX449" s="269" t="str">
        <f t="shared" si="97"/>
        <v/>
      </c>
      <c r="BY449" s="257" t="str">
        <f t="shared" si="86"/>
        <v/>
      </c>
      <c r="BZ449" s="268" t="str">
        <f t="shared" si="87"/>
        <v/>
      </c>
      <c r="ET449" s="146" t="str">
        <f t="shared" si="88"/>
        <v/>
      </c>
      <c r="EU449" s="146" t="str">
        <f t="shared" si="89"/>
        <v/>
      </c>
      <c r="EV449" s="146" t="str">
        <f t="shared" si="90"/>
        <v/>
      </c>
      <c r="EW449" s="146" t="str">
        <f t="shared" si="91"/>
        <v/>
      </c>
      <c r="EX449" s="146"/>
      <c r="EY449" s="252" t="str">
        <f t="shared" si="92"/>
        <v/>
      </c>
      <c r="EZ449" s="251" t="str">
        <f t="shared" si="93"/>
        <v/>
      </c>
      <c r="FA449" s="251"/>
    </row>
    <row r="450" spans="71:157" x14ac:dyDescent="0.2">
      <c r="BS450" s="146" t="str">
        <f t="shared" si="94"/>
        <v/>
      </c>
      <c r="BT450" s="146" t="str">
        <f t="shared" si="95"/>
        <v/>
      </c>
      <c r="BU450" s="146" t="str">
        <f t="shared" si="85"/>
        <v/>
      </c>
      <c r="BV450" s="146" t="str">
        <f t="shared" si="96"/>
        <v/>
      </c>
      <c r="BW450" s="146"/>
      <c r="BX450" s="269" t="str">
        <f t="shared" si="97"/>
        <v/>
      </c>
      <c r="BY450" s="257" t="str">
        <f t="shared" si="86"/>
        <v/>
      </c>
      <c r="BZ450" s="268" t="str">
        <f t="shared" si="87"/>
        <v/>
      </c>
      <c r="ET450" s="146" t="str">
        <f t="shared" si="88"/>
        <v/>
      </c>
      <c r="EU450" s="146" t="str">
        <f t="shared" si="89"/>
        <v/>
      </c>
      <c r="EV450" s="146" t="str">
        <f t="shared" si="90"/>
        <v/>
      </c>
      <c r="EW450" s="146" t="str">
        <f t="shared" si="91"/>
        <v/>
      </c>
      <c r="EX450" s="146"/>
      <c r="EY450" s="252" t="str">
        <f t="shared" si="92"/>
        <v/>
      </c>
      <c r="EZ450" s="251" t="str">
        <f t="shared" si="93"/>
        <v/>
      </c>
      <c r="FA450" s="251"/>
    </row>
    <row r="451" spans="71:157" x14ac:dyDescent="0.2">
      <c r="BS451" s="146" t="str">
        <f t="shared" si="94"/>
        <v/>
      </c>
      <c r="BT451" s="146" t="str">
        <f t="shared" si="95"/>
        <v/>
      </c>
      <c r="BU451" s="146" t="str">
        <f t="shared" si="85"/>
        <v/>
      </c>
      <c r="BV451" s="146" t="str">
        <f t="shared" si="96"/>
        <v/>
      </c>
      <c r="BW451" s="146"/>
      <c r="BX451" s="269" t="str">
        <f t="shared" si="97"/>
        <v/>
      </c>
      <c r="BY451" s="257" t="str">
        <f t="shared" si="86"/>
        <v/>
      </c>
      <c r="BZ451" s="268" t="str">
        <f t="shared" si="87"/>
        <v/>
      </c>
      <c r="ET451" s="146" t="str">
        <f t="shared" si="88"/>
        <v/>
      </c>
      <c r="EU451" s="146" t="str">
        <f t="shared" si="89"/>
        <v/>
      </c>
      <c r="EV451" s="146" t="str">
        <f t="shared" si="90"/>
        <v/>
      </c>
      <c r="EW451" s="146" t="str">
        <f t="shared" si="91"/>
        <v/>
      </c>
      <c r="EX451" s="146"/>
      <c r="EY451" s="252" t="str">
        <f t="shared" si="92"/>
        <v/>
      </c>
      <c r="EZ451" s="251" t="str">
        <f t="shared" si="93"/>
        <v/>
      </c>
      <c r="FA451" s="251"/>
    </row>
    <row r="452" spans="71:157" x14ac:dyDescent="0.2">
      <c r="BS452" s="146" t="str">
        <f t="shared" si="94"/>
        <v/>
      </c>
      <c r="BT452" s="146" t="str">
        <f t="shared" si="95"/>
        <v/>
      </c>
      <c r="BU452" s="146" t="str">
        <f t="shared" ref="BU452:BU502" si="98">SUBSTITUTE(BT452, "-", "" )</f>
        <v/>
      </c>
      <c r="BV452" s="146" t="str">
        <f t="shared" si="96"/>
        <v/>
      </c>
      <c r="BW452" s="146"/>
      <c r="BX452" s="269" t="str">
        <f t="shared" si="97"/>
        <v/>
      </c>
      <c r="BY452" s="257" t="str">
        <f t="shared" ref="BY452:BY502" si="99">IF(AC452="","",AC452)</f>
        <v/>
      </c>
      <c r="BZ452" s="268" t="str">
        <f t="shared" ref="BZ452:BZ502" si="100">IF(BY452="","",(ROUND(BY452,2)))</f>
        <v/>
      </c>
      <c r="ET452" s="146" t="str">
        <f t="shared" ref="ET452:ET502" si="101">RIGHT(CH452,4)</f>
        <v/>
      </c>
      <c r="EU452" s="146" t="str">
        <f t="shared" ref="EU452:EU502" si="102">LEFT(CF452,2)</f>
        <v/>
      </c>
      <c r="EV452" s="146" t="str">
        <f t="shared" ref="EV452:EV502" si="103">SUBSTITUTE(EU452, "-", "" )</f>
        <v/>
      </c>
      <c r="EW452" s="146" t="str">
        <f t="shared" ref="EW452:EW502" si="104">LEFT(CH452,2)</f>
        <v/>
      </c>
      <c r="EX452" s="146"/>
      <c r="EY452" s="252" t="str">
        <f t="shared" ref="EY452:EY502" si="105">EV452</f>
        <v/>
      </c>
      <c r="EZ452" s="251" t="str">
        <f t="shared" ref="EZ452:EZ502" si="106">IF(DD452="","",DD452)</f>
        <v/>
      </c>
      <c r="FA452" s="251"/>
    </row>
    <row r="453" spans="71:157" x14ac:dyDescent="0.2">
      <c r="BS453" s="146" t="str">
        <f t="shared" si="94"/>
        <v/>
      </c>
      <c r="BT453" s="146" t="str">
        <f t="shared" si="95"/>
        <v/>
      </c>
      <c r="BU453" s="146" t="str">
        <f t="shared" si="98"/>
        <v/>
      </c>
      <c r="BV453" s="146" t="str">
        <f t="shared" si="96"/>
        <v/>
      </c>
      <c r="BW453" s="146"/>
      <c r="BX453" s="269" t="str">
        <f t="shared" si="97"/>
        <v/>
      </c>
      <c r="BY453" s="257" t="str">
        <f t="shared" si="99"/>
        <v/>
      </c>
      <c r="BZ453" s="268" t="str">
        <f t="shared" si="100"/>
        <v/>
      </c>
      <c r="ET453" s="146" t="str">
        <f t="shared" si="101"/>
        <v/>
      </c>
      <c r="EU453" s="146" t="str">
        <f t="shared" si="102"/>
        <v/>
      </c>
      <c r="EV453" s="146" t="str">
        <f t="shared" si="103"/>
        <v/>
      </c>
      <c r="EW453" s="146" t="str">
        <f t="shared" si="104"/>
        <v/>
      </c>
      <c r="EX453" s="146"/>
      <c r="EY453" s="252" t="str">
        <f t="shared" si="105"/>
        <v/>
      </c>
      <c r="EZ453" s="251" t="str">
        <f t="shared" si="106"/>
        <v/>
      </c>
      <c r="FA453" s="251"/>
    </row>
    <row r="454" spans="71:157" x14ac:dyDescent="0.2">
      <c r="BS454" s="146" t="str">
        <f t="shared" si="94"/>
        <v/>
      </c>
      <c r="BT454" s="146" t="str">
        <f t="shared" si="95"/>
        <v/>
      </c>
      <c r="BU454" s="146" t="str">
        <f t="shared" si="98"/>
        <v/>
      </c>
      <c r="BV454" s="146" t="str">
        <f t="shared" si="96"/>
        <v/>
      </c>
      <c r="BW454" s="146"/>
      <c r="BX454" s="269" t="str">
        <f t="shared" si="97"/>
        <v/>
      </c>
      <c r="BY454" s="257" t="str">
        <f t="shared" si="99"/>
        <v/>
      </c>
      <c r="BZ454" s="268" t="str">
        <f t="shared" si="100"/>
        <v/>
      </c>
      <c r="ET454" s="146" t="str">
        <f t="shared" si="101"/>
        <v/>
      </c>
      <c r="EU454" s="146" t="str">
        <f t="shared" si="102"/>
        <v/>
      </c>
      <c r="EV454" s="146" t="str">
        <f t="shared" si="103"/>
        <v/>
      </c>
      <c r="EW454" s="146" t="str">
        <f t="shared" si="104"/>
        <v/>
      </c>
      <c r="EX454" s="146"/>
      <c r="EY454" s="252" t="str">
        <f t="shared" si="105"/>
        <v/>
      </c>
      <c r="EZ454" s="251" t="str">
        <f t="shared" si="106"/>
        <v/>
      </c>
      <c r="FA454" s="251"/>
    </row>
    <row r="455" spans="71:157" x14ac:dyDescent="0.2">
      <c r="BS455" s="146" t="str">
        <f t="shared" si="94"/>
        <v/>
      </c>
      <c r="BT455" s="146" t="str">
        <f t="shared" si="95"/>
        <v/>
      </c>
      <c r="BU455" s="146" t="str">
        <f t="shared" si="98"/>
        <v/>
      </c>
      <c r="BV455" s="146" t="str">
        <f t="shared" si="96"/>
        <v/>
      </c>
      <c r="BW455" s="146"/>
      <c r="BX455" s="269" t="str">
        <f t="shared" si="97"/>
        <v/>
      </c>
      <c r="BY455" s="257" t="str">
        <f t="shared" si="99"/>
        <v/>
      </c>
      <c r="BZ455" s="268" t="str">
        <f t="shared" si="100"/>
        <v/>
      </c>
      <c r="ET455" s="146" t="str">
        <f t="shared" si="101"/>
        <v/>
      </c>
      <c r="EU455" s="146" t="str">
        <f t="shared" si="102"/>
        <v/>
      </c>
      <c r="EV455" s="146" t="str">
        <f t="shared" si="103"/>
        <v/>
      </c>
      <c r="EW455" s="146" t="str">
        <f t="shared" si="104"/>
        <v/>
      </c>
      <c r="EX455" s="146"/>
      <c r="EY455" s="252" t="str">
        <f t="shared" si="105"/>
        <v/>
      </c>
      <c r="EZ455" s="251" t="str">
        <f t="shared" si="106"/>
        <v/>
      </c>
      <c r="FA455" s="251"/>
    </row>
    <row r="456" spans="71:157" x14ac:dyDescent="0.2">
      <c r="BS456" s="146" t="str">
        <f t="shared" si="94"/>
        <v/>
      </c>
      <c r="BT456" s="146" t="str">
        <f t="shared" si="95"/>
        <v/>
      </c>
      <c r="BU456" s="146" t="str">
        <f t="shared" si="98"/>
        <v/>
      </c>
      <c r="BV456" s="146" t="str">
        <f t="shared" si="96"/>
        <v/>
      </c>
      <c r="BW456" s="146"/>
      <c r="BX456" s="269" t="str">
        <f t="shared" si="97"/>
        <v/>
      </c>
      <c r="BY456" s="257" t="str">
        <f t="shared" si="99"/>
        <v/>
      </c>
      <c r="BZ456" s="268" t="str">
        <f t="shared" si="100"/>
        <v/>
      </c>
      <c r="ET456" s="146" t="str">
        <f t="shared" si="101"/>
        <v/>
      </c>
      <c r="EU456" s="146" t="str">
        <f t="shared" si="102"/>
        <v/>
      </c>
      <c r="EV456" s="146" t="str">
        <f t="shared" si="103"/>
        <v/>
      </c>
      <c r="EW456" s="146" t="str">
        <f t="shared" si="104"/>
        <v/>
      </c>
      <c r="EX456" s="146"/>
      <c r="EY456" s="252" t="str">
        <f t="shared" si="105"/>
        <v/>
      </c>
      <c r="EZ456" s="251" t="str">
        <f t="shared" si="106"/>
        <v/>
      </c>
      <c r="FA456" s="251"/>
    </row>
    <row r="457" spans="71:157" x14ac:dyDescent="0.2">
      <c r="BS457" s="146" t="str">
        <f t="shared" si="94"/>
        <v/>
      </c>
      <c r="BT457" s="146" t="str">
        <f t="shared" si="95"/>
        <v/>
      </c>
      <c r="BU457" s="146" t="str">
        <f t="shared" si="98"/>
        <v/>
      </c>
      <c r="BV457" s="146" t="str">
        <f t="shared" si="96"/>
        <v/>
      </c>
      <c r="BW457" s="146"/>
      <c r="BX457" s="269" t="str">
        <f t="shared" si="97"/>
        <v/>
      </c>
      <c r="BY457" s="257" t="str">
        <f t="shared" si="99"/>
        <v/>
      </c>
      <c r="BZ457" s="268" t="str">
        <f t="shared" si="100"/>
        <v/>
      </c>
      <c r="ET457" s="146" t="str">
        <f t="shared" si="101"/>
        <v/>
      </c>
      <c r="EU457" s="146" t="str">
        <f t="shared" si="102"/>
        <v/>
      </c>
      <c r="EV457" s="146" t="str">
        <f t="shared" si="103"/>
        <v/>
      </c>
      <c r="EW457" s="146" t="str">
        <f t="shared" si="104"/>
        <v/>
      </c>
      <c r="EX457" s="146"/>
      <c r="EY457" s="252" t="str">
        <f t="shared" si="105"/>
        <v/>
      </c>
      <c r="EZ457" s="251" t="str">
        <f t="shared" si="106"/>
        <v/>
      </c>
      <c r="FA457" s="251"/>
    </row>
    <row r="458" spans="71:157" x14ac:dyDescent="0.2">
      <c r="BS458" s="146" t="str">
        <f t="shared" si="94"/>
        <v/>
      </c>
      <c r="BT458" s="146" t="str">
        <f t="shared" si="95"/>
        <v/>
      </c>
      <c r="BU458" s="146" t="str">
        <f t="shared" si="98"/>
        <v/>
      </c>
      <c r="BV458" s="146" t="str">
        <f t="shared" si="96"/>
        <v/>
      </c>
      <c r="BW458" s="146"/>
      <c r="BX458" s="269" t="str">
        <f t="shared" si="97"/>
        <v/>
      </c>
      <c r="BY458" s="257" t="str">
        <f t="shared" si="99"/>
        <v/>
      </c>
      <c r="BZ458" s="268" t="str">
        <f t="shared" si="100"/>
        <v/>
      </c>
      <c r="ET458" s="146" t="str">
        <f t="shared" si="101"/>
        <v/>
      </c>
      <c r="EU458" s="146" t="str">
        <f t="shared" si="102"/>
        <v/>
      </c>
      <c r="EV458" s="146" t="str">
        <f t="shared" si="103"/>
        <v/>
      </c>
      <c r="EW458" s="146" t="str">
        <f t="shared" si="104"/>
        <v/>
      </c>
      <c r="EX458" s="146"/>
      <c r="EY458" s="252" t="str">
        <f t="shared" si="105"/>
        <v/>
      </c>
      <c r="EZ458" s="251" t="str">
        <f t="shared" si="106"/>
        <v/>
      </c>
      <c r="FA458" s="251"/>
    </row>
    <row r="459" spans="71:157" x14ac:dyDescent="0.2">
      <c r="BS459" s="146" t="str">
        <f t="shared" si="94"/>
        <v/>
      </c>
      <c r="BT459" s="146" t="str">
        <f t="shared" si="95"/>
        <v/>
      </c>
      <c r="BU459" s="146" t="str">
        <f t="shared" si="98"/>
        <v/>
      </c>
      <c r="BV459" s="146" t="str">
        <f t="shared" si="96"/>
        <v/>
      </c>
      <c r="BW459" s="146"/>
      <c r="BX459" s="269" t="str">
        <f t="shared" si="97"/>
        <v/>
      </c>
      <c r="BY459" s="257" t="str">
        <f t="shared" si="99"/>
        <v/>
      </c>
      <c r="BZ459" s="268" t="str">
        <f t="shared" si="100"/>
        <v/>
      </c>
      <c r="ET459" s="146" t="str">
        <f t="shared" si="101"/>
        <v/>
      </c>
      <c r="EU459" s="146" t="str">
        <f t="shared" si="102"/>
        <v/>
      </c>
      <c r="EV459" s="146" t="str">
        <f t="shared" si="103"/>
        <v/>
      </c>
      <c r="EW459" s="146" t="str">
        <f t="shared" si="104"/>
        <v/>
      </c>
      <c r="EX459" s="146"/>
      <c r="EY459" s="252" t="str">
        <f t="shared" si="105"/>
        <v/>
      </c>
      <c r="EZ459" s="251" t="str">
        <f t="shared" si="106"/>
        <v/>
      </c>
      <c r="FA459" s="251"/>
    </row>
    <row r="460" spans="71:157" x14ac:dyDescent="0.2">
      <c r="BS460" s="146" t="str">
        <f t="shared" si="94"/>
        <v/>
      </c>
      <c r="BT460" s="146" t="str">
        <f t="shared" si="95"/>
        <v/>
      </c>
      <c r="BU460" s="146" t="str">
        <f t="shared" si="98"/>
        <v/>
      </c>
      <c r="BV460" s="146" t="str">
        <f t="shared" si="96"/>
        <v/>
      </c>
      <c r="BW460" s="146"/>
      <c r="BX460" s="269" t="str">
        <f t="shared" si="97"/>
        <v/>
      </c>
      <c r="BY460" s="257" t="str">
        <f t="shared" si="99"/>
        <v/>
      </c>
      <c r="BZ460" s="268" t="str">
        <f t="shared" si="100"/>
        <v/>
      </c>
      <c r="ET460" s="146" t="str">
        <f t="shared" si="101"/>
        <v/>
      </c>
      <c r="EU460" s="146" t="str">
        <f t="shared" si="102"/>
        <v/>
      </c>
      <c r="EV460" s="146" t="str">
        <f t="shared" si="103"/>
        <v/>
      </c>
      <c r="EW460" s="146" t="str">
        <f t="shared" si="104"/>
        <v/>
      </c>
      <c r="EX460" s="146"/>
      <c r="EY460" s="252" t="str">
        <f t="shared" si="105"/>
        <v/>
      </c>
      <c r="EZ460" s="251" t="str">
        <f t="shared" si="106"/>
        <v/>
      </c>
      <c r="FA460" s="251"/>
    </row>
    <row r="461" spans="71:157" x14ac:dyDescent="0.2">
      <c r="BS461" s="146" t="str">
        <f t="shared" si="94"/>
        <v/>
      </c>
      <c r="BT461" s="146" t="str">
        <f t="shared" si="95"/>
        <v/>
      </c>
      <c r="BU461" s="146" t="str">
        <f t="shared" si="98"/>
        <v/>
      </c>
      <c r="BV461" s="146" t="str">
        <f t="shared" si="96"/>
        <v/>
      </c>
      <c r="BW461" s="146"/>
      <c r="BX461" s="269" t="str">
        <f t="shared" si="97"/>
        <v/>
      </c>
      <c r="BY461" s="257" t="str">
        <f t="shared" si="99"/>
        <v/>
      </c>
      <c r="BZ461" s="268" t="str">
        <f t="shared" si="100"/>
        <v/>
      </c>
      <c r="ET461" s="146" t="str">
        <f t="shared" si="101"/>
        <v/>
      </c>
      <c r="EU461" s="146" t="str">
        <f t="shared" si="102"/>
        <v/>
      </c>
      <c r="EV461" s="146" t="str">
        <f t="shared" si="103"/>
        <v/>
      </c>
      <c r="EW461" s="146" t="str">
        <f t="shared" si="104"/>
        <v/>
      </c>
      <c r="EX461" s="146"/>
      <c r="EY461" s="252" t="str">
        <f t="shared" si="105"/>
        <v/>
      </c>
      <c r="EZ461" s="251" t="str">
        <f t="shared" si="106"/>
        <v/>
      </c>
      <c r="FA461" s="251"/>
    </row>
    <row r="462" spans="71:157" x14ac:dyDescent="0.2">
      <c r="BS462" s="146" t="str">
        <f t="shared" si="94"/>
        <v/>
      </c>
      <c r="BT462" s="146" t="str">
        <f t="shared" si="95"/>
        <v/>
      </c>
      <c r="BU462" s="146" t="str">
        <f t="shared" si="98"/>
        <v/>
      </c>
      <c r="BV462" s="146" t="str">
        <f t="shared" si="96"/>
        <v/>
      </c>
      <c r="BW462" s="146"/>
      <c r="BX462" s="269" t="str">
        <f t="shared" si="97"/>
        <v/>
      </c>
      <c r="BY462" s="257" t="str">
        <f t="shared" si="99"/>
        <v/>
      </c>
      <c r="BZ462" s="268" t="str">
        <f t="shared" si="100"/>
        <v/>
      </c>
      <c r="ET462" s="146" t="str">
        <f t="shared" si="101"/>
        <v/>
      </c>
      <c r="EU462" s="146" t="str">
        <f t="shared" si="102"/>
        <v/>
      </c>
      <c r="EV462" s="146" t="str">
        <f t="shared" si="103"/>
        <v/>
      </c>
      <c r="EW462" s="146" t="str">
        <f t="shared" si="104"/>
        <v/>
      </c>
      <c r="EX462" s="146"/>
      <c r="EY462" s="252" t="str">
        <f t="shared" si="105"/>
        <v/>
      </c>
      <c r="EZ462" s="251" t="str">
        <f t="shared" si="106"/>
        <v/>
      </c>
      <c r="FA462" s="251"/>
    </row>
    <row r="463" spans="71:157" x14ac:dyDescent="0.2">
      <c r="BS463" s="146" t="str">
        <f t="shared" si="94"/>
        <v/>
      </c>
      <c r="BT463" s="146" t="str">
        <f t="shared" si="95"/>
        <v/>
      </c>
      <c r="BU463" s="146" t="str">
        <f t="shared" si="98"/>
        <v/>
      </c>
      <c r="BV463" s="146" t="str">
        <f t="shared" si="96"/>
        <v/>
      </c>
      <c r="BW463" s="146"/>
      <c r="BX463" s="269" t="str">
        <f t="shared" si="97"/>
        <v/>
      </c>
      <c r="BY463" s="257" t="str">
        <f t="shared" si="99"/>
        <v/>
      </c>
      <c r="BZ463" s="268" t="str">
        <f t="shared" si="100"/>
        <v/>
      </c>
      <c r="ET463" s="146" t="str">
        <f t="shared" si="101"/>
        <v/>
      </c>
      <c r="EU463" s="146" t="str">
        <f t="shared" si="102"/>
        <v/>
      </c>
      <c r="EV463" s="146" t="str">
        <f t="shared" si="103"/>
        <v/>
      </c>
      <c r="EW463" s="146" t="str">
        <f t="shared" si="104"/>
        <v/>
      </c>
      <c r="EX463" s="146"/>
      <c r="EY463" s="252" t="str">
        <f t="shared" si="105"/>
        <v/>
      </c>
      <c r="EZ463" s="251" t="str">
        <f t="shared" si="106"/>
        <v/>
      </c>
      <c r="FA463" s="251"/>
    </row>
    <row r="464" spans="71:157" x14ac:dyDescent="0.2">
      <c r="BS464" s="146" t="str">
        <f t="shared" si="94"/>
        <v/>
      </c>
      <c r="BT464" s="146" t="str">
        <f t="shared" si="95"/>
        <v/>
      </c>
      <c r="BU464" s="146" t="str">
        <f t="shared" si="98"/>
        <v/>
      </c>
      <c r="BV464" s="146" t="str">
        <f t="shared" si="96"/>
        <v/>
      </c>
      <c r="BW464" s="146"/>
      <c r="BX464" s="269" t="str">
        <f t="shared" si="97"/>
        <v/>
      </c>
      <c r="BY464" s="257" t="str">
        <f t="shared" si="99"/>
        <v/>
      </c>
      <c r="BZ464" s="268" t="str">
        <f t="shared" si="100"/>
        <v/>
      </c>
      <c r="ET464" s="146" t="str">
        <f t="shared" si="101"/>
        <v/>
      </c>
      <c r="EU464" s="146" t="str">
        <f t="shared" si="102"/>
        <v/>
      </c>
      <c r="EV464" s="146" t="str">
        <f t="shared" si="103"/>
        <v/>
      </c>
      <c r="EW464" s="146" t="str">
        <f t="shared" si="104"/>
        <v/>
      </c>
      <c r="EX464" s="146"/>
      <c r="EY464" s="252" t="str">
        <f t="shared" si="105"/>
        <v/>
      </c>
      <c r="EZ464" s="251" t="str">
        <f t="shared" si="106"/>
        <v/>
      </c>
      <c r="FA464" s="251"/>
    </row>
    <row r="465" spans="71:157" x14ac:dyDescent="0.2">
      <c r="BS465" s="146" t="str">
        <f t="shared" ref="BS465:BS502" si="107">RIGHT(G465,4)</f>
        <v/>
      </c>
      <c r="BT465" s="146" t="str">
        <f t="shared" ref="BT465:BT502" si="108">LEFT(E465,2)</f>
        <v/>
      </c>
      <c r="BU465" s="146" t="str">
        <f t="shared" si="98"/>
        <v/>
      </c>
      <c r="BV465" s="146" t="str">
        <f t="shared" ref="BV465:BV502" si="109">LEFT(G465,2)</f>
        <v/>
      </c>
      <c r="BW465" s="146"/>
      <c r="BX465" s="269" t="str">
        <f t="shared" ref="BX465:BX502" si="110">IFERROR(DATE(BS465,BU465,BV465),"")</f>
        <v/>
      </c>
      <c r="BY465" s="257" t="str">
        <f t="shared" si="99"/>
        <v/>
      </c>
      <c r="BZ465" s="268" t="str">
        <f t="shared" si="100"/>
        <v/>
      </c>
      <c r="ET465" s="146" t="str">
        <f t="shared" si="101"/>
        <v/>
      </c>
      <c r="EU465" s="146" t="str">
        <f t="shared" si="102"/>
        <v/>
      </c>
      <c r="EV465" s="146" t="str">
        <f t="shared" si="103"/>
        <v/>
      </c>
      <c r="EW465" s="146" t="str">
        <f t="shared" si="104"/>
        <v/>
      </c>
      <c r="EX465" s="146"/>
      <c r="EY465" s="252" t="str">
        <f t="shared" si="105"/>
        <v/>
      </c>
      <c r="EZ465" s="251" t="str">
        <f t="shared" si="106"/>
        <v/>
      </c>
      <c r="FA465" s="251"/>
    </row>
    <row r="466" spans="71:157" x14ac:dyDescent="0.2">
      <c r="BS466" s="146" t="str">
        <f t="shared" si="107"/>
        <v/>
      </c>
      <c r="BT466" s="146" t="str">
        <f t="shared" si="108"/>
        <v/>
      </c>
      <c r="BU466" s="146" t="str">
        <f t="shared" si="98"/>
        <v/>
      </c>
      <c r="BV466" s="146" t="str">
        <f t="shared" si="109"/>
        <v/>
      </c>
      <c r="BW466" s="146"/>
      <c r="BX466" s="269" t="str">
        <f t="shared" si="110"/>
        <v/>
      </c>
      <c r="BY466" s="257" t="str">
        <f t="shared" si="99"/>
        <v/>
      </c>
      <c r="BZ466" s="268" t="str">
        <f t="shared" si="100"/>
        <v/>
      </c>
      <c r="ET466" s="146" t="str">
        <f t="shared" si="101"/>
        <v/>
      </c>
      <c r="EU466" s="146" t="str">
        <f t="shared" si="102"/>
        <v/>
      </c>
      <c r="EV466" s="146" t="str">
        <f t="shared" si="103"/>
        <v/>
      </c>
      <c r="EW466" s="146" t="str">
        <f t="shared" si="104"/>
        <v/>
      </c>
      <c r="EX466" s="146"/>
      <c r="EY466" s="252" t="str">
        <f t="shared" si="105"/>
        <v/>
      </c>
      <c r="EZ466" s="251" t="str">
        <f t="shared" si="106"/>
        <v/>
      </c>
      <c r="FA466" s="251"/>
    </row>
    <row r="467" spans="71:157" x14ac:dyDescent="0.2">
      <c r="BS467" s="146" t="str">
        <f t="shared" si="107"/>
        <v/>
      </c>
      <c r="BT467" s="146" t="str">
        <f t="shared" si="108"/>
        <v/>
      </c>
      <c r="BU467" s="146" t="str">
        <f t="shared" si="98"/>
        <v/>
      </c>
      <c r="BV467" s="146" t="str">
        <f t="shared" si="109"/>
        <v/>
      </c>
      <c r="BW467" s="146"/>
      <c r="BX467" s="269" t="str">
        <f t="shared" si="110"/>
        <v/>
      </c>
      <c r="BY467" s="257" t="str">
        <f t="shared" si="99"/>
        <v/>
      </c>
      <c r="BZ467" s="268" t="str">
        <f t="shared" si="100"/>
        <v/>
      </c>
      <c r="ET467" s="146" t="str">
        <f t="shared" si="101"/>
        <v/>
      </c>
      <c r="EU467" s="146" t="str">
        <f t="shared" si="102"/>
        <v/>
      </c>
      <c r="EV467" s="146" t="str">
        <f t="shared" si="103"/>
        <v/>
      </c>
      <c r="EW467" s="146" t="str">
        <f t="shared" si="104"/>
        <v/>
      </c>
      <c r="EX467" s="146"/>
      <c r="EY467" s="252" t="str">
        <f t="shared" si="105"/>
        <v/>
      </c>
      <c r="EZ467" s="251" t="str">
        <f t="shared" si="106"/>
        <v/>
      </c>
      <c r="FA467" s="251"/>
    </row>
    <row r="468" spans="71:157" x14ac:dyDescent="0.2">
      <c r="BS468" s="146" t="str">
        <f t="shared" si="107"/>
        <v/>
      </c>
      <c r="BT468" s="146" t="str">
        <f t="shared" si="108"/>
        <v/>
      </c>
      <c r="BU468" s="146" t="str">
        <f t="shared" si="98"/>
        <v/>
      </c>
      <c r="BV468" s="146" t="str">
        <f t="shared" si="109"/>
        <v/>
      </c>
      <c r="BW468" s="146"/>
      <c r="BX468" s="269" t="str">
        <f t="shared" si="110"/>
        <v/>
      </c>
      <c r="BY468" s="257" t="str">
        <f t="shared" si="99"/>
        <v/>
      </c>
      <c r="BZ468" s="268" t="str">
        <f t="shared" si="100"/>
        <v/>
      </c>
      <c r="ET468" s="146" t="str">
        <f t="shared" si="101"/>
        <v/>
      </c>
      <c r="EU468" s="146" t="str">
        <f t="shared" si="102"/>
        <v/>
      </c>
      <c r="EV468" s="146" t="str">
        <f t="shared" si="103"/>
        <v/>
      </c>
      <c r="EW468" s="146" t="str">
        <f t="shared" si="104"/>
        <v/>
      </c>
      <c r="EX468" s="146"/>
      <c r="EY468" s="252" t="str">
        <f t="shared" si="105"/>
        <v/>
      </c>
      <c r="EZ468" s="251" t="str">
        <f t="shared" si="106"/>
        <v/>
      </c>
      <c r="FA468" s="251"/>
    </row>
    <row r="469" spans="71:157" x14ac:dyDescent="0.2">
      <c r="BS469" s="146" t="str">
        <f t="shared" si="107"/>
        <v/>
      </c>
      <c r="BT469" s="146" t="str">
        <f t="shared" si="108"/>
        <v/>
      </c>
      <c r="BU469" s="146" t="str">
        <f t="shared" si="98"/>
        <v/>
      </c>
      <c r="BV469" s="146" t="str">
        <f t="shared" si="109"/>
        <v/>
      </c>
      <c r="BW469" s="146"/>
      <c r="BX469" s="269" t="str">
        <f t="shared" si="110"/>
        <v/>
      </c>
      <c r="BY469" s="257" t="str">
        <f t="shared" si="99"/>
        <v/>
      </c>
      <c r="BZ469" s="268" t="str">
        <f t="shared" si="100"/>
        <v/>
      </c>
      <c r="ET469" s="146" t="str">
        <f t="shared" si="101"/>
        <v/>
      </c>
      <c r="EU469" s="146" t="str">
        <f t="shared" si="102"/>
        <v/>
      </c>
      <c r="EV469" s="146" t="str">
        <f t="shared" si="103"/>
        <v/>
      </c>
      <c r="EW469" s="146" t="str">
        <f t="shared" si="104"/>
        <v/>
      </c>
      <c r="EX469" s="146"/>
      <c r="EY469" s="252" t="str">
        <f t="shared" si="105"/>
        <v/>
      </c>
      <c r="EZ469" s="251" t="str">
        <f t="shared" si="106"/>
        <v/>
      </c>
      <c r="FA469" s="251"/>
    </row>
    <row r="470" spans="71:157" x14ac:dyDescent="0.2">
      <c r="BS470" s="146" t="str">
        <f t="shared" si="107"/>
        <v/>
      </c>
      <c r="BT470" s="146" t="str">
        <f t="shared" si="108"/>
        <v/>
      </c>
      <c r="BU470" s="146" t="str">
        <f t="shared" si="98"/>
        <v/>
      </c>
      <c r="BV470" s="146" t="str">
        <f t="shared" si="109"/>
        <v/>
      </c>
      <c r="BW470" s="146"/>
      <c r="BX470" s="269" t="str">
        <f t="shared" si="110"/>
        <v/>
      </c>
      <c r="BY470" s="257" t="str">
        <f t="shared" si="99"/>
        <v/>
      </c>
      <c r="BZ470" s="268" t="str">
        <f t="shared" si="100"/>
        <v/>
      </c>
      <c r="ET470" s="146" t="str">
        <f t="shared" si="101"/>
        <v/>
      </c>
      <c r="EU470" s="146" t="str">
        <f t="shared" si="102"/>
        <v/>
      </c>
      <c r="EV470" s="146" t="str">
        <f t="shared" si="103"/>
        <v/>
      </c>
      <c r="EW470" s="146" t="str">
        <f t="shared" si="104"/>
        <v/>
      </c>
      <c r="EX470" s="146"/>
      <c r="EY470" s="252" t="str">
        <f t="shared" si="105"/>
        <v/>
      </c>
      <c r="EZ470" s="251" t="str">
        <f t="shared" si="106"/>
        <v/>
      </c>
      <c r="FA470" s="251"/>
    </row>
    <row r="471" spans="71:157" x14ac:dyDescent="0.2">
      <c r="BS471" s="146" t="str">
        <f t="shared" si="107"/>
        <v/>
      </c>
      <c r="BT471" s="146" t="str">
        <f t="shared" si="108"/>
        <v/>
      </c>
      <c r="BU471" s="146" t="str">
        <f t="shared" si="98"/>
        <v/>
      </c>
      <c r="BV471" s="146" t="str">
        <f t="shared" si="109"/>
        <v/>
      </c>
      <c r="BW471" s="146"/>
      <c r="BX471" s="269" t="str">
        <f t="shared" si="110"/>
        <v/>
      </c>
      <c r="BY471" s="257" t="str">
        <f t="shared" si="99"/>
        <v/>
      </c>
      <c r="BZ471" s="268" t="str">
        <f t="shared" si="100"/>
        <v/>
      </c>
      <c r="ET471" s="146" t="str">
        <f t="shared" si="101"/>
        <v/>
      </c>
      <c r="EU471" s="146" t="str">
        <f t="shared" si="102"/>
        <v/>
      </c>
      <c r="EV471" s="146" t="str">
        <f t="shared" si="103"/>
        <v/>
      </c>
      <c r="EW471" s="146" t="str">
        <f t="shared" si="104"/>
        <v/>
      </c>
      <c r="EX471" s="146"/>
      <c r="EY471" s="252" t="str">
        <f t="shared" si="105"/>
        <v/>
      </c>
      <c r="EZ471" s="251" t="str">
        <f t="shared" si="106"/>
        <v/>
      </c>
      <c r="FA471" s="251"/>
    </row>
    <row r="472" spans="71:157" x14ac:dyDescent="0.2">
      <c r="BS472" s="146" t="str">
        <f t="shared" si="107"/>
        <v/>
      </c>
      <c r="BT472" s="146" t="str">
        <f t="shared" si="108"/>
        <v/>
      </c>
      <c r="BU472" s="146" t="str">
        <f t="shared" si="98"/>
        <v/>
      </c>
      <c r="BV472" s="146" t="str">
        <f t="shared" si="109"/>
        <v/>
      </c>
      <c r="BW472" s="146"/>
      <c r="BX472" s="269" t="str">
        <f t="shared" si="110"/>
        <v/>
      </c>
      <c r="BY472" s="257" t="str">
        <f t="shared" si="99"/>
        <v/>
      </c>
      <c r="BZ472" s="268" t="str">
        <f t="shared" si="100"/>
        <v/>
      </c>
      <c r="ET472" s="146" t="str">
        <f t="shared" si="101"/>
        <v/>
      </c>
      <c r="EU472" s="146" t="str">
        <f t="shared" si="102"/>
        <v/>
      </c>
      <c r="EV472" s="146" t="str">
        <f t="shared" si="103"/>
        <v/>
      </c>
      <c r="EW472" s="146" t="str">
        <f t="shared" si="104"/>
        <v/>
      </c>
      <c r="EX472" s="146"/>
      <c r="EY472" s="252" t="str">
        <f t="shared" si="105"/>
        <v/>
      </c>
      <c r="EZ472" s="251" t="str">
        <f t="shared" si="106"/>
        <v/>
      </c>
      <c r="FA472" s="251"/>
    </row>
    <row r="473" spans="71:157" x14ac:dyDescent="0.2">
      <c r="BS473" s="146" t="str">
        <f t="shared" si="107"/>
        <v/>
      </c>
      <c r="BT473" s="146" t="str">
        <f t="shared" si="108"/>
        <v/>
      </c>
      <c r="BU473" s="146" t="str">
        <f t="shared" si="98"/>
        <v/>
      </c>
      <c r="BV473" s="146" t="str">
        <f t="shared" si="109"/>
        <v/>
      </c>
      <c r="BW473" s="146"/>
      <c r="BX473" s="269" t="str">
        <f t="shared" si="110"/>
        <v/>
      </c>
      <c r="BY473" s="257" t="str">
        <f t="shared" si="99"/>
        <v/>
      </c>
      <c r="BZ473" s="268" t="str">
        <f t="shared" si="100"/>
        <v/>
      </c>
      <c r="ET473" s="146" t="str">
        <f t="shared" si="101"/>
        <v/>
      </c>
      <c r="EU473" s="146" t="str">
        <f t="shared" si="102"/>
        <v/>
      </c>
      <c r="EV473" s="146" t="str">
        <f t="shared" si="103"/>
        <v/>
      </c>
      <c r="EW473" s="146" t="str">
        <f t="shared" si="104"/>
        <v/>
      </c>
      <c r="EX473" s="146"/>
      <c r="EY473" s="252" t="str">
        <f t="shared" si="105"/>
        <v/>
      </c>
      <c r="EZ473" s="251" t="str">
        <f t="shared" si="106"/>
        <v/>
      </c>
      <c r="FA473" s="251"/>
    </row>
    <row r="474" spans="71:157" x14ac:dyDescent="0.2">
      <c r="BS474" s="146" t="str">
        <f t="shared" si="107"/>
        <v/>
      </c>
      <c r="BT474" s="146" t="str">
        <f t="shared" si="108"/>
        <v/>
      </c>
      <c r="BU474" s="146" t="str">
        <f t="shared" si="98"/>
        <v/>
      </c>
      <c r="BV474" s="146" t="str">
        <f t="shared" si="109"/>
        <v/>
      </c>
      <c r="BW474" s="146"/>
      <c r="BX474" s="269" t="str">
        <f t="shared" si="110"/>
        <v/>
      </c>
      <c r="BY474" s="257" t="str">
        <f t="shared" si="99"/>
        <v/>
      </c>
      <c r="BZ474" s="268" t="str">
        <f t="shared" si="100"/>
        <v/>
      </c>
      <c r="ET474" s="146" t="str">
        <f t="shared" si="101"/>
        <v/>
      </c>
      <c r="EU474" s="146" t="str">
        <f t="shared" si="102"/>
        <v/>
      </c>
      <c r="EV474" s="146" t="str">
        <f t="shared" si="103"/>
        <v/>
      </c>
      <c r="EW474" s="146" t="str">
        <f t="shared" si="104"/>
        <v/>
      </c>
      <c r="EX474" s="146"/>
      <c r="EY474" s="252" t="str">
        <f t="shared" si="105"/>
        <v/>
      </c>
      <c r="EZ474" s="251" t="str">
        <f t="shared" si="106"/>
        <v/>
      </c>
      <c r="FA474" s="251"/>
    </row>
    <row r="475" spans="71:157" x14ac:dyDescent="0.2">
      <c r="BS475" s="146" t="str">
        <f t="shared" si="107"/>
        <v/>
      </c>
      <c r="BT475" s="146" t="str">
        <f t="shared" si="108"/>
        <v/>
      </c>
      <c r="BU475" s="146" t="str">
        <f t="shared" si="98"/>
        <v/>
      </c>
      <c r="BV475" s="146" t="str">
        <f t="shared" si="109"/>
        <v/>
      </c>
      <c r="BW475" s="146"/>
      <c r="BX475" s="269" t="str">
        <f t="shared" si="110"/>
        <v/>
      </c>
      <c r="BY475" s="257" t="str">
        <f t="shared" si="99"/>
        <v/>
      </c>
      <c r="BZ475" s="268" t="str">
        <f t="shared" si="100"/>
        <v/>
      </c>
      <c r="ET475" s="146" t="str">
        <f t="shared" si="101"/>
        <v/>
      </c>
      <c r="EU475" s="146" t="str">
        <f t="shared" si="102"/>
        <v/>
      </c>
      <c r="EV475" s="146" t="str">
        <f t="shared" si="103"/>
        <v/>
      </c>
      <c r="EW475" s="146" t="str">
        <f t="shared" si="104"/>
        <v/>
      </c>
      <c r="EX475" s="146"/>
      <c r="EY475" s="252" t="str">
        <f t="shared" si="105"/>
        <v/>
      </c>
      <c r="EZ475" s="251" t="str">
        <f t="shared" si="106"/>
        <v/>
      </c>
      <c r="FA475" s="251"/>
    </row>
    <row r="476" spans="71:157" x14ac:dyDescent="0.2">
      <c r="BS476" s="146" t="str">
        <f t="shared" si="107"/>
        <v/>
      </c>
      <c r="BT476" s="146" t="str">
        <f t="shared" si="108"/>
        <v/>
      </c>
      <c r="BU476" s="146" t="str">
        <f t="shared" si="98"/>
        <v/>
      </c>
      <c r="BV476" s="146" t="str">
        <f t="shared" si="109"/>
        <v/>
      </c>
      <c r="BW476" s="146"/>
      <c r="BX476" s="269" t="str">
        <f t="shared" si="110"/>
        <v/>
      </c>
      <c r="BY476" s="257" t="str">
        <f t="shared" si="99"/>
        <v/>
      </c>
      <c r="BZ476" s="268" t="str">
        <f t="shared" si="100"/>
        <v/>
      </c>
      <c r="ET476" s="146" t="str">
        <f t="shared" si="101"/>
        <v/>
      </c>
      <c r="EU476" s="146" t="str">
        <f t="shared" si="102"/>
        <v/>
      </c>
      <c r="EV476" s="146" t="str">
        <f t="shared" si="103"/>
        <v/>
      </c>
      <c r="EW476" s="146" t="str">
        <f t="shared" si="104"/>
        <v/>
      </c>
      <c r="EX476" s="146"/>
      <c r="EY476" s="252" t="str">
        <f t="shared" si="105"/>
        <v/>
      </c>
      <c r="EZ476" s="251" t="str">
        <f t="shared" si="106"/>
        <v/>
      </c>
      <c r="FA476" s="251"/>
    </row>
    <row r="477" spans="71:157" x14ac:dyDescent="0.2">
      <c r="BS477" s="146" t="str">
        <f t="shared" si="107"/>
        <v/>
      </c>
      <c r="BT477" s="146" t="str">
        <f t="shared" si="108"/>
        <v/>
      </c>
      <c r="BU477" s="146" t="str">
        <f t="shared" si="98"/>
        <v/>
      </c>
      <c r="BV477" s="146" t="str">
        <f t="shared" si="109"/>
        <v/>
      </c>
      <c r="BW477" s="146"/>
      <c r="BX477" s="269" t="str">
        <f t="shared" si="110"/>
        <v/>
      </c>
      <c r="BY477" s="257" t="str">
        <f t="shared" si="99"/>
        <v/>
      </c>
      <c r="BZ477" s="268" t="str">
        <f t="shared" si="100"/>
        <v/>
      </c>
      <c r="ET477" s="146" t="str">
        <f t="shared" si="101"/>
        <v/>
      </c>
      <c r="EU477" s="146" t="str">
        <f t="shared" si="102"/>
        <v/>
      </c>
      <c r="EV477" s="146" t="str">
        <f t="shared" si="103"/>
        <v/>
      </c>
      <c r="EW477" s="146" t="str">
        <f t="shared" si="104"/>
        <v/>
      </c>
      <c r="EX477" s="146"/>
      <c r="EY477" s="252" t="str">
        <f t="shared" si="105"/>
        <v/>
      </c>
      <c r="EZ477" s="251" t="str">
        <f t="shared" si="106"/>
        <v/>
      </c>
      <c r="FA477" s="251"/>
    </row>
    <row r="478" spans="71:157" x14ac:dyDescent="0.2">
      <c r="BS478" s="146" t="str">
        <f t="shared" si="107"/>
        <v/>
      </c>
      <c r="BT478" s="146" t="str">
        <f t="shared" si="108"/>
        <v/>
      </c>
      <c r="BU478" s="146" t="str">
        <f t="shared" si="98"/>
        <v/>
      </c>
      <c r="BV478" s="146" t="str">
        <f t="shared" si="109"/>
        <v/>
      </c>
      <c r="BW478" s="146"/>
      <c r="BX478" s="269" t="str">
        <f t="shared" si="110"/>
        <v/>
      </c>
      <c r="BY478" s="257" t="str">
        <f t="shared" si="99"/>
        <v/>
      </c>
      <c r="BZ478" s="268" t="str">
        <f t="shared" si="100"/>
        <v/>
      </c>
      <c r="ET478" s="146" t="str">
        <f t="shared" si="101"/>
        <v/>
      </c>
      <c r="EU478" s="146" t="str">
        <f t="shared" si="102"/>
        <v/>
      </c>
      <c r="EV478" s="146" t="str">
        <f t="shared" si="103"/>
        <v/>
      </c>
      <c r="EW478" s="146" t="str">
        <f t="shared" si="104"/>
        <v/>
      </c>
      <c r="EX478" s="146"/>
      <c r="EY478" s="252" t="str">
        <f t="shared" si="105"/>
        <v/>
      </c>
      <c r="EZ478" s="251" t="str">
        <f t="shared" si="106"/>
        <v/>
      </c>
      <c r="FA478" s="251"/>
    </row>
    <row r="479" spans="71:157" x14ac:dyDescent="0.2">
      <c r="BS479" s="146" t="str">
        <f t="shared" si="107"/>
        <v/>
      </c>
      <c r="BT479" s="146" t="str">
        <f t="shared" si="108"/>
        <v/>
      </c>
      <c r="BU479" s="146" t="str">
        <f t="shared" si="98"/>
        <v/>
      </c>
      <c r="BV479" s="146" t="str">
        <f t="shared" si="109"/>
        <v/>
      </c>
      <c r="BW479" s="146"/>
      <c r="BX479" s="269" t="str">
        <f t="shared" si="110"/>
        <v/>
      </c>
      <c r="BY479" s="257" t="str">
        <f t="shared" si="99"/>
        <v/>
      </c>
      <c r="BZ479" s="268" t="str">
        <f t="shared" si="100"/>
        <v/>
      </c>
      <c r="ET479" s="146" t="str">
        <f t="shared" si="101"/>
        <v/>
      </c>
      <c r="EU479" s="146" t="str">
        <f t="shared" si="102"/>
        <v/>
      </c>
      <c r="EV479" s="146" t="str">
        <f t="shared" si="103"/>
        <v/>
      </c>
      <c r="EW479" s="146" t="str">
        <f t="shared" si="104"/>
        <v/>
      </c>
      <c r="EX479" s="146"/>
      <c r="EY479" s="252" t="str">
        <f t="shared" si="105"/>
        <v/>
      </c>
      <c r="EZ479" s="251" t="str">
        <f t="shared" si="106"/>
        <v/>
      </c>
      <c r="FA479" s="251"/>
    </row>
    <row r="480" spans="71:157" x14ac:dyDescent="0.2">
      <c r="BS480" s="146" t="str">
        <f t="shared" si="107"/>
        <v/>
      </c>
      <c r="BT480" s="146" t="str">
        <f t="shared" si="108"/>
        <v/>
      </c>
      <c r="BU480" s="146" t="str">
        <f t="shared" si="98"/>
        <v/>
      </c>
      <c r="BV480" s="146" t="str">
        <f t="shared" si="109"/>
        <v/>
      </c>
      <c r="BW480" s="146"/>
      <c r="BX480" s="269" t="str">
        <f t="shared" si="110"/>
        <v/>
      </c>
      <c r="BY480" s="257" t="str">
        <f t="shared" si="99"/>
        <v/>
      </c>
      <c r="BZ480" s="268" t="str">
        <f t="shared" si="100"/>
        <v/>
      </c>
      <c r="ET480" s="146" t="str">
        <f t="shared" si="101"/>
        <v/>
      </c>
      <c r="EU480" s="146" t="str">
        <f t="shared" si="102"/>
        <v/>
      </c>
      <c r="EV480" s="146" t="str">
        <f t="shared" si="103"/>
        <v/>
      </c>
      <c r="EW480" s="146" t="str">
        <f t="shared" si="104"/>
        <v/>
      </c>
      <c r="EX480" s="146"/>
      <c r="EY480" s="252" t="str">
        <f t="shared" si="105"/>
        <v/>
      </c>
      <c r="EZ480" s="251" t="str">
        <f t="shared" si="106"/>
        <v/>
      </c>
      <c r="FA480" s="251"/>
    </row>
    <row r="481" spans="71:157" x14ac:dyDescent="0.2">
      <c r="BS481" s="146" t="str">
        <f t="shared" si="107"/>
        <v/>
      </c>
      <c r="BT481" s="146" t="str">
        <f t="shared" si="108"/>
        <v/>
      </c>
      <c r="BU481" s="146" t="str">
        <f t="shared" si="98"/>
        <v/>
      </c>
      <c r="BV481" s="146" t="str">
        <f t="shared" si="109"/>
        <v/>
      </c>
      <c r="BW481" s="146"/>
      <c r="BX481" s="269" t="str">
        <f t="shared" si="110"/>
        <v/>
      </c>
      <c r="BY481" s="257" t="str">
        <f t="shared" si="99"/>
        <v/>
      </c>
      <c r="BZ481" s="268" t="str">
        <f t="shared" si="100"/>
        <v/>
      </c>
      <c r="ET481" s="146" t="str">
        <f t="shared" si="101"/>
        <v/>
      </c>
      <c r="EU481" s="146" t="str">
        <f t="shared" si="102"/>
        <v/>
      </c>
      <c r="EV481" s="146" t="str">
        <f t="shared" si="103"/>
        <v/>
      </c>
      <c r="EW481" s="146" t="str">
        <f t="shared" si="104"/>
        <v/>
      </c>
      <c r="EX481" s="146"/>
      <c r="EY481" s="252" t="str">
        <f t="shared" si="105"/>
        <v/>
      </c>
      <c r="EZ481" s="251" t="str">
        <f t="shared" si="106"/>
        <v/>
      </c>
      <c r="FA481" s="251"/>
    </row>
    <row r="482" spans="71:157" x14ac:dyDescent="0.2">
      <c r="BS482" s="146" t="str">
        <f t="shared" si="107"/>
        <v/>
      </c>
      <c r="BT482" s="146" t="str">
        <f t="shared" si="108"/>
        <v/>
      </c>
      <c r="BU482" s="146" t="str">
        <f t="shared" si="98"/>
        <v/>
      </c>
      <c r="BV482" s="146" t="str">
        <f t="shared" si="109"/>
        <v/>
      </c>
      <c r="BW482" s="146"/>
      <c r="BX482" s="269" t="str">
        <f t="shared" si="110"/>
        <v/>
      </c>
      <c r="BY482" s="257" t="str">
        <f t="shared" si="99"/>
        <v/>
      </c>
      <c r="BZ482" s="268" t="str">
        <f t="shared" si="100"/>
        <v/>
      </c>
      <c r="ET482" s="146" t="str">
        <f t="shared" si="101"/>
        <v/>
      </c>
      <c r="EU482" s="146" t="str">
        <f t="shared" si="102"/>
        <v/>
      </c>
      <c r="EV482" s="146" t="str">
        <f t="shared" si="103"/>
        <v/>
      </c>
      <c r="EW482" s="146" t="str">
        <f t="shared" si="104"/>
        <v/>
      </c>
      <c r="EX482" s="146"/>
      <c r="EY482" s="252" t="str">
        <f t="shared" si="105"/>
        <v/>
      </c>
      <c r="EZ482" s="251" t="str">
        <f t="shared" si="106"/>
        <v/>
      </c>
      <c r="FA482" s="251"/>
    </row>
    <row r="483" spans="71:157" x14ac:dyDescent="0.2">
      <c r="BS483" s="146" t="str">
        <f t="shared" si="107"/>
        <v/>
      </c>
      <c r="BT483" s="146" t="str">
        <f t="shared" si="108"/>
        <v/>
      </c>
      <c r="BU483" s="146" t="str">
        <f t="shared" si="98"/>
        <v/>
      </c>
      <c r="BV483" s="146" t="str">
        <f t="shared" si="109"/>
        <v/>
      </c>
      <c r="BW483" s="146"/>
      <c r="BX483" s="269" t="str">
        <f t="shared" si="110"/>
        <v/>
      </c>
      <c r="BY483" s="257" t="str">
        <f t="shared" si="99"/>
        <v/>
      </c>
      <c r="BZ483" s="268" t="str">
        <f t="shared" si="100"/>
        <v/>
      </c>
      <c r="ET483" s="146" t="str">
        <f t="shared" si="101"/>
        <v/>
      </c>
      <c r="EU483" s="146" t="str">
        <f t="shared" si="102"/>
        <v/>
      </c>
      <c r="EV483" s="146" t="str">
        <f t="shared" si="103"/>
        <v/>
      </c>
      <c r="EW483" s="146" t="str">
        <f t="shared" si="104"/>
        <v/>
      </c>
      <c r="EX483" s="146"/>
      <c r="EY483" s="252" t="str">
        <f t="shared" si="105"/>
        <v/>
      </c>
      <c r="EZ483" s="251" t="str">
        <f t="shared" si="106"/>
        <v/>
      </c>
      <c r="FA483" s="251"/>
    </row>
    <row r="484" spans="71:157" x14ac:dyDescent="0.2">
      <c r="BS484" s="146" t="str">
        <f t="shared" si="107"/>
        <v/>
      </c>
      <c r="BT484" s="146" t="str">
        <f t="shared" si="108"/>
        <v/>
      </c>
      <c r="BU484" s="146" t="str">
        <f t="shared" si="98"/>
        <v/>
      </c>
      <c r="BV484" s="146" t="str">
        <f t="shared" si="109"/>
        <v/>
      </c>
      <c r="BW484" s="146"/>
      <c r="BX484" s="269" t="str">
        <f t="shared" si="110"/>
        <v/>
      </c>
      <c r="BY484" s="257" t="str">
        <f t="shared" si="99"/>
        <v/>
      </c>
      <c r="BZ484" s="268" t="str">
        <f t="shared" si="100"/>
        <v/>
      </c>
      <c r="ET484" s="146" t="str">
        <f t="shared" si="101"/>
        <v/>
      </c>
      <c r="EU484" s="146" t="str">
        <f t="shared" si="102"/>
        <v/>
      </c>
      <c r="EV484" s="146" t="str">
        <f t="shared" si="103"/>
        <v/>
      </c>
      <c r="EW484" s="146" t="str">
        <f t="shared" si="104"/>
        <v/>
      </c>
      <c r="EX484" s="146"/>
      <c r="EY484" s="252" t="str">
        <f t="shared" si="105"/>
        <v/>
      </c>
      <c r="EZ484" s="251" t="str">
        <f t="shared" si="106"/>
        <v/>
      </c>
      <c r="FA484" s="251"/>
    </row>
    <row r="485" spans="71:157" x14ac:dyDescent="0.2">
      <c r="BS485" s="146" t="str">
        <f t="shared" si="107"/>
        <v/>
      </c>
      <c r="BT485" s="146" t="str">
        <f t="shared" si="108"/>
        <v/>
      </c>
      <c r="BU485" s="146" t="str">
        <f t="shared" si="98"/>
        <v/>
      </c>
      <c r="BV485" s="146" t="str">
        <f t="shared" si="109"/>
        <v/>
      </c>
      <c r="BW485" s="146"/>
      <c r="BX485" s="269" t="str">
        <f t="shared" si="110"/>
        <v/>
      </c>
      <c r="BY485" s="257" t="str">
        <f t="shared" si="99"/>
        <v/>
      </c>
      <c r="BZ485" s="268" t="str">
        <f t="shared" si="100"/>
        <v/>
      </c>
      <c r="ET485" s="146" t="str">
        <f t="shared" si="101"/>
        <v/>
      </c>
      <c r="EU485" s="146" t="str">
        <f t="shared" si="102"/>
        <v/>
      </c>
      <c r="EV485" s="146" t="str">
        <f t="shared" si="103"/>
        <v/>
      </c>
      <c r="EW485" s="146" t="str">
        <f t="shared" si="104"/>
        <v/>
      </c>
      <c r="EX485" s="146"/>
      <c r="EY485" s="252" t="str">
        <f t="shared" si="105"/>
        <v/>
      </c>
      <c r="EZ485" s="251" t="str">
        <f t="shared" si="106"/>
        <v/>
      </c>
      <c r="FA485" s="251"/>
    </row>
    <row r="486" spans="71:157" x14ac:dyDescent="0.2">
      <c r="BS486" s="146" t="str">
        <f t="shared" si="107"/>
        <v/>
      </c>
      <c r="BT486" s="146" t="str">
        <f t="shared" si="108"/>
        <v/>
      </c>
      <c r="BU486" s="146" t="str">
        <f t="shared" si="98"/>
        <v/>
      </c>
      <c r="BV486" s="146" t="str">
        <f t="shared" si="109"/>
        <v/>
      </c>
      <c r="BW486" s="146"/>
      <c r="BX486" s="269" t="str">
        <f t="shared" si="110"/>
        <v/>
      </c>
      <c r="BY486" s="257" t="str">
        <f t="shared" si="99"/>
        <v/>
      </c>
      <c r="BZ486" s="268" t="str">
        <f t="shared" si="100"/>
        <v/>
      </c>
      <c r="ET486" s="146" t="str">
        <f t="shared" si="101"/>
        <v/>
      </c>
      <c r="EU486" s="146" t="str">
        <f t="shared" si="102"/>
        <v/>
      </c>
      <c r="EV486" s="146" t="str">
        <f t="shared" si="103"/>
        <v/>
      </c>
      <c r="EW486" s="146" t="str">
        <f t="shared" si="104"/>
        <v/>
      </c>
      <c r="EX486" s="146"/>
      <c r="EY486" s="252" t="str">
        <f t="shared" si="105"/>
        <v/>
      </c>
      <c r="EZ486" s="251" t="str">
        <f t="shared" si="106"/>
        <v/>
      </c>
      <c r="FA486" s="251"/>
    </row>
    <row r="487" spans="71:157" x14ac:dyDescent="0.2">
      <c r="BS487" s="146" t="str">
        <f t="shared" si="107"/>
        <v/>
      </c>
      <c r="BT487" s="146" t="str">
        <f t="shared" si="108"/>
        <v/>
      </c>
      <c r="BU487" s="146" t="str">
        <f t="shared" si="98"/>
        <v/>
      </c>
      <c r="BV487" s="146" t="str">
        <f t="shared" si="109"/>
        <v/>
      </c>
      <c r="BW487" s="146"/>
      <c r="BX487" s="269" t="str">
        <f t="shared" si="110"/>
        <v/>
      </c>
      <c r="BY487" s="257" t="str">
        <f t="shared" si="99"/>
        <v/>
      </c>
      <c r="BZ487" s="268" t="str">
        <f t="shared" si="100"/>
        <v/>
      </c>
      <c r="ET487" s="146" t="str">
        <f t="shared" si="101"/>
        <v/>
      </c>
      <c r="EU487" s="146" t="str">
        <f t="shared" si="102"/>
        <v/>
      </c>
      <c r="EV487" s="146" t="str">
        <f t="shared" si="103"/>
        <v/>
      </c>
      <c r="EW487" s="146" t="str">
        <f t="shared" si="104"/>
        <v/>
      </c>
      <c r="EX487" s="146"/>
      <c r="EY487" s="252" t="str">
        <f t="shared" si="105"/>
        <v/>
      </c>
      <c r="EZ487" s="251" t="str">
        <f t="shared" si="106"/>
        <v/>
      </c>
      <c r="FA487" s="251"/>
    </row>
    <row r="488" spans="71:157" x14ac:dyDescent="0.2">
      <c r="BS488" s="146" t="str">
        <f t="shared" si="107"/>
        <v/>
      </c>
      <c r="BT488" s="146" t="str">
        <f t="shared" si="108"/>
        <v/>
      </c>
      <c r="BU488" s="146" t="str">
        <f t="shared" si="98"/>
        <v/>
      </c>
      <c r="BV488" s="146" t="str">
        <f t="shared" si="109"/>
        <v/>
      </c>
      <c r="BW488" s="146"/>
      <c r="BX488" s="269" t="str">
        <f t="shared" si="110"/>
        <v/>
      </c>
      <c r="BY488" s="257" t="str">
        <f t="shared" si="99"/>
        <v/>
      </c>
      <c r="BZ488" s="268" t="str">
        <f t="shared" si="100"/>
        <v/>
      </c>
      <c r="ET488" s="146" t="str">
        <f t="shared" si="101"/>
        <v/>
      </c>
      <c r="EU488" s="146" t="str">
        <f t="shared" si="102"/>
        <v/>
      </c>
      <c r="EV488" s="146" t="str">
        <f t="shared" si="103"/>
        <v/>
      </c>
      <c r="EW488" s="146" t="str">
        <f t="shared" si="104"/>
        <v/>
      </c>
      <c r="EX488" s="146"/>
      <c r="EY488" s="252" t="str">
        <f t="shared" si="105"/>
        <v/>
      </c>
      <c r="EZ488" s="251" t="str">
        <f t="shared" si="106"/>
        <v/>
      </c>
      <c r="FA488" s="251"/>
    </row>
    <row r="489" spans="71:157" x14ac:dyDescent="0.2">
      <c r="BS489" s="146" t="str">
        <f t="shared" si="107"/>
        <v/>
      </c>
      <c r="BT489" s="146" t="str">
        <f t="shared" si="108"/>
        <v/>
      </c>
      <c r="BU489" s="146" t="str">
        <f t="shared" si="98"/>
        <v/>
      </c>
      <c r="BV489" s="146" t="str">
        <f t="shared" si="109"/>
        <v/>
      </c>
      <c r="BW489" s="146"/>
      <c r="BX489" s="269" t="str">
        <f t="shared" si="110"/>
        <v/>
      </c>
      <c r="BY489" s="257" t="str">
        <f t="shared" si="99"/>
        <v/>
      </c>
      <c r="BZ489" s="268" t="str">
        <f t="shared" si="100"/>
        <v/>
      </c>
      <c r="ET489" s="146" t="str">
        <f t="shared" si="101"/>
        <v/>
      </c>
      <c r="EU489" s="146" t="str">
        <f t="shared" si="102"/>
        <v/>
      </c>
      <c r="EV489" s="146" t="str">
        <f t="shared" si="103"/>
        <v/>
      </c>
      <c r="EW489" s="146" t="str">
        <f t="shared" si="104"/>
        <v/>
      </c>
      <c r="EX489" s="146"/>
      <c r="EY489" s="252" t="str">
        <f t="shared" si="105"/>
        <v/>
      </c>
      <c r="EZ489" s="251" t="str">
        <f t="shared" si="106"/>
        <v/>
      </c>
      <c r="FA489" s="251"/>
    </row>
    <row r="490" spans="71:157" x14ac:dyDescent="0.2">
      <c r="BS490" s="146" t="str">
        <f t="shared" si="107"/>
        <v/>
      </c>
      <c r="BT490" s="146" t="str">
        <f t="shared" si="108"/>
        <v/>
      </c>
      <c r="BU490" s="146" t="str">
        <f t="shared" si="98"/>
        <v/>
      </c>
      <c r="BV490" s="146" t="str">
        <f t="shared" si="109"/>
        <v/>
      </c>
      <c r="BW490" s="146"/>
      <c r="BX490" s="269" t="str">
        <f t="shared" si="110"/>
        <v/>
      </c>
      <c r="BY490" s="257" t="str">
        <f t="shared" si="99"/>
        <v/>
      </c>
      <c r="BZ490" s="268" t="str">
        <f t="shared" si="100"/>
        <v/>
      </c>
      <c r="ET490" s="146" t="str">
        <f t="shared" si="101"/>
        <v/>
      </c>
      <c r="EU490" s="146" t="str">
        <f t="shared" si="102"/>
        <v/>
      </c>
      <c r="EV490" s="146" t="str">
        <f t="shared" si="103"/>
        <v/>
      </c>
      <c r="EW490" s="146" t="str">
        <f t="shared" si="104"/>
        <v/>
      </c>
      <c r="EX490" s="146"/>
      <c r="EY490" s="252" t="str">
        <f t="shared" si="105"/>
        <v/>
      </c>
      <c r="EZ490" s="251" t="str">
        <f t="shared" si="106"/>
        <v/>
      </c>
      <c r="FA490" s="251"/>
    </row>
    <row r="491" spans="71:157" x14ac:dyDescent="0.2">
      <c r="BS491" s="146" t="str">
        <f t="shared" si="107"/>
        <v/>
      </c>
      <c r="BT491" s="146" t="str">
        <f t="shared" si="108"/>
        <v/>
      </c>
      <c r="BU491" s="146" t="str">
        <f t="shared" si="98"/>
        <v/>
      </c>
      <c r="BV491" s="146" t="str">
        <f t="shared" si="109"/>
        <v/>
      </c>
      <c r="BW491" s="146"/>
      <c r="BX491" s="269" t="str">
        <f t="shared" si="110"/>
        <v/>
      </c>
      <c r="BY491" s="257" t="str">
        <f t="shared" si="99"/>
        <v/>
      </c>
      <c r="BZ491" s="268" t="str">
        <f t="shared" si="100"/>
        <v/>
      </c>
      <c r="ET491" s="146" t="str">
        <f t="shared" si="101"/>
        <v/>
      </c>
      <c r="EU491" s="146" t="str">
        <f t="shared" si="102"/>
        <v/>
      </c>
      <c r="EV491" s="146" t="str">
        <f t="shared" si="103"/>
        <v/>
      </c>
      <c r="EW491" s="146" t="str">
        <f t="shared" si="104"/>
        <v/>
      </c>
      <c r="EX491" s="146"/>
      <c r="EY491" s="252" t="str">
        <f t="shared" si="105"/>
        <v/>
      </c>
      <c r="EZ491" s="251" t="str">
        <f t="shared" si="106"/>
        <v/>
      </c>
      <c r="FA491" s="251"/>
    </row>
    <row r="492" spans="71:157" x14ac:dyDescent="0.2">
      <c r="BS492" s="146" t="str">
        <f t="shared" si="107"/>
        <v/>
      </c>
      <c r="BT492" s="146" t="str">
        <f t="shared" si="108"/>
        <v/>
      </c>
      <c r="BU492" s="146" t="str">
        <f t="shared" si="98"/>
        <v/>
      </c>
      <c r="BV492" s="146" t="str">
        <f t="shared" si="109"/>
        <v/>
      </c>
      <c r="BW492" s="146"/>
      <c r="BX492" s="269" t="str">
        <f t="shared" si="110"/>
        <v/>
      </c>
      <c r="BY492" s="257" t="str">
        <f t="shared" si="99"/>
        <v/>
      </c>
      <c r="BZ492" s="268" t="str">
        <f t="shared" si="100"/>
        <v/>
      </c>
      <c r="ET492" s="146" t="str">
        <f t="shared" si="101"/>
        <v/>
      </c>
      <c r="EU492" s="146" t="str">
        <f t="shared" si="102"/>
        <v/>
      </c>
      <c r="EV492" s="146" t="str">
        <f t="shared" si="103"/>
        <v/>
      </c>
      <c r="EW492" s="146" t="str">
        <f t="shared" si="104"/>
        <v/>
      </c>
      <c r="EX492" s="146"/>
      <c r="EY492" s="252" t="str">
        <f t="shared" si="105"/>
        <v/>
      </c>
      <c r="EZ492" s="251" t="str">
        <f t="shared" si="106"/>
        <v/>
      </c>
      <c r="FA492" s="251"/>
    </row>
    <row r="493" spans="71:157" x14ac:dyDescent="0.2">
      <c r="BS493" s="146" t="str">
        <f t="shared" si="107"/>
        <v/>
      </c>
      <c r="BT493" s="146" t="str">
        <f t="shared" si="108"/>
        <v/>
      </c>
      <c r="BU493" s="146" t="str">
        <f t="shared" si="98"/>
        <v/>
      </c>
      <c r="BV493" s="146" t="str">
        <f t="shared" si="109"/>
        <v/>
      </c>
      <c r="BW493" s="146"/>
      <c r="BX493" s="269" t="str">
        <f t="shared" si="110"/>
        <v/>
      </c>
      <c r="BY493" s="257" t="str">
        <f t="shared" si="99"/>
        <v/>
      </c>
      <c r="BZ493" s="268" t="str">
        <f t="shared" si="100"/>
        <v/>
      </c>
      <c r="ET493" s="146" t="str">
        <f t="shared" si="101"/>
        <v/>
      </c>
      <c r="EU493" s="146" t="str">
        <f t="shared" si="102"/>
        <v/>
      </c>
      <c r="EV493" s="146" t="str">
        <f t="shared" si="103"/>
        <v/>
      </c>
      <c r="EW493" s="146" t="str">
        <f t="shared" si="104"/>
        <v/>
      </c>
      <c r="EX493" s="146"/>
      <c r="EY493" s="252" t="str">
        <f t="shared" si="105"/>
        <v/>
      </c>
      <c r="EZ493" s="251" t="str">
        <f t="shared" si="106"/>
        <v/>
      </c>
      <c r="FA493" s="251"/>
    </row>
    <row r="494" spans="71:157" x14ac:dyDescent="0.2">
      <c r="BS494" s="146" t="str">
        <f t="shared" si="107"/>
        <v/>
      </c>
      <c r="BT494" s="146" t="str">
        <f t="shared" si="108"/>
        <v/>
      </c>
      <c r="BU494" s="146" t="str">
        <f t="shared" si="98"/>
        <v/>
      </c>
      <c r="BV494" s="146" t="str">
        <f t="shared" si="109"/>
        <v/>
      </c>
      <c r="BW494" s="146"/>
      <c r="BX494" s="269" t="str">
        <f t="shared" si="110"/>
        <v/>
      </c>
      <c r="BY494" s="257" t="str">
        <f t="shared" si="99"/>
        <v/>
      </c>
      <c r="BZ494" s="268" t="str">
        <f t="shared" si="100"/>
        <v/>
      </c>
      <c r="ET494" s="146" t="str">
        <f t="shared" si="101"/>
        <v/>
      </c>
      <c r="EU494" s="146" t="str">
        <f t="shared" si="102"/>
        <v/>
      </c>
      <c r="EV494" s="146" t="str">
        <f t="shared" si="103"/>
        <v/>
      </c>
      <c r="EW494" s="146" t="str">
        <f t="shared" si="104"/>
        <v/>
      </c>
      <c r="EX494" s="146"/>
      <c r="EY494" s="252" t="str">
        <f t="shared" si="105"/>
        <v/>
      </c>
      <c r="EZ494" s="251" t="str">
        <f t="shared" si="106"/>
        <v/>
      </c>
      <c r="FA494" s="251"/>
    </row>
    <row r="495" spans="71:157" x14ac:dyDescent="0.2">
      <c r="BS495" s="146" t="str">
        <f t="shared" si="107"/>
        <v/>
      </c>
      <c r="BT495" s="146" t="str">
        <f t="shared" si="108"/>
        <v/>
      </c>
      <c r="BU495" s="146" t="str">
        <f t="shared" si="98"/>
        <v/>
      </c>
      <c r="BV495" s="146" t="str">
        <f t="shared" si="109"/>
        <v/>
      </c>
      <c r="BW495" s="146"/>
      <c r="BX495" s="269" t="str">
        <f t="shared" si="110"/>
        <v/>
      </c>
      <c r="BY495" s="257" t="str">
        <f t="shared" si="99"/>
        <v/>
      </c>
      <c r="BZ495" s="268" t="str">
        <f t="shared" si="100"/>
        <v/>
      </c>
      <c r="ET495" s="146" t="str">
        <f t="shared" si="101"/>
        <v/>
      </c>
      <c r="EU495" s="146" t="str">
        <f t="shared" si="102"/>
        <v/>
      </c>
      <c r="EV495" s="146" t="str">
        <f t="shared" si="103"/>
        <v/>
      </c>
      <c r="EW495" s="146" t="str">
        <f t="shared" si="104"/>
        <v/>
      </c>
      <c r="EX495" s="146"/>
      <c r="EY495" s="252" t="str">
        <f t="shared" si="105"/>
        <v/>
      </c>
      <c r="EZ495" s="251" t="str">
        <f t="shared" si="106"/>
        <v/>
      </c>
      <c r="FA495" s="251"/>
    </row>
    <row r="496" spans="71:157" x14ac:dyDescent="0.2">
      <c r="BS496" s="146" t="str">
        <f t="shared" si="107"/>
        <v/>
      </c>
      <c r="BT496" s="146" t="str">
        <f t="shared" si="108"/>
        <v/>
      </c>
      <c r="BU496" s="146" t="str">
        <f t="shared" si="98"/>
        <v/>
      </c>
      <c r="BV496" s="146" t="str">
        <f t="shared" si="109"/>
        <v/>
      </c>
      <c r="BW496" s="146"/>
      <c r="BX496" s="269" t="str">
        <f t="shared" si="110"/>
        <v/>
      </c>
      <c r="BY496" s="257" t="str">
        <f t="shared" si="99"/>
        <v/>
      </c>
      <c r="BZ496" s="268" t="str">
        <f t="shared" si="100"/>
        <v/>
      </c>
      <c r="ET496" s="146" t="str">
        <f t="shared" si="101"/>
        <v/>
      </c>
      <c r="EU496" s="146" t="str">
        <f t="shared" si="102"/>
        <v/>
      </c>
      <c r="EV496" s="146" t="str">
        <f t="shared" si="103"/>
        <v/>
      </c>
      <c r="EW496" s="146" t="str">
        <f t="shared" si="104"/>
        <v/>
      </c>
      <c r="EX496" s="146"/>
      <c r="EY496" s="252" t="str">
        <f t="shared" si="105"/>
        <v/>
      </c>
      <c r="EZ496" s="251" t="str">
        <f t="shared" si="106"/>
        <v/>
      </c>
      <c r="FA496" s="251"/>
    </row>
    <row r="497" spans="71:157" x14ac:dyDescent="0.2">
      <c r="BS497" s="146" t="str">
        <f t="shared" si="107"/>
        <v/>
      </c>
      <c r="BT497" s="146" t="str">
        <f t="shared" si="108"/>
        <v/>
      </c>
      <c r="BU497" s="146" t="str">
        <f t="shared" si="98"/>
        <v/>
      </c>
      <c r="BV497" s="146" t="str">
        <f t="shared" si="109"/>
        <v/>
      </c>
      <c r="BW497" s="146"/>
      <c r="BX497" s="269" t="str">
        <f t="shared" si="110"/>
        <v/>
      </c>
      <c r="BY497" s="257" t="str">
        <f t="shared" si="99"/>
        <v/>
      </c>
      <c r="BZ497" s="268" t="str">
        <f t="shared" si="100"/>
        <v/>
      </c>
      <c r="ET497" s="146" t="str">
        <f t="shared" si="101"/>
        <v/>
      </c>
      <c r="EU497" s="146" t="str">
        <f t="shared" si="102"/>
        <v/>
      </c>
      <c r="EV497" s="146" t="str">
        <f t="shared" si="103"/>
        <v/>
      </c>
      <c r="EW497" s="146" t="str">
        <f t="shared" si="104"/>
        <v/>
      </c>
      <c r="EX497" s="146"/>
      <c r="EY497" s="252" t="str">
        <f t="shared" si="105"/>
        <v/>
      </c>
      <c r="EZ497" s="251" t="str">
        <f t="shared" si="106"/>
        <v/>
      </c>
      <c r="FA497" s="251"/>
    </row>
    <row r="498" spans="71:157" x14ac:dyDescent="0.2">
      <c r="BS498" s="146" t="str">
        <f t="shared" si="107"/>
        <v/>
      </c>
      <c r="BT498" s="146" t="str">
        <f t="shared" si="108"/>
        <v/>
      </c>
      <c r="BU498" s="146" t="str">
        <f t="shared" si="98"/>
        <v/>
      </c>
      <c r="BV498" s="146" t="str">
        <f t="shared" si="109"/>
        <v/>
      </c>
      <c r="BW498" s="146"/>
      <c r="BX498" s="269" t="str">
        <f t="shared" si="110"/>
        <v/>
      </c>
      <c r="BY498" s="257" t="str">
        <f t="shared" si="99"/>
        <v/>
      </c>
      <c r="BZ498" s="268" t="str">
        <f t="shared" si="100"/>
        <v/>
      </c>
      <c r="ET498" s="146" t="str">
        <f t="shared" si="101"/>
        <v/>
      </c>
      <c r="EU498" s="146" t="str">
        <f t="shared" si="102"/>
        <v/>
      </c>
      <c r="EV498" s="146" t="str">
        <f t="shared" si="103"/>
        <v/>
      </c>
      <c r="EW498" s="146" t="str">
        <f t="shared" si="104"/>
        <v/>
      </c>
      <c r="EX498" s="146"/>
      <c r="EY498" s="252" t="str">
        <f t="shared" si="105"/>
        <v/>
      </c>
      <c r="EZ498" s="251" t="str">
        <f t="shared" si="106"/>
        <v/>
      </c>
      <c r="FA498" s="251"/>
    </row>
    <row r="499" spans="71:157" x14ac:dyDescent="0.2">
      <c r="BS499" s="146" t="str">
        <f t="shared" si="107"/>
        <v/>
      </c>
      <c r="BT499" s="146" t="str">
        <f t="shared" si="108"/>
        <v/>
      </c>
      <c r="BU499" s="146" t="str">
        <f t="shared" si="98"/>
        <v/>
      </c>
      <c r="BV499" s="146" t="str">
        <f t="shared" si="109"/>
        <v/>
      </c>
      <c r="BW499" s="146"/>
      <c r="BX499" s="269" t="str">
        <f t="shared" si="110"/>
        <v/>
      </c>
      <c r="BY499" s="257" t="str">
        <f t="shared" si="99"/>
        <v/>
      </c>
      <c r="BZ499" s="268" t="str">
        <f t="shared" si="100"/>
        <v/>
      </c>
      <c r="ET499" s="146" t="str">
        <f t="shared" si="101"/>
        <v/>
      </c>
      <c r="EU499" s="146" t="str">
        <f t="shared" si="102"/>
        <v/>
      </c>
      <c r="EV499" s="146" t="str">
        <f t="shared" si="103"/>
        <v/>
      </c>
      <c r="EW499" s="146" t="str">
        <f t="shared" si="104"/>
        <v/>
      </c>
      <c r="EX499" s="146"/>
      <c r="EY499" s="252" t="str">
        <f t="shared" si="105"/>
        <v/>
      </c>
      <c r="EZ499" s="251" t="str">
        <f t="shared" si="106"/>
        <v/>
      </c>
      <c r="FA499" s="251"/>
    </row>
    <row r="500" spans="71:157" x14ac:dyDescent="0.2">
      <c r="BS500" s="146" t="str">
        <f t="shared" si="107"/>
        <v/>
      </c>
      <c r="BT500" s="146" t="str">
        <f t="shared" si="108"/>
        <v/>
      </c>
      <c r="BU500" s="146" t="str">
        <f t="shared" si="98"/>
        <v/>
      </c>
      <c r="BV500" s="146" t="str">
        <f t="shared" si="109"/>
        <v/>
      </c>
      <c r="BW500" s="146"/>
      <c r="BX500" s="269" t="str">
        <f t="shared" si="110"/>
        <v/>
      </c>
      <c r="BY500" s="257" t="str">
        <f t="shared" si="99"/>
        <v/>
      </c>
      <c r="BZ500" s="268" t="str">
        <f t="shared" si="100"/>
        <v/>
      </c>
      <c r="ET500" s="146" t="str">
        <f t="shared" si="101"/>
        <v/>
      </c>
      <c r="EU500" s="146" t="str">
        <f t="shared" si="102"/>
        <v/>
      </c>
      <c r="EV500" s="146" t="str">
        <f t="shared" si="103"/>
        <v/>
      </c>
      <c r="EW500" s="146" t="str">
        <f t="shared" si="104"/>
        <v/>
      </c>
      <c r="EX500" s="146"/>
      <c r="EY500" s="252" t="str">
        <f t="shared" si="105"/>
        <v/>
      </c>
      <c r="EZ500" s="251" t="str">
        <f t="shared" si="106"/>
        <v/>
      </c>
      <c r="FA500" s="251"/>
    </row>
    <row r="501" spans="71:157" x14ac:dyDescent="0.2">
      <c r="BS501" s="146" t="str">
        <f t="shared" si="107"/>
        <v/>
      </c>
      <c r="BT501" s="146" t="str">
        <f t="shared" si="108"/>
        <v/>
      </c>
      <c r="BU501" s="146" t="str">
        <f t="shared" si="98"/>
        <v/>
      </c>
      <c r="BV501" s="146" t="str">
        <f t="shared" si="109"/>
        <v/>
      </c>
      <c r="BW501" s="146"/>
      <c r="BX501" s="269" t="str">
        <f t="shared" si="110"/>
        <v/>
      </c>
      <c r="BY501" s="257" t="str">
        <f t="shared" si="99"/>
        <v/>
      </c>
      <c r="BZ501" s="268" t="str">
        <f t="shared" si="100"/>
        <v/>
      </c>
      <c r="ET501" s="146" t="str">
        <f t="shared" si="101"/>
        <v/>
      </c>
      <c r="EU501" s="146" t="str">
        <f t="shared" si="102"/>
        <v/>
      </c>
      <c r="EV501" s="146" t="str">
        <f t="shared" si="103"/>
        <v/>
      </c>
      <c r="EW501" s="146" t="str">
        <f t="shared" si="104"/>
        <v/>
      </c>
      <c r="EX501" s="146"/>
      <c r="EY501" s="252" t="str">
        <f t="shared" si="105"/>
        <v/>
      </c>
      <c r="EZ501" s="251" t="str">
        <f t="shared" si="106"/>
        <v/>
      </c>
      <c r="FA501" s="251"/>
    </row>
    <row r="502" spans="71:157" x14ac:dyDescent="0.2">
      <c r="BS502" s="146" t="str">
        <f t="shared" si="107"/>
        <v/>
      </c>
      <c r="BT502" s="146" t="str">
        <f t="shared" si="108"/>
        <v/>
      </c>
      <c r="BU502" s="146" t="str">
        <f t="shared" si="98"/>
        <v/>
      </c>
      <c r="BV502" s="146" t="str">
        <f t="shared" si="109"/>
        <v/>
      </c>
      <c r="BW502" s="146"/>
      <c r="BX502" s="269" t="str">
        <f t="shared" si="110"/>
        <v/>
      </c>
      <c r="BY502" s="257" t="str">
        <f t="shared" si="99"/>
        <v/>
      </c>
      <c r="BZ502" s="268" t="str">
        <f t="shared" si="100"/>
        <v/>
      </c>
      <c r="ET502" s="146" t="str">
        <f t="shared" si="101"/>
        <v/>
      </c>
      <c r="EU502" s="146" t="str">
        <f t="shared" si="102"/>
        <v/>
      </c>
      <c r="EV502" s="146" t="str">
        <f t="shared" si="103"/>
        <v/>
      </c>
      <c r="EW502" s="146" t="str">
        <f t="shared" si="104"/>
        <v/>
      </c>
      <c r="EX502" s="146"/>
      <c r="EY502" s="252" t="str">
        <f t="shared" si="105"/>
        <v/>
      </c>
      <c r="EZ502" s="251" t="str">
        <f t="shared" si="106"/>
        <v/>
      </c>
      <c r="FA502" s="251"/>
    </row>
  </sheetData>
  <sheetProtection formatCells="0"/>
  <mergeCells count="9">
    <mergeCell ref="EZ1:EZ2"/>
    <mergeCell ref="FC1:FF1"/>
    <mergeCell ref="BZ1:BZ2"/>
    <mergeCell ref="A1:BQ1"/>
    <mergeCell ref="CB1:ER1"/>
    <mergeCell ref="BX1:BX2"/>
    <mergeCell ref="BY1:BY2"/>
    <mergeCell ref="EY1:EY2"/>
    <mergeCell ref="FA1:FA2"/>
  </mergeCells>
  <phoneticPr fontId="1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69"/>
  <sheetViews>
    <sheetView topLeftCell="M1" workbookViewId="0">
      <pane ySplit="3" topLeftCell="A4" activePane="bottomLeft" state="frozen"/>
      <selection pane="bottomLeft" activeCell="Z73" sqref="Z73"/>
    </sheetView>
  </sheetViews>
  <sheetFormatPr defaultColWidth="9" defaultRowHeight="13" x14ac:dyDescent="0.2"/>
  <cols>
    <col min="1" max="1" width="7.26953125" style="38" bestFit="1" customWidth="1"/>
    <col min="2" max="4" width="9" style="38" customWidth="1"/>
    <col min="5" max="5" width="5.453125" style="38" bestFit="1" customWidth="1"/>
    <col min="6" max="6" width="11.26953125" style="38" bestFit="1" customWidth="1"/>
    <col min="7" max="7" width="5.7265625" style="38" bestFit="1" customWidth="1"/>
    <col min="8" max="9" width="11.26953125" style="38" bestFit="1" customWidth="1"/>
    <col min="10" max="10" width="5.453125" style="38" bestFit="1" customWidth="1"/>
    <col min="11" max="11" width="11.26953125" style="38" bestFit="1" customWidth="1"/>
    <col min="12" max="12" width="7.453125" style="38" bestFit="1" customWidth="1"/>
    <col min="13" max="16384" width="9" style="38"/>
  </cols>
  <sheetData>
    <row r="1" spans="1:21" ht="18" customHeight="1" thickBot="1" x14ac:dyDescent="0.25">
      <c r="A1" s="507" t="s">
        <v>133</v>
      </c>
      <c r="B1" s="516" t="s">
        <v>12</v>
      </c>
      <c r="C1" s="517"/>
      <c r="D1" s="518"/>
      <c r="E1" s="513" t="s">
        <v>13</v>
      </c>
      <c r="F1" s="514"/>
      <c r="G1" s="514"/>
      <c r="H1" s="514"/>
      <c r="I1" s="514"/>
      <c r="J1" s="514"/>
      <c r="K1" s="514"/>
      <c r="L1" s="515"/>
      <c r="M1" s="497" t="s">
        <v>14</v>
      </c>
      <c r="N1" s="498"/>
      <c r="O1" s="498"/>
      <c r="P1" s="501" t="s">
        <v>15</v>
      </c>
      <c r="Q1" s="502"/>
      <c r="R1" s="503"/>
      <c r="S1" s="491" t="s">
        <v>16</v>
      </c>
      <c r="T1" s="492"/>
      <c r="U1" s="493"/>
    </row>
    <row r="2" spans="1:21" ht="13.5" thickBot="1" x14ac:dyDescent="0.25">
      <c r="A2" s="508"/>
      <c r="B2" s="519"/>
      <c r="C2" s="520"/>
      <c r="D2" s="521"/>
      <c r="E2" s="509" t="s">
        <v>134</v>
      </c>
      <c r="F2" s="510"/>
      <c r="G2" s="511" t="s">
        <v>135</v>
      </c>
      <c r="H2" s="512"/>
      <c r="I2" s="510"/>
      <c r="J2" s="511" t="s">
        <v>18</v>
      </c>
      <c r="K2" s="512"/>
      <c r="L2" s="510"/>
      <c r="M2" s="499"/>
      <c r="N2" s="500"/>
      <c r="O2" s="500"/>
      <c r="P2" s="504"/>
      <c r="Q2" s="505"/>
      <c r="R2" s="506"/>
      <c r="S2" s="494"/>
      <c r="T2" s="495"/>
      <c r="U2" s="496"/>
    </row>
    <row r="3" spans="1:21" ht="13.5" thickBot="1" x14ac:dyDescent="0.25">
      <c r="A3" s="55" t="s">
        <v>50</v>
      </c>
      <c r="B3" s="40" t="s">
        <v>19</v>
      </c>
      <c r="C3" s="41" t="s">
        <v>136</v>
      </c>
      <c r="D3" s="42" t="s">
        <v>55</v>
      </c>
      <c r="E3" s="58" t="s">
        <v>19</v>
      </c>
      <c r="F3" s="56" t="s">
        <v>52</v>
      </c>
      <c r="G3" s="49" t="s">
        <v>137</v>
      </c>
      <c r="H3" s="39" t="s">
        <v>138</v>
      </c>
      <c r="I3" s="50" t="s">
        <v>52</v>
      </c>
      <c r="J3" s="49" t="s">
        <v>19</v>
      </c>
      <c r="K3" s="39" t="s">
        <v>52</v>
      </c>
      <c r="L3" s="50" t="s">
        <v>139</v>
      </c>
      <c r="M3" s="40" t="s">
        <v>19</v>
      </c>
      <c r="N3" s="41" t="s">
        <v>136</v>
      </c>
      <c r="O3" s="42" t="s">
        <v>55</v>
      </c>
      <c r="P3" s="40" t="s">
        <v>19</v>
      </c>
      <c r="Q3" s="62" t="s">
        <v>54</v>
      </c>
      <c r="R3" s="42" t="s">
        <v>53</v>
      </c>
      <c r="S3" s="40" t="s">
        <v>19</v>
      </c>
      <c r="T3" s="41" t="s">
        <v>136</v>
      </c>
      <c r="U3" s="42" t="s">
        <v>55</v>
      </c>
    </row>
    <row r="4" spans="1:21" x14ac:dyDescent="0.2">
      <c r="A4" s="43">
        <v>45658</v>
      </c>
      <c r="B4" s="46">
        <f>IFERROR(VLOOKUP(A4, ストックデータ貼り付け用!A:C,2,FALSE),0)</f>
        <v>0</v>
      </c>
      <c r="C4" s="51">
        <f>IFERROR(VLOOKUP(A4, ストックデータ貼り付け用!A:C,3,FALSE),0)</f>
        <v>0</v>
      </c>
      <c r="D4" s="44">
        <f>C4*140</f>
        <v>0</v>
      </c>
      <c r="E4" s="57">
        <f>COUNTIF(ストックデータ貼り付け用!$E$2:$E$1000,A4)</f>
        <v>0</v>
      </c>
      <c r="F4" s="47">
        <f>SUMIF(ストックデータ貼り付け用!$E$2:$E$1048576,A4,ストックデータ貼り付け用!$F$2:$F$1048576)</f>
        <v>0</v>
      </c>
      <c r="G4" s="44">
        <f>COUNTIF(ストックデータ貼り付け用!$I$2:$I$1048576,A4)</f>
        <v>0</v>
      </c>
      <c r="H4" s="51">
        <f>G4/5</f>
        <v>0</v>
      </c>
      <c r="I4" s="45">
        <f>SUMIF(ストックデータ貼り付け用!$I$2:$I$1048576,A4,ストックデータ貼り付け用!$J$2:$J$1048576)</f>
        <v>0</v>
      </c>
      <c r="J4" s="44">
        <f>E4+H4</f>
        <v>0</v>
      </c>
      <c r="K4" s="51">
        <f>F4+I4</f>
        <v>0</v>
      </c>
      <c r="L4" s="45">
        <f>K4*110</f>
        <v>0</v>
      </c>
      <c r="M4" s="46">
        <f>COUNTIF(ストックデータ貼り付け用!$M$2:$M$1000,A4)</f>
        <v>0</v>
      </c>
      <c r="N4" s="51">
        <f>SUMIF(ストックデータ貼り付け用!$M$2:$M$1001,A4,ストックデータ貼り付け用!$N$2:$N$1001)</f>
        <v>0</v>
      </c>
      <c r="O4" s="45">
        <f>N4*140</f>
        <v>0</v>
      </c>
      <c r="P4" s="61">
        <f>COUNTIF(ストックデータ貼り付け用!$P$2:$P$1000,A4)</f>
        <v>0</v>
      </c>
      <c r="Q4" s="44">
        <f>SUMIF(ストックデータ貼り付け用!$P$2:$P$1000,A4,ストックデータ貼り付け用!$Q$2:$Q$1000)</f>
        <v>0</v>
      </c>
      <c r="R4" s="48">
        <f>Q4*0.29*(108/110)</f>
        <v>0</v>
      </c>
      <c r="S4" s="46">
        <f>COUNTIF(ストックデータ貼り付け用!$S$2:$S$1001,A4)</f>
        <v>0</v>
      </c>
      <c r="T4" s="48">
        <f>SUMIF(ストックデータ貼り付け用!$S$3:$S$502,A4,ストックデータ貼り付け用!$T$3:$T$1048576)</f>
        <v>0</v>
      </c>
      <c r="U4" s="45">
        <f>T4*140</f>
        <v>0</v>
      </c>
    </row>
    <row r="5" spans="1:21" x14ac:dyDescent="0.2">
      <c r="A5" s="43">
        <v>45659</v>
      </c>
      <c r="B5" s="46">
        <f>IFERROR(VLOOKUP(A5, ストックデータ貼り付け用!A:C,2,FALSE),0)</f>
        <v>0</v>
      </c>
      <c r="C5" s="51">
        <f>IFERROR(VLOOKUP(A5, ストックデータ貼り付け用!A:C,3,FALSE),0)</f>
        <v>0</v>
      </c>
      <c r="D5" s="44">
        <f t="shared" ref="D5:D67" si="0">C5*140</f>
        <v>0</v>
      </c>
      <c r="E5" s="46">
        <f>COUNTIF(ストックデータ貼り付け用!$E$2:$E$1000,A5)</f>
        <v>0</v>
      </c>
      <c r="F5" s="48">
        <f>SUMIF(ストックデータ貼り付け用!$E$2:$E$1048576,A5,ストックデータ貼り付け用!$F$2:$F$1048576)</f>
        <v>0</v>
      </c>
      <c r="G5" s="44">
        <f>COUNTIF(ストックデータ貼り付け用!$I$2:$I$1048576,A5)</f>
        <v>0</v>
      </c>
      <c r="H5" s="51">
        <f t="shared" ref="H5:H66" si="1">G5/5</f>
        <v>0</v>
      </c>
      <c r="I5" s="45">
        <f>SUMIF(ストックデータ貼り付け用!$I$2:$I$1048576,A5,ストックデータ貼り付け用!$J$2:$J$1048576)</f>
        <v>0</v>
      </c>
      <c r="J5" s="44">
        <f t="shared" ref="J5:K66" si="2">E5+H5</f>
        <v>0</v>
      </c>
      <c r="K5" s="51">
        <f t="shared" si="2"/>
        <v>0</v>
      </c>
      <c r="L5" s="45">
        <f t="shared" ref="L5:L66" si="3">K5*110</f>
        <v>0</v>
      </c>
      <c r="M5" s="46">
        <f>COUNTIF(ストックデータ貼り付け用!$M$2:$M$1000,A5)</f>
        <v>0</v>
      </c>
      <c r="N5" s="51">
        <f>SUMIF(ストックデータ貼り付け用!$M$2:$M$1001,A5,ストックデータ貼り付け用!$N$2:$N$1001)</f>
        <v>0</v>
      </c>
      <c r="O5" s="45">
        <f t="shared" ref="O5:O67" si="4">N5*140</f>
        <v>0</v>
      </c>
      <c r="P5" s="61">
        <f>COUNTIF(ストックデータ貼り付け用!$P$2:$P$1000,A5)</f>
        <v>0</v>
      </c>
      <c r="Q5" s="44">
        <f>SUMIF(ストックデータ貼り付け用!$P$2:$P$1000,A5,ストックデータ貼り付け用!$Q$2:$Q$1000)</f>
        <v>0</v>
      </c>
      <c r="R5" s="48">
        <f>Q5*0.29*(108/110)</f>
        <v>0</v>
      </c>
      <c r="S5" s="46">
        <f>COUNTIF(ストックデータ貼り付け用!$S$2:$S$1001,A5)</f>
        <v>0</v>
      </c>
      <c r="T5" s="48">
        <f>SUMIF(ストックデータ貼り付け用!$S$3:$S$502,A5,ストックデータ貼り付け用!$T$3:$T$1048576)</f>
        <v>0</v>
      </c>
      <c r="U5" s="45">
        <f t="shared" ref="U5:U67" si="5">T5*140</f>
        <v>0</v>
      </c>
    </row>
    <row r="6" spans="1:21" x14ac:dyDescent="0.2">
      <c r="A6" s="43">
        <v>45660</v>
      </c>
      <c r="B6" s="46">
        <f>IFERROR(VLOOKUP(A6, ストックデータ貼り付け用!A:C,2,FALSE),0)</f>
        <v>0</v>
      </c>
      <c r="C6" s="51">
        <f>IFERROR(VLOOKUP(A6, ストックデータ貼り付け用!A:C,3,FALSE),0)</f>
        <v>0</v>
      </c>
      <c r="D6" s="44">
        <f t="shared" si="0"/>
        <v>0</v>
      </c>
      <c r="E6" s="46">
        <f>COUNTIF(ストックデータ貼り付け用!$E$2:$E$1000,A6)</f>
        <v>0</v>
      </c>
      <c r="F6" s="48">
        <f>SUMIF(ストックデータ貼り付け用!$E$2:$E$1048576,A6,ストックデータ貼り付け用!$F$2:$F$1048576)</f>
        <v>0</v>
      </c>
      <c r="G6" s="44">
        <f>COUNTIF(ストックデータ貼り付け用!$I$2:$I$1048576,A6)</f>
        <v>0</v>
      </c>
      <c r="H6" s="51">
        <f t="shared" si="1"/>
        <v>0</v>
      </c>
      <c r="I6" s="45">
        <f>SUMIF(ストックデータ貼り付け用!$I$2:$I$1048576,A6,ストックデータ貼り付け用!$J$2:$J$1048576)</f>
        <v>0</v>
      </c>
      <c r="J6" s="44">
        <f t="shared" si="2"/>
        <v>0</v>
      </c>
      <c r="K6" s="51">
        <f t="shared" si="2"/>
        <v>0</v>
      </c>
      <c r="L6" s="45">
        <f t="shared" si="3"/>
        <v>0</v>
      </c>
      <c r="M6" s="46">
        <f>COUNTIF(ストックデータ貼り付け用!$M$2:$M$1000,A6)</f>
        <v>0</v>
      </c>
      <c r="N6" s="51">
        <f>SUMIF(ストックデータ貼り付け用!$M$2:$M$1001,A6,ストックデータ貼り付け用!$N$2:$N$1001)</f>
        <v>0</v>
      </c>
      <c r="O6" s="45">
        <f t="shared" si="4"/>
        <v>0</v>
      </c>
      <c r="P6" s="61">
        <f>COUNTIF(ストックデータ貼り付け用!$P$2:$P$1000,A6)</f>
        <v>0</v>
      </c>
      <c r="Q6" s="44">
        <f>SUMIF(ストックデータ貼り付け用!$P$2:$P$1000,A6,ストックデータ貼り付け用!$Q$2:$Q$1000)</f>
        <v>0</v>
      </c>
      <c r="R6" s="48">
        <f t="shared" ref="R6:R68" si="6">Q6*0.29*(108/110)</f>
        <v>0</v>
      </c>
      <c r="S6" s="46">
        <f>COUNTIF(ストックデータ貼り付け用!$S$2:$S$1001,A6)</f>
        <v>0</v>
      </c>
      <c r="T6" s="48">
        <f>SUMIF(ストックデータ貼り付け用!$S$3:$S$502,A6,ストックデータ貼り付け用!$T$3:$T$1048576)</f>
        <v>0</v>
      </c>
      <c r="U6" s="45">
        <f t="shared" si="5"/>
        <v>0</v>
      </c>
    </row>
    <row r="7" spans="1:21" x14ac:dyDescent="0.2">
      <c r="A7" s="43">
        <v>45661</v>
      </c>
      <c r="B7" s="46">
        <f>IFERROR(VLOOKUP(A7, ストックデータ貼り付け用!A:C,2,FALSE),0)</f>
        <v>0</v>
      </c>
      <c r="C7" s="51">
        <f>IFERROR(VLOOKUP(A7, ストックデータ貼り付け用!A:C,3,FALSE),0)</f>
        <v>0</v>
      </c>
      <c r="D7" s="44">
        <f t="shared" si="0"/>
        <v>0</v>
      </c>
      <c r="E7" s="46">
        <f>COUNTIF(ストックデータ貼り付け用!$E$2:$E$1000,A7)</f>
        <v>0</v>
      </c>
      <c r="F7" s="48">
        <f>SUMIF(ストックデータ貼り付け用!$E$2:$E$1048576,A7,ストックデータ貼り付け用!$F$2:$F$1048576)</f>
        <v>0</v>
      </c>
      <c r="G7" s="44">
        <f>COUNTIF(ストックデータ貼り付け用!$I$2:$I$1048576,A7)</f>
        <v>0</v>
      </c>
      <c r="H7" s="51">
        <f t="shared" si="1"/>
        <v>0</v>
      </c>
      <c r="I7" s="45">
        <f>SUMIF(ストックデータ貼り付け用!$I$2:$I$1048576,A7,ストックデータ貼り付け用!$J$2:$J$1048576)</f>
        <v>0</v>
      </c>
      <c r="J7" s="44">
        <f t="shared" si="2"/>
        <v>0</v>
      </c>
      <c r="K7" s="51">
        <f t="shared" si="2"/>
        <v>0</v>
      </c>
      <c r="L7" s="45">
        <f t="shared" si="3"/>
        <v>0</v>
      </c>
      <c r="M7" s="46">
        <f>COUNTIF(ストックデータ貼り付け用!$M$2:$M$1000,A7)</f>
        <v>0</v>
      </c>
      <c r="N7" s="51">
        <f>SUMIF(ストックデータ貼り付け用!$M$2:$M$1001,A7,ストックデータ貼り付け用!$N$2:$N$1001)</f>
        <v>0</v>
      </c>
      <c r="O7" s="45">
        <f t="shared" si="4"/>
        <v>0</v>
      </c>
      <c r="P7" s="61">
        <f>COUNTIF(ストックデータ貼り付け用!$P$2:$P$1000,A7)</f>
        <v>0</v>
      </c>
      <c r="Q7" s="44">
        <f>SUMIF(ストックデータ貼り付け用!$P$2:$P$1000,A7,ストックデータ貼り付け用!$Q$2:$Q$1000)</f>
        <v>0</v>
      </c>
      <c r="R7" s="48">
        <f t="shared" si="6"/>
        <v>0</v>
      </c>
      <c r="S7" s="46">
        <f>COUNTIF(ストックデータ貼り付け用!$S$2:$S$1001,A7)</f>
        <v>0</v>
      </c>
      <c r="T7" s="48">
        <f>SUMIF(ストックデータ貼り付け用!$S$3:$S$502,A7,ストックデータ貼り付け用!$T$3:$T$1048576)</f>
        <v>0</v>
      </c>
      <c r="U7" s="45">
        <f t="shared" si="5"/>
        <v>0</v>
      </c>
    </row>
    <row r="8" spans="1:21" x14ac:dyDescent="0.2">
      <c r="A8" s="43">
        <v>45662</v>
      </c>
      <c r="B8" s="46">
        <f>IFERROR(VLOOKUP(A8, ストックデータ貼り付け用!A:C,2,FALSE),0)</f>
        <v>0</v>
      </c>
      <c r="C8" s="51">
        <f>IFERROR(VLOOKUP(A8, ストックデータ貼り付け用!A:C,3,FALSE),0)</f>
        <v>0</v>
      </c>
      <c r="D8" s="44">
        <f t="shared" si="0"/>
        <v>0</v>
      </c>
      <c r="E8" s="46">
        <f>COUNTIF(ストックデータ貼り付け用!$E$2:$E$1000,A8)</f>
        <v>0</v>
      </c>
      <c r="F8" s="48">
        <f>SUMIF(ストックデータ貼り付け用!$E$2:$E$1048576,A8,ストックデータ貼り付け用!$F$2:$F$1048576)</f>
        <v>0</v>
      </c>
      <c r="G8" s="44">
        <f>COUNTIF(ストックデータ貼り付け用!$I$2:$I$1048576,A8)</f>
        <v>0</v>
      </c>
      <c r="H8" s="51">
        <f t="shared" si="1"/>
        <v>0</v>
      </c>
      <c r="I8" s="45">
        <f>SUMIF(ストックデータ貼り付け用!$I$2:$I$1048576,A8,ストックデータ貼り付け用!$J$2:$J$1048576)</f>
        <v>0</v>
      </c>
      <c r="J8" s="44">
        <f t="shared" si="2"/>
        <v>0</v>
      </c>
      <c r="K8" s="51">
        <f t="shared" si="2"/>
        <v>0</v>
      </c>
      <c r="L8" s="45">
        <f t="shared" si="3"/>
        <v>0</v>
      </c>
      <c r="M8" s="46">
        <f>COUNTIF(ストックデータ貼り付け用!$M$2:$M$1000,A8)</f>
        <v>0</v>
      </c>
      <c r="N8" s="51">
        <f>SUMIF(ストックデータ貼り付け用!$M$2:$M$1001,A8,ストックデータ貼り付け用!$N$2:$N$1001)</f>
        <v>0</v>
      </c>
      <c r="O8" s="45">
        <f t="shared" si="4"/>
        <v>0</v>
      </c>
      <c r="P8" s="61">
        <f>COUNTIF(ストックデータ貼り付け用!$P$2:$P$1000,A8)</f>
        <v>0</v>
      </c>
      <c r="Q8" s="44">
        <f>SUMIF(ストックデータ貼り付け用!$P$2:$P$1000,A8,ストックデータ貼り付け用!$Q$2:$Q$1000)</f>
        <v>0</v>
      </c>
      <c r="R8" s="48">
        <f t="shared" si="6"/>
        <v>0</v>
      </c>
      <c r="S8" s="46">
        <f>COUNTIF(ストックデータ貼り付け用!$S$2:$S$1001,A8)</f>
        <v>0</v>
      </c>
      <c r="T8" s="48">
        <f>SUMIF(ストックデータ貼り付け用!$S$3:$S$502,A8,ストックデータ貼り付け用!$T$3:$T$1048576)</f>
        <v>0</v>
      </c>
      <c r="U8" s="45">
        <f t="shared" si="5"/>
        <v>0</v>
      </c>
    </row>
    <row r="9" spans="1:21" x14ac:dyDescent="0.2">
      <c r="A9" s="43">
        <v>45663</v>
      </c>
      <c r="B9" s="46">
        <f>IFERROR(VLOOKUP(A9, ストックデータ貼り付け用!A:C,2,FALSE),0)</f>
        <v>0</v>
      </c>
      <c r="C9" s="51">
        <f>IFERROR(VLOOKUP(A9, ストックデータ貼り付け用!A:C,3,FALSE),0)</f>
        <v>0</v>
      </c>
      <c r="D9" s="44">
        <f t="shared" si="0"/>
        <v>0</v>
      </c>
      <c r="E9" s="46">
        <f>COUNTIF(ストックデータ貼り付け用!$E$2:$E$1000,A9)</f>
        <v>0</v>
      </c>
      <c r="F9" s="48">
        <f>SUMIF(ストックデータ貼り付け用!$E$2:$E$1048576,A9,ストックデータ貼り付け用!$F$2:$F$1048576)</f>
        <v>0</v>
      </c>
      <c r="G9" s="44">
        <f>COUNTIF(ストックデータ貼り付け用!$I$2:$I$1048576,A9)</f>
        <v>0</v>
      </c>
      <c r="H9" s="51">
        <f t="shared" si="1"/>
        <v>0</v>
      </c>
      <c r="I9" s="45">
        <f>SUMIF(ストックデータ貼り付け用!$I$2:$I$1048576,A9,ストックデータ貼り付け用!$J$2:$J$1048576)</f>
        <v>0</v>
      </c>
      <c r="J9" s="44">
        <f t="shared" si="2"/>
        <v>0</v>
      </c>
      <c r="K9" s="51">
        <f t="shared" si="2"/>
        <v>0</v>
      </c>
      <c r="L9" s="45">
        <f t="shared" si="3"/>
        <v>0</v>
      </c>
      <c r="M9" s="46">
        <f>COUNTIF(ストックデータ貼り付け用!$M$2:$M$1000,A9)</f>
        <v>0</v>
      </c>
      <c r="N9" s="51">
        <f>SUMIF(ストックデータ貼り付け用!$M$2:$M$1001,A9,ストックデータ貼り付け用!$N$2:$N$1001)</f>
        <v>0</v>
      </c>
      <c r="O9" s="45">
        <f t="shared" si="4"/>
        <v>0</v>
      </c>
      <c r="P9" s="61">
        <f>COUNTIF(ストックデータ貼り付け用!$P$2:$P$1000,A9)</f>
        <v>0</v>
      </c>
      <c r="Q9" s="44">
        <f>SUMIF(ストックデータ貼り付け用!$P$2:$P$1000,A9,ストックデータ貼り付け用!$Q$2:$Q$1000)</f>
        <v>0</v>
      </c>
      <c r="R9" s="48">
        <f t="shared" si="6"/>
        <v>0</v>
      </c>
      <c r="S9" s="46">
        <f>COUNTIF(ストックデータ貼り付け用!$S$2:$S$1001,A9)</f>
        <v>0</v>
      </c>
      <c r="T9" s="48">
        <f>SUMIF(ストックデータ貼り付け用!$S$3:$S$502,A9,ストックデータ貼り付け用!$T$3:$T$1048576)</f>
        <v>0</v>
      </c>
      <c r="U9" s="45">
        <f t="shared" si="5"/>
        <v>0</v>
      </c>
    </row>
    <row r="10" spans="1:21" x14ac:dyDescent="0.2">
      <c r="A10" s="43">
        <v>45664</v>
      </c>
      <c r="B10" s="46">
        <f>IFERROR(VLOOKUP(A10, ストックデータ貼り付け用!A:C,2,FALSE),0)</f>
        <v>0</v>
      </c>
      <c r="C10" s="51">
        <f>IFERROR(VLOOKUP(A10, ストックデータ貼り付け用!A:C,3,FALSE),0)</f>
        <v>0</v>
      </c>
      <c r="D10" s="44">
        <f t="shared" si="0"/>
        <v>0</v>
      </c>
      <c r="E10" s="46">
        <f>COUNTIF(ストックデータ貼り付け用!$E$2:$E$1000,A10)</f>
        <v>0</v>
      </c>
      <c r="F10" s="48">
        <f>SUMIF(ストックデータ貼り付け用!$E$2:$E$1048576,A10,ストックデータ貼り付け用!$F$2:$F$1048576)</f>
        <v>0</v>
      </c>
      <c r="G10" s="44">
        <f>COUNTIF(ストックデータ貼り付け用!$I$2:$I$1048576,A10)</f>
        <v>0</v>
      </c>
      <c r="H10" s="51">
        <f t="shared" si="1"/>
        <v>0</v>
      </c>
      <c r="I10" s="45">
        <f>SUMIF(ストックデータ貼り付け用!$I$2:$I$1048576,A10,ストックデータ貼り付け用!$J$2:$J$1048576)</f>
        <v>0</v>
      </c>
      <c r="J10" s="44">
        <f t="shared" si="2"/>
        <v>0</v>
      </c>
      <c r="K10" s="51">
        <f t="shared" si="2"/>
        <v>0</v>
      </c>
      <c r="L10" s="45">
        <f t="shared" si="3"/>
        <v>0</v>
      </c>
      <c r="M10" s="46">
        <f>COUNTIF(ストックデータ貼り付け用!$M$2:$M$1000,A10)</f>
        <v>0</v>
      </c>
      <c r="N10" s="51">
        <f>SUMIF(ストックデータ貼り付け用!$M$2:$M$1001,A10,ストックデータ貼り付け用!$N$2:$N$1001)</f>
        <v>0</v>
      </c>
      <c r="O10" s="45">
        <f t="shared" si="4"/>
        <v>0</v>
      </c>
      <c r="P10" s="61">
        <f>COUNTIF(ストックデータ貼り付け用!$P$2:$P$1000,A10)</f>
        <v>0</v>
      </c>
      <c r="Q10" s="44">
        <f>SUMIF(ストックデータ貼り付け用!$P$2:$P$1000,A10,ストックデータ貼り付け用!$Q$2:$Q$1000)</f>
        <v>0</v>
      </c>
      <c r="R10" s="48">
        <f t="shared" si="6"/>
        <v>0</v>
      </c>
      <c r="S10" s="46">
        <f>COUNTIF(ストックデータ貼り付け用!$S$2:$S$1001,A10)</f>
        <v>0</v>
      </c>
      <c r="T10" s="48">
        <f>SUMIF(ストックデータ貼り付け用!$S$3:$S$502,A10,ストックデータ貼り付け用!$T$3:$T$1048576)</f>
        <v>0</v>
      </c>
      <c r="U10" s="45">
        <f t="shared" si="5"/>
        <v>0</v>
      </c>
    </row>
    <row r="11" spans="1:21" x14ac:dyDescent="0.2">
      <c r="A11" s="43">
        <v>45665</v>
      </c>
      <c r="B11" s="46">
        <f>IFERROR(VLOOKUP(A11, ストックデータ貼り付け用!A:C,2,FALSE),0)</f>
        <v>0</v>
      </c>
      <c r="C11" s="51">
        <f>IFERROR(VLOOKUP(A11, ストックデータ貼り付け用!A:C,3,FALSE),0)</f>
        <v>0</v>
      </c>
      <c r="D11" s="44">
        <f t="shared" si="0"/>
        <v>0</v>
      </c>
      <c r="E11" s="46">
        <f>COUNTIF(ストックデータ貼り付け用!$E$2:$E$1000,A11)</f>
        <v>0</v>
      </c>
      <c r="F11" s="48">
        <f>SUMIF(ストックデータ貼り付け用!$E$2:$E$1048576,A11,ストックデータ貼り付け用!$F$2:$F$1048576)</f>
        <v>0</v>
      </c>
      <c r="G11" s="44">
        <f>COUNTIF(ストックデータ貼り付け用!$I$2:$I$1048576,A11)</f>
        <v>0</v>
      </c>
      <c r="H11" s="51">
        <f t="shared" si="1"/>
        <v>0</v>
      </c>
      <c r="I11" s="45">
        <f>SUMIF(ストックデータ貼り付け用!$I$2:$I$1048576,A11,ストックデータ貼り付け用!$J$2:$J$1048576)</f>
        <v>0</v>
      </c>
      <c r="J11" s="44">
        <f t="shared" si="2"/>
        <v>0</v>
      </c>
      <c r="K11" s="51">
        <f t="shared" si="2"/>
        <v>0</v>
      </c>
      <c r="L11" s="45">
        <f t="shared" si="3"/>
        <v>0</v>
      </c>
      <c r="M11" s="46">
        <f>COUNTIF(ストックデータ貼り付け用!$M$2:$M$1000,A11)</f>
        <v>0</v>
      </c>
      <c r="N11" s="51">
        <f>SUMIF(ストックデータ貼り付け用!$M$2:$M$1001,A11,ストックデータ貼り付け用!$N$2:$N$1001)</f>
        <v>0</v>
      </c>
      <c r="O11" s="45">
        <f t="shared" si="4"/>
        <v>0</v>
      </c>
      <c r="P11" s="61">
        <f>COUNTIF(ストックデータ貼り付け用!$P$2:$P$1000,A11)</f>
        <v>0</v>
      </c>
      <c r="Q11" s="44">
        <f>SUMIF(ストックデータ貼り付け用!$P$2:$P$1000,A11,ストックデータ貼り付け用!$Q$2:$Q$1000)</f>
        <v>0</v>
      </c>
      <c r="R11" s="48">
        <f t="shared" si="6"/>
        <v>0</v>
      </c>
      <c r="S11" s="46">
        <f>COUNTIF(ストックデータ貼り付け用!$S$2:$S$1001,A11)</f>
        <v>0</v>
      </c>
      <c r="T11" s="48">
        <f>SUMIF(ストックデータ貼り付け用!$S$3:$S$502,A11,ストックデータ貼り付け用!$T$3:$T$1048576)</f>
        <v>0</v>
      </c>
      <c r="U11" s="45">
        <f t="shared" si="5"/>
        <v>0</v>
      </c>
    </row>
    <row r="12" spans="1:21" x14ac:dyDescent="0.2">
      <c r="A12" s="43">
        <v>45666</v>
      </c>
      <c r="B12" s="46">
        <f>IFERROR(VLOOKUP(A12, ストックデータ貼り付け用!A:C,2,FALSE),0)</f>
        <v>0</v>
      </c>
      <c r="C12" s="51">
        <f>IFERROR(VLOOKUP(A12, ストックデータ貼り付け用!A:C,3,FALSE),0)</f>
        <v>0</v>
      </c>
      <c r="D12" s="44">
        <f t="shared" si="0"/>
        <v>0</v>
      </c>
      <c r="E12" s="46">
        <f>COUNTIF(ストックデータ貼り付け用!$E$2:$E$1000,A12)</f>
        <v>0</v>
      </c>
      <c r="F12" s="48">
        <f>SUMIF(ストックデータ貼り付け用!$E$2:$E$1048576,A12,ストックデータ貼り付け用!$F$2:$F$1048576)</f>
        <v>0</v>
      </c>
      <c r="G12" s="44">
        <f>COUNTIF(ストックデータ貼り付け用!$I$2:$I$1048576,A12)</f>
        <v>0</v>
      </c>
      <c r="H12" s="51">
        <f t="shared" si="1"/>
        <v>0</v>
      </c>
      <c r="I12" s="45">
        <f>SUMIF(ストックデータ貼り付け用!$I$2:$I$1048576,A12,ストックデータ貼り付け用!$J$2:$J$1048576)</f>
        <v>0</v>
      </c>
      <c r="J12" s="44">
        <f t="shared" si="2"/>
        <v>0</v>
      </c>
      <c r="K12" s="51">
        <f t="shared" si="2"/>
        <v>0</v>
      </c>
      <c r="L12" s="45">
        <f t="shared" si="3"/>
        <v>0</v>
      </c>
      <c r="M12" s="46">
        <f>COUNTIF(ストックデータ貼り付け用!$M$2:$M$1000,A12)</f>
        <v>0</v>
      </c>
      <c r="N12" s="51">
        <f>SUMIF(ストックデータ貼り付け用!$M$2:$M$1001,A12,ストックデータ貼り付け用!$N$2:$N$1001)</f>
        <v>0</v>
      </c>
      <c r="O12" s="45">
        <f t="shared" si="4"/>
        <v>0</v>
      </c>
      <c r="P12" s="61">
        <f>COUNTIF(ストックデータ貼り付け用!$P$2:$P$1000,A12)</f>
        <v>0</v>
      </c>
      <c r="Q12" s="44">
        <f>SUMIF(ストックデータ貼り付け用!$P$2:$P$1000,A12,ストックデータ貼り付け用!$Q$2:$Q$1000)</f>
        <v>0</v>
      </c>
      <c r="R12" s="48">
        <f t="shared" si="6"/>
        <v>0</v>
      </c>
      <c r="S12" s="46">
        <f>COUNTIF(ストックデータ貼り付け用!$S$2:$S$1001,A12)</f>
        <v>0</v>
      </c>
      <c r="T12" s="48">
        <f>SUMIF(ストックデータ貼り付け用!$S$3:$S$502,A12,ストックデータ貼り付け用!$T$3:$T$1048576)</f>
        <v>0</v>
      </c>
      <c r="U12" s="45">
        <f t="shared" si="5"/>
        <v>0</v>
      </c>
    </row>
    <row r="13" spans="1:21" x14ac:dyDescent="0.2">
      <c r="A13" s="43">
        <v>45667</v>
      </c>
      <c r="B13" s="46">
        <f>IFERROR(VLOOKUP(A13, ストックデータ貼り付け用!A:C,2,FALSE),0)</f>
        <v>0</v>
      </c>
      <c r="C13" s="51">
        <f>IFERROR(VLOOKUP(A13, ストックデータ貼り付け用!A:C,3,FALSE),0)</f>
        <v>0</v>
      </c>
      <c r="D13" s="44">
        <f t="shared" si="0"/>
        <v>0</v>
      </c>
      <c r="E13" s="46">
        <f>COUNTIF(ストックデータ貼り付け用!$E$2:$E$1000,A13)</f>
        <v>0</v>
      </c>
      <c r="F13" s="48">
        <f>SUMIF(ストックデータ貼り付け用!$E$2:$E$1048576,A13,ストックデータ貼り付け用!$F$2:$F$1048576)</f>
        <v>0</v>
      </c>
      <c r="G13" s="44">
        <f>COUNTIF(ストックデータ貼り付け用!$I$2:$I$1048576,A13)</f>
        <v>0</v>
      </c>
      <c r="H13" s="51">
        <f t="shared" si="1"/>
        <v>0</v>
      </c>
      <c r="I13" s="45">
        <f>SUMIF(ストックデータ貼り付け用!$I$2:$I$1048576,A13,ストックデータ貼り付け用!$J$2:$J$1048576)</f>
        <v>0</v>
      </c>
      <c r="J13" s="44">
        <f t="shared" si="2"/>
        <v>0</v>
      </c>
      <c r="K13" s="51">
        <f t="shared" si="2"/>
        <v>0</v>
      </c>
      <c r="L13" s="45">
        <f t="shared" si="3"/>
        <v>0</v>
      </c>
      <c r="M13" s="46">
        <f>COUNTIF(ストックデータ貼り付け用!$M$2:$M$1000,A13)</f>
        <v>0</v>
      </c>
      <c r="N13" s="51">
        <f>SUMIF(ストックデータ貼り付け用!$M$2:$M$1001,A13,ストックデータ貼り付け用!$N$2:$N$1001)</f>
        <v>0</v>
      </c>
      <c r="O13" s="45">
        <f t="shared" si="4"/>
        <v>0</v>
      </c>
      <c r="P13" s="61">
        <f>COUNTIF(ストックデータ貼り付け用!$P$2:$P$1000,A13)</f>
        <v>0</v>
      </c>
      <c r="Q13" s="44">
        <f>SUMIF(ストックデータ貼り付け用!$P$2:$P$1000,A13,ストックデータ貼り付け用!$Q$2:$Q$1000)</f>
        <v>0</v>
      </c>
      <c r="R13" s="48">
        <f t="shared" si="6"/>
        <v>0</v>
      </c>
      <c r="S13" s="46">
        <f>COUNTIF(ストックデータ貼り付け用!$S$2:$S$1001,A13)</f>
        <v>0</v>
      </c>
      <c r="T13" s="48">
        <f>SUMIF(ストックデータ貼り付け用!$S$3:$S$502,A13,ストックデータ貼り付け用!$T$3:$T$1048576)</f>
        <v>0</v>
      </c>
      <c r="U13" s="45">
        <f t="shared" si="5"/>
        <v>0</v>
      </c>
    </row>
    <row r="14" spans="1:21" x14ac:dyDescent="0.2">
      <c r="A14" s="43">
        <v>45668</v>
      </c>
      <c r="B14" s="46">
        <f>IFERROR(VLOOKUP(A14, ストックデータ貼り付け用!A:C,2,FALSE),0)</f>
        <v>0</v>
      </c>
      <c r="C14" s="51">
        <f>IFERROR(VLOOKUP(A14, ストックデータ貼り付け用!A:C,3,FALSE),0)</f>
        <v>0</v>
      </c>
      <c r="D14" s="44">
        <f t="shared" si="0"/>
        <v>0</v>
      </c>
      <c r="E14" s="46">
        <f>COUNTIF(ストックデータ貼り付け用!$E$2:$E$1000,A14)</f>
        <v>0</v>
      </c>
      <c r="F14" s="48">
        <f>SUMIF(ストックデータ貼り付け用!$E$2:$E$1048576,A14,ストックデータ貼り付け用!$F$2:$F$1048576)</f>
        <v>0</v>
      </c>
      <c r="G14" s="44">
        <f>COUNTIF(ストックデータ貼り付け用!$I$2:$I$1048576,A14)</f>
        <v>0</v>
      </c>
      <c r="H14" s="51">
        <f t="shared" si="1"/>
        <v>0</v>
      </c>
      <c r="I14" s="45">
        <f>SUMIF(ストックデータ貼り付け用!$I$2:$I$1048576,A14,ストックデータ貼り付け用!$J$2:$J$1048576)</f>
        <v>0</v>
      </c>
      <c r="J14" s="44">
        <f t="shared" si="2"/>
        <v>0</v>
      </c>
      <c r="K14" s="51">
        <f t="shared" si="2"/>
        <v>0</v>
      </c>
      <c r="L14" s="45">
        <f t="shared" si="3"/>
        <v>0</v>
      </c>
      <c r="M14" s="46">
        <f>COUNTIF(ストックデータ貼り付け用!$M$2:$M$1000,A14)</f>
        <v>0</v>
      </c>
      <c r="N14" s="51">
        <f>SUMIF(ストックデータ貼り付け用!$M$2:$M$1001,A14,ストックデータ貼り付け用!$N$2:$N$1001)</f>
        <v>0</v>
      </c>
      <c r="O14" s="45">
        <f t="shared" si="4"/>
        <v>0</v>
      </c>
      <c r="P14" s="61">
        <f>COUNTIF(ストックデータ貼り付け用!$P$2:$P$1000,A14)</f>
        <v>0</v>
      </c>
      <c r="Q14" s="44">
        <f>SUMIF(ストックデータ貼り付け用!$P$2:$P$1000,A14,ストックデータ貼り付け用!$Q$2:$Q$1000)</f>
        <v>0</v>
      </c>
      <c r="R14" s="48">
        <f t="shared" si="6"/>
        <v>0</v>
      </c>
      <c r="S14" s="46">
        <f>COUNTIF(ストックデータ貼り付け用!$S$2:$S$1001,A14)</f>
        <v>0</v>
      </c>
      <c r="T14" s="48">
        <f>SUMIF(ストックデータ貼り付け用!$S$3:$S$502,A14,ストックデータ貼り付け用!$T$3:$T$1048576)</f>
        <v>0</v>
      </c>
      <c r="U14" s="45">
        <f t="shared" si="5"/>
        <v>0</v>
      </c>
    </row>
    <row r="15" spans="1:21" x14ac:dyDescent="0.2">
      <c r="A15" s="43">
        <v>45669</v>
      </c>
      <c r="B15" s="46">
        <f>IFERROR(VLOOKUP(A15, ストックデータ貼り付け用!A:C,2,FALSE),0)</f>
        <v>0</v>
      </c>
      <c r="C15" s="51">
        <f>IFERROR(VLOOKUP(A15, ストックデータ貼り付け用!A:C,3,FALSE),0)</f>
        <v>0</v>
      </c>
      <c r="D15" s="44">
        <f t="shared" si="0"/>
        <v>0</v>
      </c>
      <c r="E15" s="46">
        <f>COUNTIF(ストックデータ貼り付け用!$E$2:$E$1000,A15)</f>
        <v>0</v>
      </c>
      <c r="F15" s="48">
        <f>SUMIF(ストックデータ貼り付け用!$E$2:$E$1048576,A15,ストックデータ貼り付け用!$F$2:$F$1048576)</f>
        <v>0</v>
      </c>
      <c r="G15" s="44">
        <f>COUNTIF(ストックデータ貼り付け用!$I$2:$I$1048576,A15)</f>
        <v>0</v>
      </c>
      <c r="H15" s="51">
        <f t="shared" si="1"/>
        <v>0</v>
      </c>
      <c r="I15" s="45">
        <f>SUMIF(ストックデータ貼り付け用!$I$2:$I$1048576,A15,ストックデータ貼り付け用!$J$2:$J$1048576)</f>
        <v>0</v>
      </c>
      <c r="J15" s="44">
        <f t="shared" si="2"/>
        <v>0</v>
      </c>
      <c r="K15" s="51">
        <f t="shared" si="2"/>
        <v>0</v>
      </c>
      <c r="L15" s="45">
        <f t="shared" si="3"/>
        <v>0</v>
      </c>
      <c r="M15" s="46">
        <f>COUNTIF(ストックデータ貼り付け用!$M$2:$M$1000,A15)</f>
        <v>0</v>
      </c>
      <c r="N15" s="51">
        <f>SUMIF(ストックデータ貼り付け用!$M$2:$M$1001,A15,ストックデータ貼り付け用!$N$2:$N$1001)</f>
        <v>0</v>
      </c>
      <c r="O15" s="45">
        <f t="shared" si="4"/>
        <v>0</v>
      </c>
      <c r="P15" s="61">
        <f>COUNTIF(ストックデータ貼り付け用!$P$2:$P$1000,A15)</f>
        <v>0</v>
      </c>
      <c r="Q15" s="44">
        <f>SUMIF(ストックデータ貼り付け用!$P$2:$P$1000,A15,ストックデータ貼り付け用!$Q$2:$Q$1000)</f>
        <v>0</v>
      </c>
      <c r="R15" s="48">
        <f t="shared" si="6"/>
        <v>0</v>
      </c>
      <c r="S15" s="46">
        <f>COUNTIF(ストックデータ貼り付け用!$S$2:$S$1001,A15)</f>
        <v>0</v>
      </c>
      <c r="T15" s="48">
        <f>SUMIF(ストックデータ貼り付け用!$S$3:$S$502,A15,ストックデータ貼り付け用!$T$3:$T$1048576)</f>
        <v>0</v>
      </c>
      <c r="U15" s="45">
        <f t="shared" si="5"/>
        <v>0</v>
      </c>
    </row>
    <row r="16" spans="1:21" x14ac:dyDescent="0.2">
      <c r="A16" s="43">
        <v>45670</v>
      </c>
      <c r="B16" s="46">
        <f>IFERROR(VLOOKUP(A16, ストックデータ貼り付け用!A:C,2,FALSE),0)</f>
        <v>0</v>
      </c>
      <c r="C16" s="51">
        <f>IFERROR(VLOOKUP(A16, ストックデータ貼り付け用!A:C,3,FALSE),0)</f>
        <v>0</v>
      </c>
      <c r="D16" s="44">
        <f t="shared" si="0"/>
        <v>0</v>
      </c>
      <c r="E16" s="46">
        <f>COUNTIF(ストックデータ貼り付け用!$E$2:$E$1000,A16)</f>
        <v>0</v>
      </c>
      <c r="F16" s="48">
        <f>SUMIF(ストックデータ貼り付け用!$E$2:$E$1048576,A16,ストックデータ貼り付け用!$F$2:$F$1048576)</f>
        <v>0</v>
      </c>
      <c r="G16" s="44">
        <f>COUNTIF(ストックデータ貼り付け用!$I$2:$I$1048576,A16)</f>
        <v>0</v>
      </c>
      <c r="H16" s="51">
        <f t="shared" si="1"/>
        <v>0</v>
      </c>
      <c r="I16" s="45">
        <f>SUMIF(ストックデータ貼り付け用!$I$2:$I$1048576,A16,ストックデータ貼り付け用!$J$2:$J$1048576)</f>
        <v>0</v>
      </c>
      <c r="J16" s="44">
        <f t="shared" si="2"/>
        <v>0</v>
      </c>
      <c r="K16" s="51">
        <f t="shared" si="2"/>
        <v>0</v>
      </c>
      <c r="L16" s="45">
        <f t="shared" si="3"/>
        <v>0</v>
      </c>
      <c r="M16" s="46">
        <f>COUNTIF(ストックデータ貼り付け用!$M$2:$M$1000,A16)</f>
        <v>0</v>
      </c>
      <c r="N16" s="51">
        <f>SUMIF(ストックデータ貼り付け用!$M$2:$M$1001,A16,ストックデータ貼り付け用!$N$2:$N$1001)</f>
        <v>0</v>
      </c>
      <c r="O16" s="45">
        <f t="shared" si="4"/>
        <v>0</v>
      </c>
      <c r="P16" s="61">
        <f>COUNTIF(ストックデータ貼り付け用!$P$2:$P$1000,A16)</f>
        <v>0</v>
      </c>
      <c r="Q16" s="44">
        <f>SUMIF(ストックデータ貼り付け用!$P$2:$P$1000,A16,ストックデータ貼り付け用!$Q$2:$Q$1000)</f>
        <v>0</v>
      </c>
      <c r="R16" s="48">
        <f t="shared" si="6"/>
        <v>0</v>
      </c>
      <c r="S16" s="46">
        <f>COUNTIF(ストックデータ貼り付け用!$S$2:$S$1001,A16)</f>
        <v>0</v>
      </c>
      <c r="T16" s="48">
        <f>SUMIF(ストックデータ貼り付け用!$S$3:$S$502,A16,ストックデータ貼り付け用!$T$3:$T$1048576)</f>
        <v>0</v>
      </c>
      <c r="U16" s="45">
        <f t="shared" si="5"/>
        <v>0</v>
      </c>
    </row>
    <row r="17" spans="1:21" x14ac:dyDescent="0.2">
      <c r="A17" s="43">
        <v>45671</v>
      </c>
      <c r="B17" s="46">
        <f>IFERROR(VLOOKUP(A17, ストックデータ貼り付け用!A:C,2,FALSE),0)</f>
        <v>0</v>
      </c>
      <c r="C17" s="51">
        <f>IFERROR(VLOOKUP(A17, ストックデータ貼り付け用!A:C,3,FALSE),0)</f>
        <v>0</v>
      </c>
      <c r="D17" s="44">
        <f t="shared" si="0"/>
        <v>0</v>
      </c>
      <c r="E17" s="46">
        <f>COUNTIF(ストックデータ貼り付け用!$E$2:$E$1000,A17)</f>
        <v>0</v>
      </c>
      <c r="F17" s="48">
        <f>SUMIF(ストックデータ貼り付け用!$E$2:$E$1048576,A17,ストックデータ貼り付け用!$F$2:$F$1048576)</f>
        <v>0</v>
      </c>
      <c r="G17" s="44">
        <f>COUNTIF(ストックデータ貼り付け用!$I$2:$I$1048576,A17)</f>
        <v>0</v>
      </c>
      <c r="H17" s="51">
        <f t="shared" si="1"/>
        <v>0</v>
      </c>
      <c r="I17" s="45">
        <f>SUMIF(ストックデータ貼り付け用!$I$2:$I$1048576,A17,ストックデータ貼り付け用!$J$2:$J$1048576)</f>
        <v>0</v>
      </c>
      <c r="J17" s="44">
        <f t="shared" si="2"/>
        <v>0</v>
      </c>
      <c r="K17" s="51">
        <f t="shared" si="2"/>
        <v>0</v>
      </c>
      <c r="L17" s="45">
        <f t="shared" si="3"/>
        <v>0</v>
      </c>
      <c r="M17" s="46">
        <f>COUNTIF(ストックデータ貼り付け用!$M$2:$M$1000,A17)</f>
        <v>0</v>
      </c>
      <c r="N17" s="51">
        <f>SUMIF(ストックデータ貼り付け用!$M$2:$M$1001,A17,ストックデータ貼り付け用!$N$2:$N$1001)</f>
        <v>0</v>
      </c>
      <c r="O17" s="45">
        <f t="shared" si="4"/>
        <v>0</v>
      </c>
      <c r="P17" s="61">
        <f>COUNTIF(ストックデータ貼り付け用!$P$2:$P$1000,A17)</f>
        <v>0</v>
      </c>
      <c r="Q17" s="44">
        <f>SUMIF(ストックデータ貼り付け用!$P$2:$P$1000,A17,ストックデータ貼り付け用!$Q$2:$Q$1000)</f>
        <v>0</v>
      </c>
      <c r="R17" s="48">
        <f t="shared" si="6"/>
        <v>0</v>
      </c>
      <c r="S17" s="46">
        <f>COUNTIF(ストックデータ貼り付け用!$S$2:$S$1001,A17)</f>
        <v>0</v>
      </c>
      <c r="T17" s="48">
        <f>SUMIF(ストックデータ貼り付け用!$S$3:$S$502,A17,ストックデータ貼り付け用!$T$3:$T$1048576)</f>
        <v>0</v>
      </c>
      <c r="U17" s="45">
        <f t="shared" si="5"/>
        <v>0</v>
      </c>
    </row>
    <row r="18" spans="1:21" x14ac:dyDescent="0.2">
      <c r="A18" s="43">
        <v>45672</v>
      </c>
      <c r="B18" s="46">
        <f>IFERROR(VLOOKUP(A18, ストックデータ貼り付け用!A:C,2,FALSE),0)</f>
        <v>0</v>
      </c>
      <c r="C18" s="51">
        <f>IFERROR(VLOOKUP(A18, ストックデータ貼り付け用!A:C,3,FALSE),0)</f>
        <v>0</v>
      </c>
      <c r="D18" s="44">
        <f t="shared" si="0"/>
        <v>0</v>
      </c>
      <c r="E18" s="46">
        <f>COUNTIF(ストックデータ貼り付け用!$E$2:$E$1000,A18)</f>
        <v>0</v>
      </c>
      <c r="F18" s="48">
        <f>SUMIF(ストックデータ貼り付け用!$E$2:$E$1048576,A18,ストックデータ貼り付け用!$F$2:$F$1048576)</f>
        <v>0</v>
      </c>
      <c r="G18" s="44">
        <f>COUNTIF(ストックデータ貼り付け用!$I$2:$I$1048576,A18)</f>
        <v>0</v>
      </c>
      <c r="H18" s="51">
        <f t="shared" si="1"/>
        <v>0</v>
      </c>
      <c r="I18" s="45">
        <f>SUMIF(ストックデータ貼り付け用!$I$2:$I$1048576,A18,ストックデータ貼り付け用!$J$2:$J$1048576)</f>
        <v>0</v>
      </c>
      <c r="J18" s="44">
        <f t="shared" si="2"/>
        <v>0</v>
      </c>
      <c r="K18" s="51">
        <f t="shared" si="2"/>
        <v>0</v>
      </c>
      <c r="L18" s="45">
        <f t="shared" si="3"/>
        <v>0</v>
      </c>
      <c r="M18" s="46">
        <f>COUNTIF(ストックデータ貼り付け用!$M$2:$M$1000,A18)</f>
        <v>0</v>
      </c>
      <c r="N18" s="51">
        <f>SUMIF(ストックデータ貼り付け用!$M$2:$M$1001,A18,ストックデータ貼り付け用!$N$2:$N$1001)</f>
        <v>0</v>
      </c>
      <c r="O18" s="45">
        <f t="shared" si="4"/>
        <v>0</v>
      </c>
      <c r="P18" s="61">
        <f>COUNTIF(ストックデータ貼り付け用!$P$2:$P$1000,A18)</f>
        <v>0</v>
      </c>
      <c r="Q18" s="44">
        <f>SUMIF(ストックデータ貼り付け用!$P$2:$P$1000,A18,ストックデータ貼り付け用!$Q$2:$Q$1000)</f>
        <v>0</v>
      </c>
      <c r="R18" s="48">
        <f t="shared" si="6"/>
        <v>0</v>
      </c>
      <c r="S18" s="46">
        <f>COUNTIF(ストックデータ貼り付け用!$S$2:$S$1001,A18)</f>
        <v>0</v>
      </c>
      <c r="T18" s="48">
        <f>SUMIF(ストックデータ貼り付け用!$S$3:$S$502,A18,ストックデータ貼り付け用!$T$3:$T$1048576)</f>
        <v>0</v>
      </c>
      <c r="U18" s="45">
        <f t="shared" si="5"/>
        <v>0</v>
      </c>
    </row>
    <row r="19" spans="1:21" x14ac:dyDescent="0.2">
      <c r="A19" s="43">
        <v>45673</v>
      </c>
      <c r="B19" s="46">
        <f>IFERROR(VLOOKUP(A19, ストックデータ貼り付け用!A:C,2,FALSE),0)</f>
        <v>0</v>
      </c>
      <c r="C19" s="51">
        <f>IFERROR(VLOOKUP(A19, ストックデータ貼り付け用!A:C,3,FALSE),0)</f>
        <v>0</v>
      </c>
      <c r="D19" s="44">
        <f t="shared" si="0"/>
        <v>0</v>
      </c>
      <c r="E19" s="46">
        <f>COUNTIF(ストックデータ貼り付け用!$E$2:$E$1000,A19)</f>
        <v>0</v>
      </c>
      <c r="F19" s="48">
        <f>SUMIF(ストックデータ貼り付け用!$E$2:$E$1048576,A19,ストックデータ貼り付け用!$F$2:$F$1048576)</f>
        <v>0</v>
      </c>
      <c r="G19" s="44">
        <f>COUNTIF(ストックデータ貼り付け用!$I$2:$I$1048576,A19)</f>
        <v>0</v>
      </c>
      <c r="H19" s="51">
        <f t="shared" si="1"/>
        <v>0</v>
      </c>
      <c r="I19" s="45">
        <f>SUMIF(ストックデータ貼り付け用!$I$2:$I$1048576,A19,ストックデータ貼り付け用!$J$2:$J$1048576)</f>
        <v>0</v>
      </c>
      <c r="J19" s="44">
        <f t="shared" si="2"/>
        <v>0</v>
      </c>
      <c r="K19" s="51">
        <f t="shared" si="2"/>
        <v>0</v>
      </c>
      <c r="L19" s="45">
        <f t="shared" si="3"/>
        <v>0</v>
      </c>
      <c r="M19" s="46">
        <f>COUNTIF(ストックデータ貼り付け用!$M$2:$M$1000,A19)</f>
        <v>0</v>
      </c>
      <c r="N19" s="51">
        <f>SUMIF(ストックデータ貼り付け用!$M$2:$M$1001,A19,ストックデータ貼り付け用!$N$2:$N$1001)</f>
        <v>0</v>
      </c>
      <c r="O19" s="45">
        <f t="shared" si="4"/>
        <v>0</v>
      </c>
      <c r="P19" s="61">
        <f>COUNTIF(ストックデータ貼り付け用!$P$2:$P$1000,A19)</f>
        <v>0</v>
      </c>
      <c r="Q19" s="44">
        <f>SUMIF(ストックデータ貼り付け用!$P$2:$P$1000,A19,ストックデータ貼り付け用!$Q$2:$Q$1000)</f>
        <v>0</v>
      </c>
      <c r="R19" s="48">
        <f t="shared" si="6"/>
        <v>0</v>
      </c>
      <c r="S19" s="46">
        <f>COUNTIF(ストックデータ貼り付け用!$S$2:$S$1001,A19)</f>
        <v>0</v>
      </c>
      <c r="T19" s="48">
        <f>SUMIF(ストックデータ貼り付け用!$S$3:$S$502,A19,ストックデータ貼り付け用!$T$3:$T$1048576)</f>
        <v>0</v>
      </c>
      <c r="U19" s="45">
        <f t="shared" si="5"/>
        <v>0</v>
      </c>
    </row>
    <row r="20" spans="1:21" x14ac:dyDescent="0.2">
      <c r="A20" s="43">
        <v>45674</v>
      </c>
      <c r="B20" s="46">
        <f>IFERROR(VLOOKUP(A20, ストックデータ貼り付け用!A:C,2,FALSE),0)</f>
        <v>0</v>
      </c>
      <c r="C20" s="51">
        <f>IFERROR(VLOOKUP(A20, ストックデータ貼り付け用!A:C,3,FALSE),0)</f>
        <v>0</v>
      </c>
      <c r="D20" s="44">
        <f t="shared" si="0"/>
        <v>0</v>
      </c>
      <c r="E20" s="46">
        <f>COUNTIF(ストックデータ貼り付け用!$E$2:$E$1000,A20)</f>
        <v>0</v>
      </c>
      <c r="F20" s="48">
        <f>SUMIF(ストックデータ貼り付け用!$E$2:$E$1048576,A20,ストックデータ貼り付け用!$F$2:$F$1048576)</f>
        <v>0</v>
      </c>
      <c r="G20" s="44">
        <f>COUNTIF(ストックデータ貼り付け用!$I$2:$I$1048576,A20)</f>
        <v>0</v>
      </c>
      <c r="H20" s="51">
        <f t="shared" si="1"/>
        <v>0</v>
      </c>
      <c r="I20" s="45">
        <f>SUMIF(ストックデータ貼り付け用!$I$2:$I$1048576,A20,ストックデータ貼り付け用!$J$2:$J$1048576)</f>
        <v>0</v>
      </c>
      <c r="J20" s="44">
        <f t="shared" si="2"/>
        <v>0</v>
      </c>
      <c r="K20" s="51">
        <f t="shared" si="2"/>
        <v>0</v>
      </c>
      <c r="L20" s="45">
        <f t="shared" si="3"/>
        <v>0</v>
      </c>
      <c r="M20" s="46">
        <f>COUNTIF(ストックデータ貼り付け用!$M$2:$M$1000,A20)</f>
        <v>0</v>
      </c>
      <c r="N20" s="51">
        <f>SUMIF(ストックデータ貼り付け用!$M$2:$M$1001,A20,ストックデータ貼り付け用!$N$2:$N$1001)</f>
        <v>0</v>
      </c>
      <c r="O20" s="45">
        <f t="shared" si="4"/>
        <v>0</v>
      </c>
      <c r="P20" s="61">
        <f>COUNTIF(ストックデータ貼り付け用!$P$2:$P$1000,A20)</f>
        <v>0</v>
      </c>
      <c r="Q20" s="44">
        <f>SUMIF(ストックデータ貼り付け用!$P$2:$P$1000,A20,ストックデータ貼り付け用!$Q$2:$Q$1000)</f>
        <v>0</v>
      </c>
      <c r="R20" s="48">
        <f t="shared" si="6"/>
        <v>0</v>
      </c>
      <c r="S20" s="46">
        <f>COUNTIF(ストックデータ貼り付け用!$S$2:$S$1001,A20)</f>
        <v>0</v>
      </c>
      <c r="T20" s="48">
        <f>SUMIF(ストックデータ貼り付け用!$S$3:$S$502,A20,ストックデータ貼り付け用!$T$3:$T$1048576)</f>
        <v>0</v>
      </c>
      <c r="U20" s="45">
        <f t="shared" si="5"/>
        <v>0</v>
      </c>
    </row>
    <row r="21" spans="1:21" x14ac:dyDescent="0.2">
      <c r="A21" s="43">
        <v>45675</v>
      </c>
      <c r="B21" s="46">
        <f>IFERROR(VLOOKUP(A21, ストックデータ貼り付け用!A:C,2,FALSE),0)</f>
        <v>0</v>
      </c>
      <c r="C21" s="51">
        <f>IFERROR(VLOOKUP(A21, ストックデータ貼り付け用!A:C,3,FALSE),0)</f>
        <v>0</v>
      </c>
      <c r="D21" s="44">
        <f t="shared" si="0"/>
        <v>0</v>
      </c>
      <c r="E21" s="46">
        <f>COUNTIF(ストックデータ貼り付け用!$E$2:$E$1000,A21)</f>
        <v>0</v>
      </c>
      <c r="F21" s="48">
        <f>SUMIF(ストックデータ貼り付け用!$E$2:$E$1048576,A21,ストックデータ貼り付け用!$F$2:$F$1048576)</f>
        <v>0</v>
      </c>
      <c r="G21" s="44">
        <f>COUNTIF(ストックデータ貼り付け用!$I$2:$I$1048576,A21)</f>
        <v>0</v>
      </c>
      <c r="H21" s="51">
        <f t="shared" si="1"/>
        <v>0</v>
      </c>
      <c r="I21" s="45">
        <f>SUMIF(ストックデータ貼り付け用!$I$2:$I$1048576,A21,ストックデータ貼り付け用!$J$2:$J$1048576)</f>
        <v>0</v>
      </c>
      <c r="J21" s="44">
        <f t="shared" si="2"/>
        <v>0</v>
      </c>
      <c r="K21" s="51">
        <f t="shared" si="2"/>
        <v>0</v>
      </c>
      <c r="L21" s="45">
        <f t="shared" si="3"/>
        <v>0</v>
      </c>
      <c r="M21" s="46">
        <f>COUNTIF(ストックデータ貼り付け用!$M$2:$M$1000,A21)</f>
        <v>0</v>
      </c>
      <c r="N21" s="51">
        <f>SUMIF(ストックデータ貼り付け用!$M$2:$M$1001,A21,ストックデータ貼り付け用!$N$2:$N$1001)</f>
        <v>0</v>
      </c>
      <c r="O21" s="45">
        <f t="shared" si="4"/>
        <v>0</v>
      </c>
      <c r="P21" s="61">
        <f>COUNTIF(ストックデータ貼り付け用!$P$2:$P$1000,A21)</f>
        <v>0</v>
      </c>
      <c r="Q21" s="44">
        <f>SUMIF(ストックデータ貼り付け用!$P$2:$P$1000,A21,ストックデータ貼り付け用!$Q$2:$Q$1000)</f>
        <v>0</v>
      </c>
      <c r="R21" s="48">
        <f t="shared" si="6"/>
        <v>0</v>
      </c>
      <c r="S21" s="46">
        <f>COUNTIF(ストックデータ貼り付け用!$S$2:$S$1001,A21)</f>
        <v>0</v>
      </c>
      <c r="T21" s="48">
        <f>SUMIF(ストックデータ貼り付け用!$S$3:$S$502,A21,ストックデータ貼り付け用!$T$3:$T$1048576)</f>
        <v>0</v>
      </c>
      <c r="U21" s="45">
        <f t="shared" si="5"/>
        <v>0</v>
      </c>
    </row>
    <row r="22" spans="1:21" x14ac:dyDescent="0.2">
      <c r="A22" s="43">
        <v>45676</v>
      </c>
      <c r="B22" s="46">
        <f>IFERROR(VLOOKUP(A22, ストックデータ貼り付け用!A:C,2,FALSE),0)</f>
        <v>0</v>
      </c>
      <c r="C22" s="51">
        <f>IFERROR(VLOOKUP(A22, ストックデータ貼り付け用!A:C,3,FALSE),0)</f>
        <v>0</v>
      </c>
      <c r="D22" s="44">
        <f t="shared" si="0"/>
        <v>0</v>
      </c>
      <c r="E22" s="46">
        <f>COUNTIF(ストックデータ貼り付け用!$E$2:$E$1000,A22)</f>
        <v>0</v>
      </c>
      <c r="F22" s="48">
        <f>SUMIF(ストックデータ貼り付け用!$E$2:$E$1048576,A22,ストックデータ貼り付け用!$F$2:$F$1048576)</f>
        <v>0</v>
      </c>
      <c r="G22" s="44">
        <f>COUNTIF(ストックデータ貼り付け用!$I$2:$I$1048576,A22)</f>
        <v>0</v>
      </c>
      <c r="H22" s="51">
        <f t="shared" si="1"/>
        <v>0</v>
      </c>
      <c r="I22" s="45">
        <f>SUMIF(ストックデータ貼り付け用!$I$2:$I$1048576,A22,ストックデータ貼り付け用!$J$2:$J$1048576)</f>
        <v>0</v>
      </c>
      <c r="J22" s="44">
        <f t="shared" si="2"/>
        <v>0</v>
      </c>
      <c r="K22" s="51">
        <f t="shared" si="2"/>
        <v>0</v>
      </c>
      <c r="L22" s="45">
        <f t="shared" si="3"/>
        <v>0</v>
      </c>
      <c r="M22" s="46">
        <f>COUNTIF(ストックデータ貼り付け用!$M$2:$M$1000,A22)</f>
        <v>0</v>
      </c>
      <c r="N22" s="51">
        <f>SUMIF(ストックデータ貼り付け用!$M$2:$M$1001,A22,ストックデータ貼り付け用!$N$2:$N$1001)</f>
        <v>0</v>
      </c>
      <c r="O22" s="45">
        <f t="shared" si="4"/>
        <v>0</v>
      </c>
      <c r="P22" s="61">
        <f>COUNTIF(ストックデータ貼り付け用!$P$2:$P$1000,A22)</f>
        <v>0</v>
      </c>
      <c r="Q22" s="44">
        <f>SUMIF(ストックデータ貼り付け用!$P$2:$P$1000,A22,ストックデータ貼り付け用!$Q$2:$Q$1000)</f>
        <v>0</v>
      </c>
      <c r="R22" s="48">
        <f t="shared" si="6"/>
        <v>0</v>
      </c>
      <c r="S22" s="46">
        <f>COUNTIF(ストックデータ貼り付け用!$S$2:$S$1001,A22)</f>
        <v>0</v>
      </c>
      <c r="T22" s="48">
        <f>SUMIF(ストックデータ貼り付け用!$S$3:$S$502,A22,ストックデータ貼り付け用!$T$3:$T$1048576)</f>
        <v>0</v>
      </c>
      <c r="U22" s="45">
        <f t="shared" si="5"/>
        <v>0</v>
      </c>
    </row>
    <row r="23" spans="1:21" x14ac:dyDescent="0.2">
      <c r="A23" s="43">
        <v>45677</v>
      </c>
      <c r="B23" s="46">
        <f>IFERROR(VLOOKUP(A23, ストックデータ貼り付け用!A:C,2,FALSE),0)</f>
        <v>0</v>
      </c>
      <c r="C23" s="51">
        <f>IFERROR(VLOOKUP(A23, ストックデータ貼り付け用!A:C,3,FALSE),0)</f>
        <v>0</v>
      </c>
      <c r="D23" s="44">
        <f t="shared" si="0"/>
        <v>0</v>
      </c>
      <c r="E23" s="46">
        <f>COUNTIF(ストックデータ貼り付け用!$E$2:$E$1000,A23)</f>
        <v>0</v>
      </c>
      <c r="F23" s="48">
        <f>SUMIF(ストックデータ貼り付け用!$E$2:$E$1048576,A23,ストックデータ貼り付け用!$F$2:$F$1048576)</f>
        <v>0</v>
      </c>
      <c r="G23" s="44">
        <f>COUNTIF(ストックデータ貼り付け用!$I$2:$I$1048576,A23)</f>
        <v>0</v>
      </c>
      <c r="H23" s="51">
        <f t="shared" si="1"/>
        <v>0</v>
      </c>
      <c r="I23" s="45">
        <f>SUMIF(ストックデータ貼り付け用!$I$2:$I$1048576,A23,ストックデータ貼り付け用!$J$2:$J$1048576)</f>
        <v>0</v>
      </c>
      <c r="J23" s="44">
        <f t="shared" si="2"/>
        <v>0</v>
      </c>
      <c r="K23" s="51">
        <f t="shared" si="2"/>
        <v>0</v>
      </c>
      <c r="L23" s="45">
        <f t="shared" si="3"/>
        <v>0</v>
      </c>
      <c r="M23" s="46">
        <f>COUNTIF(ストックデータ貼り付け用!$M$2:$M$1000,A23)</f>
        <v>0</v>
      </c>
      <c r="N23" s="51">
        <f>SUMIF(ストックデータ貼り付け用!$M$2:$M$1001,A23,ストックデータ貼り付け用!$N$2:$N$1001)</f>
        <v>0</v>
      </c>
      <c r="O23" s="45">
        <f t="shared" si="4"/>
        <v>0</v>
      </c>
      <c r="P23" s="61">
        <f>COUNTIF(ストックデータ貼り付け用!$P$2:$P$1000,A23)</f>
        <v>0</v>
      </c>
      <c r="Q23" s="44">
        <f>SUMIF(ストックデータ貼り付け用!$P$2:$P$1000,A23,ストックデータ貼り付け用!$Q$2:$Q$1000)</f>
        <v>0</v>
      </c>
      <c r="R23" s="48">
        <f t="shared" si="6"/>
        <v>0</v>
      </c>
      <c r="S23" s="46">
        <f>COUNTIF(ストックデータ貼り付け用!$S$2:$S$1001,A23)</f>
        <v>0</v>
      </c>
      <c r="T23" s="48">
        <f>SUMIF(ストックデータ貼り付け用!$S$3:$S$502,A23,ストックデータ貼り付け用!$T$3:$T$1048576)</f>
        <v>0</v>
      </c>
      <c r="U23" s="45">
        <f t="shared" si="5"/>
        <v>0</v>
      </c>
    </row>
    <row r="24" spans="1:21" x14ac:dyDescent="0.2">
      <c r="A24" s="43">
        <v>45678</v>
      </c>
      <c r="B24" s="46">
        <f>IFERROR(VLOOKUP(A24, ストックデータ貼り付け用!A:C,2,FALSE),0)</f>
        <v>0</v>
      </c>
      <c r="C24" s="51">
        <f>IFERROR(VLOOKUP(A24, ストックデータ貼り付け用!A:C,3,FALSE),0)</f>
        <v>0</v>
      </c>
      <c r="D24" s="44">
        <f t="shared" si="0"/>
        <v>0</v>
      </c>
      <c r="E24" s="46">
        <f>COUNTIF(ストックデータ貼り付け用!$E$2:$E$1000,A24)</f>
        <v>0</v>
      </c>
      <c r="F24" s="48">
        <f>SUMIF(ストックデータ貼り付け用!$E$2:$E$1048576,A24,ストックデータ貼り付け用!$F$2:$F$1048576)</f>
        <v>0</v>
      </c>
      <c r="G24" s="44">
        <f>COUNTIF(ストックデータ貼り付け用!$I$2:$I$1048576,A24)</f>
        <v>0</v>
      </c>
      <c r="H24" s="51">
        <f t="shared" si="1"/>
        <v>0</v>
      </c>
      <c r="I24" s="45">
        <f>SUMIF(ストックデータ貼り付け用!$I$2:$I$1048576,A24,ストックデータ貼り付け用!$J$2:$J$1048576)</f>
        <v>0</v>
      </c>
      <c r="J24" s="44">
        <f t="shared" si="2"/>
        <v>0</v>
      </c>
      <c r="K24" s="51">
        <f t="shared" si="2"/>
        <v>0</v>
      </c>
      <c r="L24" s="45">
        <f t="shared" si="3"/>
        <v>0</v>
      </c>
      <c r="M24" s="46">
        <f>COUNTIF(ストックデータ貼り付け用!$M$2:$M$1000,A24)</f>
        <v>0</v>
      </c>
      <c r="N24" s="51">
        <f>SUMIF(ストックデータ貼り付け用!$M$2:$M$1001,A24,ストックデータ貼り付け用!$N$2:$N$1001)</f>
        <v>0</v>
      </c>
      <c r="O24" s="45">
        <f t="shared" si="4"/>
        <v>0</v>
      </c>
      <c r="P24" s="61">
        <f>COUNTIF(ストックデータ貼り付け用!$P$2:$P$1000,A24)</f>
        <v>0</v>
      </c>
      <c r="Q24" s="44">
        <f>SUMIF(ストックデータ貼り付け用!$P$2:$P$1000,A24,ストックデータ貼り付け用!$Q$2:$Q$1000)</f>
        <v>0</v>
      </c>
      <c r="R24" s="48">
        <f t="shared" si="6"/>
        <v>0</v>
      </c>
      <c r="S24" s="46">
        <f>COUNTIF(ストックデータ貼り付け用!$S$2:$S$1001,A24)</f>
        <v>0</v>
      </c>
      <c r="T24" s="48">
        <f>SUMIF(ストックデータ貼り付け用!$S$3:$S$502,A24,ストックデータ貼り付け用!$T$3:$T$1048576)</f>
        <v>0</v>
      </c>
      <c r="U24" s="45">
        <f t="shared" si="5"/>
        <v>0</v>
      </c>
    </row>
    <row r="25" spans="1:21" x14ac:dyDescent="0.2">
      <c r="A25" s="43">
        <v>45679</v>
      </c>
      <c r="B25" s="46">
        <f>IFERROR(VLOOKUP(A25, ストックデータ貼り付け用!A:C,2,FALSE),0)</f>
        <v>0</v>
      </c>
      <c r="C25" s="51">
        <f>IFERROR(VLOOKUP(A25, ストックデータ貼り付け用!A:C,3,FALSE),0)</f>
        <v>0</v>
      </c>
      <c r="D25" s="44">
        <f t="shared" si="0"/>
        <v>0</v>
      </c>
      <c r="E25" s="46">
        <f>COUNTIF(ストックデータ貼り付け用!$E$2:$E$1000,A25)</f>
        <v>0</v>
      </c>
      <c r="F25" s="48">
        <f>SUMIF(ストックデータ貼り付け用!$E$2:$E$1048576,A25,ストックデータ貼り付け用!$F$2:$F$1048576)</f>
        <v>0</v>
      </c>
      <c r="G25" s="44">
        <f>COUNTIF(ストックデータ貼り付け用!$I$2:$I$1048576,A25)</f>
        <v>0</v>
      </c>
      <c r="H25" s="51">
        <f t="shared" si="1"/>
        <v>0</v>
      </c>
      <c r="I25" s="45">
        <f>SUMIF(ストックデータ貼り付け用!$I$2:$I$1048576,A25,ストックデータ貼り付け用!$J$2:$J$1048576)</f>
        <v>0</v>
      </c>
      <c r="J25" s="44">
        <f t="shared" si="2"/>
        <v>0</v>
      </c>
      <c r="K25" s="51">
        <f t="shared" si="2"/>
        <v>0</v>
      </c>
      <c r="L25" s="45">
        <f t="shared" si="3"/>
        <v>0</v>
      </c>
      <c r="M25" s="46">
        <f>COUNTIF(ストックデータ貼り付け用!$M$2:$M$1000,A25)</f>
        <v>0</v>
      </c>
      <c r="N25" s="51">
        <f>SUMIF(ストックデータ貼り付け用!$M$2:$M$1001,A25,ストックデータ貼り付け用!$N$2:$N$1001)</f>
        <v>0</v>
      </c>
      <c r="O25" s="45">
        <f t="shared" si="4"/>
        <v>0</v>
      </c>
      <c r="P25" s="61">
        <f>COUNTIF(ストックデータ貼り付け用!$P$2:$P$1000,A25)</f>
        <v>0</v>
      </c>
      <c r="Q25" s="44">
        <f>SUMIF(ストックデータ貼り付け用!$P$2:$P$1000,A25,ストックデータ貼り付け用!$Q$2:$Q$1000)</f>
        <v>0</v>
      </c>
      <c r="R25" s="48">
        <f t="shared" si="6"/>
        <v>0</v>
      </c>
      <c r="S25" s="46">
        <f>COUNTIF(ストックデータ貼り付け用!$S$2:$S$1001,A25)</f>
        <v>0</v>
      </c>
      <c r="T25" s="48">
        <f>SUMIF(ストックデータ貼り付け用!$S$3:$S$502,A25,ストックデータ貼り付け用!$T$3:$T$1048576)</f>
        <v>0</v>
      </c>
      <c r="U25" s="45">
        <f t="shared" si="5"/>
        <v>0</v>
      </c>
    </row>
    <row r="26" spans="1:21" x14ac:dyDescent="0.2">
      <c r="A26" s="43">
        <v>45680</v>
      </c>
      <c r="B26" s="46">
        <f>IFERROR(VLOOKUP(A26, ストックデータ貼り付け用!A:C,2,FALSE),0)</f>
        <v>0</v>
      </c>
      <c r="C26" s="51">
        <f>IFERROR(VLOOKUP(A26, ストックデータ貼り付け用!A:C,3,FALSE),0)</f>
        <v>0</v>
      </c>
      <c r="D26" s="44">
        <f t="shared" si="0"/>
        <v>0</v>
      </c>
      <c r="E26" s="46">
        <f>COUNTIF(ストックデータ貼り付け用!$E$2:$E$1000,A26)</f>
        <v>0</v>
      </c>
      <c r="F26" s="48">
        <f>SUMIF(ストックデータ貼り付け用!$E$2:$E$1048576,A26,ストックデータ貼り付け用!$F$2:$F$1048576)</f>
        <v>0</v>
      </c>
      <c r="G26" s="44">
        <f>COUNTIF(ストックデータ貼り付け用!$I$2:$I$1048576,A26)</f>
        <v>0</v>
      </c>
      <c r="H26" s="51">
        <f t="shared" si="1"/>
        <v>0</v>
      </c>
      <c r="I26" s="45">
        <f>SUMIF(ストックデータ貼り付け用!$I$2:$I$1048576,A26,ストックデータ貼り付け用!$J$2:$J$1048576)</f>
        <v>0</v>
      </c>
      <c r="J26" s="44">
        <f t="shared" si="2"/>
        <v>0</v>
      </c>
      <c r="K26" s="51">
        <f t="shared" si="2"/>
        <v>0</v>
      </c>
      <c r="L26" s="45">
        <f t="shared" si="3"/>
        <v>0</v>
      </c>
      <c r="M26" s="46">
        <f>COUNTIF(ストックデータ貼り付け用!$M$2:$M$1000,A26)</f>
        <v>0</v>
      </c>
      <c r="N26" s="51">
        <f>SUMIF(ストックデータ貼り付け用!$M$2:$M$1001,A26,ストックデータ貼り付け用!$N$2:$N$1001)</f>
        <v>0</v>
      </c>
      <c r="O26" s="45">
        <f t="shared" si="4"/>
        <v>0</v>
      </c>
      <c r="P26" s="61">
        <f>COUNTIF(ストックデータ貼り付け用!$P$2:$P$1000,A26)</f>
        <v>0</v>
      </c>
      <c r="Q26" s="44">
        <f>SUMIF(ストックデータ貼り付け用!$P$2:$P$1000,A26,ストックデータ貼り付け用!$Q$2:$Q$1000)</f>
        <v>0</v>
      </c>
      <c r="R26" s="48">
        <f t="shared" si="6"/>
        <v>0</v>
      </c>
      <c r="S26" s="46">
        <f>COUNTIF(ストックデータ貼り付け用!$S$2:$S$1001,A26)</f>
        <v>0</v>
      </c>
      <c r="T26" s="48">
        <f>SUMIF(ストックデータ貼り付け用!$S$3:$S$502,A26,ストックデータ貼り付け用!$T$3:$T$1048576)</f>
        <v>0</v>
      </c>
      <c r="U26" s="45">
        <f t="shared" si="5"/>
        <v>0</v>
      </c>
    </row>
    <row r="27" spans="1:21" x14ac:dyDescent="0.2">
      <c r="A27" s="43">
        <v>45681</v>
      </c>
      <c r="B27" s="46">
        <f>IFERROR(VLOOKUP(A27, ストックデータ貼り付け用!A:C,2,FALSE),0)</f>
        <v>0</v>
      </c>
      <c r="C27" s="51">
        <f>IFERROR(VLOOKUP(A27, ストックデータ貼り付け用!A:C,3,FALSE),0)</f>
        <v>0</v>
      </c>
      <c r="D27" s="44">
        <f t="shared" si="0"/>
        <v>0</v>
      </c>
      <c r="E27" s="46">
        <f>COUNTIF(ストックデータ貼り付け用!$E$2:$E$1000,A27)</f>
        <v>0</v>
      </c>
      <c r="F27" s="48">
        <f>SUMIF(ストックデータ貼り付け用!$E$2:$E$1048576,A27,ストックデータ貼り付け用!$F$2:$F$1048576)</f>
        <v>0</v>
      </c>
      <c r="G27" s="44">
        <f>COUNTIF(ストックデータ貼り付け用!$I$2:$I$1048576,A27)</f>
        <v>0</v>
      </c>
      <c r="H27" s="51">
        <f t="shared" si="1"/>
        <v>0</v>
      </c>
      <c r="I27" s="45">
        <f>SUMIF(ストックデータ貼り付け用!$I$2:$I$1048576,A27,ストックデータ貼り付け用!$J$2:$J$1048576)</f>
        <v>0</v>
      </c>
      <c r="J27" s="44">
        <f t="shared" si="2"/>
        <v>0</v>
      </c>
      <c r="K27" s="51">
        <f t="shared" si="2"/>
        <v>0</v>
      </c>
      <c r="L27" s="45">
        <f t="shared" si="3"/>
        <v>0</v>
      </c>
      <c r="M27" s="46">
        <f>COUNTIF(ストックデータ貼り付け用!$M$2:$M$1000,A27)</f>
        <v>0</v>
      </c>
      <c r="N27" s="51">
        <f>SUMIF(ストックデータ貼り付け用!$M$2:$M$1001,A27,ストックデータ貼り付け用!$N$2:$N$1001)</f>
        <v>0</v>
      </c>
      <c r="O27" s="45">
        <f t="shared" si="4"/>
        <v>0</v>
      </c>
      <c r="P27" s="61">
        <f>COUNTIF(ストックデータ貼り付け用!$P$2:$P$1000,A27)</f>
        <v>0</v>
      </c>
      <c r="Q27" s="44">
        <f>SUMIF(ストックデータ貼り付け用!$P$2:$P$1000,A27,ストックデータ貼り付け用!$Q$2:$Q$1000)</f>
        <v>0</v>
      </c>
      <c r="R27" s="48">
        <f t="shared" si="6"/>
        <v>0</v>
      </c>
      <c r="S27" s="46">
        <f>COUNTIF(ストックデータ貼り付け用!$S$2:$S$1001,A27)</f>
        <v>0</v>
      </c>
      <c r="T27" s="48">
        <f>SUMIF(ストックデータ貼り付け用!$S$3:$S$502,A27,ストックデータ貼り付け用!$T$3:$T$1048576)</f>
        <v>0</v>
      </c>
      <c r="U27" s="45">
        <f t="shared" si="5"/>
        <v>0</v>
      </c>
    </row>
    <row r="28" spans="1:21" x14ac:dyDescent="0.2">
      <c r="A28" s="43">
        <v>45682</v>
      </c>
      <c r="B28" s="46">
        <f>IFERROR(VLOOKUP(A28, ストックデータ貼り付け用!A:C,2,FALSE),0)</f>
        <v>0</v>
      </c>
      <c r="C28" s="51">
        <f>IFERROR(VLOOKUP(A28, ストックデータ貼り付け用!A:C,3,FALSE),0)</f>
        <v>0</v>
      </c>
      <c r="D28" s="44">
        <f t="shared" si="0"/>
        <v>0</v>
      </c>
      <c r="E28" s="46">
        <f>COUNTIF(ストックデータ貼り付け用!$E$2:$E$1000,A28)</f>
        <v>0</v>
      </c>
      <c r="F28" s="48">
        <f>SUMIF(ストックデータ貼り付け用!$E$2:$E$1048576,A28,ストックデータ貼り付け用!$F$2:$F$1048576)</f>
        <v>0</v>
      </c>
      <c r="G28" s="44">
        <f>COUNTIF(ストックデータ貼り付け用!$I$2:$I$1048576,A28)</f>
        <v>0</v>
      </c>
      <c r="H28" s="51">
        <f t="shared" si="1"/>
        <v>0</v>
      </c>
      <c r="I28" s="45">
        <f>SUMIF(ストックデータ貼り付け用!$I$2:$I$1048576,A28,ストックデータ貼り付け用!$J$2:$J$1048576)</f>
        <v>0</v>
      </c>
      <c r="J28" s="44">
        <f t="shared" si="2"/>
        <v>0</v>
      </c>
      <c r="K28" s="51">
        <f t="shared" si="2"/>
        <v>0</v>
      </c>
      <c r="L28" s="45">
        <f t="shared" si="3"/>
        <v>0</v>
      </c>
      <c r="M28" s="46">
        <f>COUNTIF(ストックデータ貼り付け用!$M$2:$M$1000,A28)</f>
        <v>0</v>
      </c>
      <c r="N28" s="51">
        <f>SUMIF(ストックデータ貼り付け用!$M$2:$M$1001,A28,ストックデータ貼り付け用!$N$2:$N$1001)</f>
        <v>0</v>
      </c>
      <c r="O28" s="45">
        <f t="shared" si="4"/>
        <v>0</v>
      </c>
      <c r="P28" s="61">
        <f>COUNTIF(ストックデータ貼り付け用!$P$2:$P$1000,A28)</f>
        <v>0</v>
      </c>
      <c r="Q28" s="44">
        <f>SUMIF(ストックデータ貼り付け用!$P$2:$P$1000,A28,ストックデータ貼り付け用!$Q$2:$Q$1000)</f>
        <v>0</v>
      </c>
      <c r="R28" s="48">
        <f t="shared" si="6"/>
        <v>0</v>
      </c>
      <c r="S28" s="46">
        <f>COUNTIF(ストックデータ貼り付け用!$S$2:$S$1001,A28)</f>
        <v>0</v>
      </c>
      <c r="T28" s="48">
        <f>SUMIF(ストックデータ貼り付け用!$S$3:$S$502,A28,ストックデータ貼り付け用!$T$3:$T$1048576)</f>
        <v>0</v>
      </c>
      <c r="U28" s="45">
        <f t="shared" si="5"/>
        <v>0</v>
      </c>
    </row>
    <row r="29" spans="1:21" x14ac:dyDescent="0.2">
      <c r="A29" s="43">
        <v>45683</v>
      </c>
      <c r="B29" s="46">
        <f>IFERROR(VLOOKUP(A29, ストックデータ貼り付け用!A:C,2,FALSE),0)</f>
        <v>0</v>
      </c>
      <c r="C29" s="51">
        <f>IFERROR(VLOOKUP(A29, ストックデータ貼り付け用!A:C,3,FALSE),0)</f>
        <v>0</v>
      </c>
      <c r="D29" s="44">
        <f t="shared" si="0"/>
        <v>0</v>
      </c>
      <c r="E29" s="46">
        <f>COUNTIF(ストックデータ貼り付け用!$E$2:$E$1000,A29)</f>
        <v>0</v>
      </c>
      <c r="F29" s="48">
        <f>SUMIF(ストックデータ貼り付け用!$E$2:$E$1048576,A29,ストックデータ貼り付け用!$F$2:$F$1048576)</f>
        <v>0</v>
      </c>
      <c r="G29" s="44">
        <f>COUNTIF(ストックデータ貼り付け用!$I$2:$I$1048576,A29)</f>
        <v>0</v>
      </c>
      <c r="H29" s="51">
        <f t="shared" si="1"/>
        <v>0</v>
      </c>
      <c r="I29" s="45">
        <f>SUMIF(ストックデータ貼り付け用!$I$2:$I$1048576,A29,ストックデータ貼り付け用!$J$2:$J$1048576)</f>
        <v>0</v>
      </c>
      <c r="J29" s="44">
        <f t="shared" si="2"/>
        <v>0</v>
      </c>
      <c r="K29" s="51">
        <f t="shared" si="2"/>
        <v>0</v>
      </c>
      <c r="L29" s="45">
        <f t="shared" si="3"/>
        <v>0</v>
      </c>
      <c r="M29" s="46">
        <f>COUNTIF(ストックデータ貼り付け用!$M$2:$M$1000,A29)</f>
        <v>0</v>
      </c>
      <c r="N29" s="51">
        <f>SUMIF(ストックデータ貼り付け用!$M$2:$M$1001,A29,ストックデータ貼り付け用!$N$2:$N$1001)</f>
        <v>0</v>
      </c>
      <c r="O29" s="45">
        <f t="shared" si="4"/>
        <v>0</v>
      </c>
      <c r="P29" s="61">
        <f>COUNTIF(ストックデータ貼り付け用!$P$2:$P$1000,A29)</f>
        <v>0</v>
      </c>
      <c r="Q29" s="44">
        <f>SUMIF(ストックデータ貼り付け用!$P$2:$P$1000,A29,ストックデータ貼り付け用!$Q$2:$Q$1000)</f>
        <v>0</v>
      </c>
      <c r="R29" s="48">
        <f t="shared" si="6"/>
        <v>0</v>
      </c>
      <c r="S29" s="46">
        <f>COUNTIF(ストックデータ貼り付け用!$S$2:$S$1001,A29)</f>
        <v>0</v>
      </c>
      <c r="T29" s="48">
        <f>SUMIF(ストックデータ貼り付け用!$S$3:$S$502,A29,ストックデータ貼り付け用!$T$3:$T$1048576)</f>
        <v>0</v>
      </c>
      <c r="U29" s="45">
        <f t="shared" si="5"/>
        <v>0</v>
      </c>
    </row>
    <row r="30" spans="1:21" x14ac:dyDescent="0.2">
      <c r="A30" s="43">
        <v>45684</v>
      </c>
      <c r="B30" s="46">
        <f>IFERROR(VLOOKUP(A30, ストックデータ貼り付け用!A:C,2,FALSE),0)</f>
        <v>0</v>
      </c>
      <c r="C30" s="51">
        <f>IFERROR(VLOOKUP(A30, ストックデータ貼り付け用!A:C,3,FALSE),0)</f>
        <v>0</v>
      </c>
      <c r="D30" s="44">
        <f t="shared" si="0"/>
        <v>0</v>
      </c>
      <c r="E30" s="46">
        <f>COUNTIF(ストックデータ貼り付け用!$E$2:$E$1000,A30)</f>
        <v>0</v>
      </c>
      <c r="F30" s="48">
        <f>SUMIF(ストックデータ貼り付け用!$E$2:$E$1048576,A30,ストックデータ貼り付け用!$F$2:$F$1048576)</f>
        <v>0</v>
      </c>
      <c r="G30" s="44">
        <f>COUNTIF(ストックデータ貼り付け用!$I$2:$I$1048576,A30)</f>
        <v>0</v>
      </c>
      <c r="H30" s="51">
        <f t="shared" si="1"/>
        <v>0</v>
      </c>
      <c r="I30" s="45">
        <f>SUMIF(ストックデータ貼り付け用!$I$2:$I$1048576,A30,ストックデータ貼り付け用!$J$2:$J$1048576)</f>
        <v>0</v>
      </c>
      <c r="J30" s="44">
        <f t="shared" si="2"/>
        <v>0</v>
      </c>
      <c r="K30" s="51">
        <f t="shared" si="2"/>
        <v>0</v>
      </c>
      <c r="L30" s="45">
        <f t="shared" si="3"/>
        <v>0</v>
      </c>
      <c r="M30" s="46">
        <f>COUNTIF(ストックデータ貼り付け用!$M$2:$M$1000,A30)</f>
        <v>0</v>
      </c>
      <c r="N30" s="51">
        <f>SUMIF(ストックデータ貼り付け用!$M$2:$M$1001,A30,ストックデータ貼り付け用!$N$2:$N$1001)</f>
        <v>0</v>
      </c>
      <c r="O30" s="45">
        <f t="shared" si="4"/>
        <v>0</v>
      </c>
      <c r="P30" s="61">
        <f>COUNTIF(ストックデータ貼り付け用!$P$2:$P$1000,A30)</f>
        <v>0</v>
      </c>
      <c r="Q30" s="44">
        <f>SUMIF(ストックデータ貼り付け用!$P$2:$P$1000,A30,ストックデータ貼り付け用!$Q$2:$Q$1000)</f>
        <v>0</v>
      </c>
      <c r="R30" s="48">
        <f t="shared" si="6"/>
        <v>0</v>
      </c>
      <c r="S30" s="46">
        <f>COUNTIF(ストックデータ貼り付け用!$S$2:$S$1001,A30)</f>
        <v>0</v>
      </c>
      <c r="T30" s="48">
        <f>SUMIF(ストックデータ貼り付け用!$S$3:$S$502,A30,ストックデータ貼り付け用!$T$3:$T$1048576)</f>
        <v>0</v>
      </c>
      <c r="U30" s="45">
        <f t="shared" si="5"/>
        <v>0</v>
      </c>
    </row>
    <row r="31" spans="1:21" x14ac:dyDescent="0.2">
      <c r="A31" s="43">
        <v>45685</v>
      </c>
      <c r="B31" s="46">
        <f>IFERROR(VLOOKUP(A31, ストックデータ貼り付け用!A:C,2,FALSE),0)</f>
        <v>0</v>
      </c>
      <c r="C31" s="51">
        <f>IFERROR(VLOOKUP(A31, ストックデータ貼り付け用!A:C,3,FALSE),0)</f>
        <v>0</v>
      </c>
      <c r="D31" s="44">
        <f t="shared" si="0"/>
        <v>0</v>
      </c>
      <c r="E31" s="46">
        <f>COUNTIF(ストックデータ貼り付け用!$E$2:$E$1000,A31)</f>
        <v>0</v>
      </c>
      <c r="F31" s="48">
        <f>SUMIF(ストックデータ貼り付け用!$E$2:$E$1048576,A31,ストックデータ貼り付け用!$F$2:$F$1048576)</f>
        <v>0</v>
      </c>
      <c r="G31" s="44">
        <f>COUNTIF(ストックデータ貼り付け用!$I$2:$I$1048576,A31)</f>
        <v>0</v>
      </c>
      <c r="H31" s="51">
        <f t="shared" si="1"/>
        <v>0</v>
      </c>
      <c r="I31" s="45">
        <f>SUMIF(ストックデータ貼り付け用!$I$2:$I$1048576,A31,ストックデータ貼り付け用!$J$2:$J$1048576)</f>
        <v>0</v>
      </c>
      <c r="J31" s="44">
        <f t="shared" si="2"/>
        <v>0</v>
      </c>
      <c r="K31" s="51">
        <f t="shared" si="2"/>
        <v>0</v>
      </c>
      <c r="L31" s="45">
        <f t="shared" si="3"/>
        <v>0</v>
      </c>
      <c r="M31" s="46">
        <f>COUNTIF(ストックデータ貼り付け用!$M$2:$M$1000,A31)</f>
        <v>0</v>
      </c>
      <c r="N31" s="51">
        <f>SUMIF(ストックデータ貼り付け用!$M$2:$M$1001,A31,ストックデータ貼り付け用!$N$2:$N$1001)</f>
        <v>0</v>
      </c>
      <c r="O31" s="45">
        <f t="shared" si="4"/>
        <v>0</v>
      </c>
      <c r="P31" s="61">
        <f>COUNTIF(ストックデータ貼り付け用!$P$2:$P$1000,A31)</f>
        <v>0</v>
      </c>
      <c r="Q31" s="44">
        <f>SUMIF(ストックデータ貼り付け用!$P$2:$P$1000,A31,ストックデータ貼り付け用!$Q$2:$Q$1000)</f>
        <v>0</v>
      </c>
      <c r="R31" s="48">
        <f t="shared" si="6"/>
        <v>0</v>
      </c>
      <c r="S31" s="46">
        <f>COUNTIF(ストックデータ貼り付け用!$S$2:$S$1001,A31)</f>
        <v>0</v>
      </c>
      <c r="T31" s="48">
        <f>SUMIF(ストックデータ貼り付け用!$S$3:$S$502,A31,ストックデータ貼り付け用!$T$3:$T$1048576)</f>
        <v>0</v>
      </c>
      <c r="U31" s="45">
        <f t="shared" si="5"/>
        <v>0</v>
      </c>
    </row>
    <row r="32" spans="1:21" x14ac:dyDescent="0.2">
      <c r="A32" s="43">
        <v>45686</v>
      </c>
      <c r="B32" s="46">
        <f>IFERROR(VLOOKUP(A32, ストックデータ貼り付け用!A:C,2,FALSE),0)</f>
        <v>0</v>
      </c>
      <c r="C32" s="51">
        <f>IFERROR(VLOOKUP(A32, ストックデータ貼り付け用!A:C,3,FALSE),0)</f>
        <v>0</v>
      </c>
      <c r="D32" s="44">
        <f t="shared" si="0"/>
        <v>0</v>
      </c>
      <c r="E32" s="46">
        <f>COUNTIF(ストックデータ貼り付け用!$E$2:$E$1000,A32)</f>
        <v>0</v>
      </c>
      <c r="F32" s="48">
        <f>SUMIF(ストックデータ貼り付け用!$E$2:$E$1048576,A32,ストックデータ貼り付け用!$F$2:$F$1048576)</f>
        <v>0</v>
      </c>
      <c r="G32" s="44">
        <f>COUNTIF(ストックデータ貼り付け用!$I$2:$I$1048576,A32)</f>
        <v>0</v>
      </c>
      <c r="H32" s="51">
        <f t="shared" si="1"/>
        <v>0</v>
      </c>
      <c r="I32" s="45">
        <f>SUMIF(ストックデータ貼り付け用!$I$2:$I$1048576,A32,ストックデータ貼り付け用!$J$2:$J$1048576)</f>
        <v>0</v>
      </c>
      <c r="J32" s="44">
        <f t="shared" si="2"/>
        <v>0</v>
      </c>
      <c r="K32" s="51">
        <f t="shared" si="2"/>
        <v>0</v>
      </c>
      <c r="L32" s="45">
        <f t="shared" si="3"/>
        <v>0</v>
      </c>
      <c r="M32" s="46">
        <f>COUNTIF(ストックデータ貼り付け用!$M$2:$M$1000,A32)</f>
        <v>0</v>
      </c>
      <c r="N32" s="51">
        <f>SUMIF(ストックデータ貼り付け用!$M$2:$M$1001,A32,ストックデータ貼り付け用!$N$2:$N$1001)</f>
        <v>0</v>
      </c>
      <c r="O32" s="45">
        <f t="shared" si="4"/>
        <v>0</v>
      </c>
      <c r="P32" s="61">
        <f>COUNTIF(ストックデータ貼り付け用!$P$2:$P$1000,A32)</f>
        <v>0</v>
      </c>
      <c r="Q32" s="44">
        <f>SUMIF(ストックデータ貼り付け用!$P$2:$P$1000,A32,ストックデータ貼り付け用!$Q$2:$Q$1000)</f>
        <v>0</v>
      </c>
      <c r="R32" s="48">
        <f t="shared" si="6"/>
        <v>0</v>
      </c>
      <c r="S32" s="46">
        <f>COUNTIF(ストックデータ貼り付け用!$S$2:$S$1001,A32)</f>
        <v>0</v>
      </c>
      <c r="T32" s="48">
        <f>SUMIF(ストックデータ貼り付け用!$S$3:$S$502,A32,ストックデータ貼り付け用!$T$3:$T$1048576)</f>
        <v>0</v>
      </c>
      <c r="U32" s="45">
        <f t="shared" si="5"/>
        <v>0</v>
      </c>
    </row>
    <row r="33" spans="1:21" x14ac:dyDescent="0.2">
      <c r="A33" s="43">
        <v>45687</v>
      </c>
      <c r="B33" s="46">
        <f>IFERROR(VLOOKUP(A33, ストックデータ貼り付け用!A:C,2,FALSE),0)</f>
        <v>0</v>
      </c>
      <c r="C33" s="51">
        <f>IFERROR(VLOOKUP(A33, ストックデータ貼り付け用!A:C,3,FALSE),0)</f>
        <v>0</v>
      </c>
      <c r="D33" s="44">
        <f t="shared" si="0"/>
        <v>0</v>
      </c>
      <c r="E33" s="46">
        <f>COUNTIF(ストックデータ貼り付け用!$E$2:$E$1000,A33)</f>
        <v>0</v>
      </c>
      <c r="F33" s="48">
        <f>SUMIF(ストックデータ貼り付け用!$E$2:$E$1048576,A33,ストックデータ貼り付け用!$F$2:$F$1048576)</f>
        <v>0</v>
      </c>
      <c r="G33" s="44">
        <f>COUNTIF(ストックデータ貼り付け用!$I$2:$I$1048576,A33)</f>
        <v>0</v>
      </c>
      <c r="H33" s="51">
        <f t="shared" si="1"/>
        <v>0</v>
      </c>
      <c r="I33" s="45">
        <f>SUMIF(ストックデータ貼り付け用!$I$2:$I$1048576,A33,ストックデータ貼り付け用!$J$2:$J$1048576)</f>
        <v>0</v>
      </c>
      <c r="J33" s="44">
        <f t="shared" si="2"/>
        <v>0</v>
      </c>
      <c r="K33" s="51">
        <f t="shared" si="2"/>
        <v>0</v>
      </c>
      <c r="L33" s="45">
        <f t="shared" si="3"/>
        <v>0</v>
      </c>
      <c r="M33" s="46">
        <f>COUNTIF(ストックデータ貼り付け用!$M$2:$M$1000,A33)</f>
        <v>0</v>
      </c>
      <c r="N33" s="51">
        <f>SUMIF(ストックデータ貼り付け用!$M$2:$M$1001,A33,ストックデータ貼り付け用!$N$2:$N$1001)</f>
        <v>0</v>
      </c>
      <c r="O33" s="45">
        <f t="shared" si="4"/>
        <v>0</v>
      </c>
      <c r="P33" s="61">
        <f>COUNTIF(ストックデータ貼り付け用!$P$2:$P$1000,A33)</f>
        <v>0</v>
      </c>
      <c r="Q33" s="44">
        <f>SUMIF(ストックデータ貼り付け用!$P$2:$P$1000,A33,ストックデータ貼り付け用!$Q$2:$Q$1000)</f>
        <v>0</v>
      </c>
      <c r="R33" s="48">
        <f t="shared" si="6"/>
        <v>0</v>
      </c>
      <c r="S33" s="46">
        <f>COUNTIF(ストックデータ貼り付け用!$S$2:$S$1001,A33)</f>
        <v>0</v>
      </c>
      <c r="T33" s="48">
        <f>SUMIF(ストックデータ貼り付け用!$S$3:$S$502,A33,ストックデータ貼り付け用!$T$3:$T$1048576)</f>
        <v>0</v>
      </c>
      <c r="U33" s="45">
        <f t="shared" si="5"/>
        <v>0</v>
      </c>
    </row>
    <row r="34" spans="1:21" x14ac:dyDescent="0.2">
      <c r="A34" s="43">
        <v>45688</v>
      </c>
      <c r="B34" s="46">
        <f>IFERROR(VLOOKUP(A34, ストックデータ貼り付け用!A:C,2,FALSE),0)</f>
        <v>0</v>
      </c>
      <c r="C34" s="51">
        <f>IFERROR(VLOOKUP(A34, ストックデータ貼り付け用!A:C,3,FALSE),0)</f>
        <v>0</v>
      </c>
      <c r="D34" s="44">
        <f t="shared" si="0"/>
        <v>0</v>
      </c>
      <c r="E34" s="46">
        <f>COUNTIF(ストックデータ貼り付け用!$E$2:$E$1000,A34)</f>
        <v>0</v>
      </c>
      <c r="F34" s="48">
        <f>SUMIF(ストックデータ貼り付け用!$E$2:$E$1048576,A34,ストックデータ貼り付け用!$F$2:$F$1048576)</f>
        <v>0</v>
      </c>
      <c r="G34" s="44">
        <f>COUNTIF(ストックデータ貼り付け用!$I$2:$I$1048576,A34)</f>
        <v>0</v>
      </c>
      <c r="H34" s="51">
        <f t="shared" si="1"/>
        <v>0</v>
      </c>
      <c r="I34" s="45">
        <f>SUMIF(ストックデータ貼り付け用!$I$2:$I$1048576,A34,ストックデータ貼り付け用!$J$2:$J$1048576)</f>
        <v>0</v>
      </c>
      <c r="J34" s="44">
        <f>E34+H34</f>
        <v>0</v>
      </c>
      <c r="K34" s="51">
        <f t="shared" si="2"/>
        <v>0</v>
      </c>
      <c r="L34" s="45">
        <f t="shared" si="3"/>
        <v>0</v>
      </c>
      <c r="M34" s="46">
        <f>COUNTIF(ストックデータ貼り付け用!$M$2:$M$1000,A34)</f>
        <v>0</v>
      </c>
      <c r="N34" s="51">
        <f>SUMIF(ストックデータ貼り付け用!$M$2:$M$1001,A34,ストックデータ貼り付け用!$N$2:$N$1001)</f>
        <v>0</v>
      </c>
      <c r="O34" s="45">
        <f t="shared" si="4"/>
        <v>0</v>
      </c>
      <c r="P34" s="61">
        <f>COUNTIF(ストックデータ貼り付け用!$P$2:$P$1000,A34)</f>
        <v>0</v>
      </c>
      <c r="Q34" s="44">
        <f>SUMIF(ストックデータ貼り付け用!$P$2:$P$1000,A34,ストックデータ貼り付け用!$Q$2:$Q$1000)</f>
        <v>0</v>
      </c>
      <c r="R34" s="48">
        <f t="shared" si="6"/>
        <v>0</v>
      </c>
      <c r="S34" s="46">
        <f>COUNTIF(ストックデータ貼り付け用!$S$2:$S$1001,A34)</f>
        <v>0</v>
      </c>
      <c r="T34" s="48">
        <f>SUMIF(ストックデータ貼り付け用!$S$3:$S$502,A34,ストックデータ貼り付け用!$T$3:$T$1048576)</f>
        <v>0</v>
      </c>
      <c r="U34" s="45">
        <f t="shared" si="5"/>
        <v>0</v>
      </c>
    </row>
    <row r="35" spans="1:21" x14ac:dyDescent="0.2">
      <c r="A35" s="43">
        <v>45689</v>
      </c>
      <c r="B35" s="46">
        <f>IFERROR(VLOOKUP(A35, ストックデータ貼り付け用!A:C,2,FALSE),0)</f>
        <v>0</v>
      </c>
      <c r="C35" s="51">
        <f>IFERROR(VLOOKUP(A35, ストックデータ貼り付け用!A:C,3,FALSE),0)</f>
        <v>0</v>
      </c>
      <c r="D35" s="44">
        <f t="shared" si="0"/>
        <v>0</v>
      </c>
      <c r="E35" s="46">
        <f>COUNTIF(ストックデータ貼り付け用!$E$2:$E$1000,A35)</f>
        <v>0</v>
      </c>
      <c r="F35" s="48">
        <f>SUMIF(ストックデータ貼り付け用!$E$2:$E$1048576,A35,ストックデータ貼り付け用!$F$2:$F$1048576)</f>
        <v>0</v>
      </c>
      <c r="G35" s="44">
        <f>COUNTIF(ストックデータ貼り付け用!$I$2:$I$1048576,A35)</f>
        <v>0</v>
      </c>
      <c r="H35" s="51">
        <f t="shared" si="1"/>
        <v>0</v>
      </c>
      <c r="I35" s="45">
        <f>SUMIF(ストックデータ貼り付け用!$I$2:$I$1048576,A35,ストックデータ貼り付け用!$J$2:$J$1048576)</f>
        <v>0</v>
      </c>
      <c r="J35" s="44">
        <f t="shared" si="2"/>
        <v>0</v>
      </c>
      <c r="K35" s="51">
        <f t="shared" si="2"/>
        <v>0</v>
      </c>
      <c r="L35" s="45">
        <f t="shared" si="3"/>
        <v>0</v>
      </c>
      <c r="M35" s="46">
        <f>COUNTIF(ストックデータ貼り付け用!$M$2:$M$1000,A35)</f>
        <v>0</v>
      </c>
      <c r="N35" s="51">
        <f>SUMIF(ストックデータ貼り付け用!$M$2:$M$1001,A35,ストックデータ貼り付け用!$N$2:$N$1001)</f>
        <v>0</v>
      </c>
      <c r="O35" s="45">
        <f t="shared" si="4"/>
        <v>0</v>
      </c>
      <c r="P35" s="61">
        <f>COUNTIF(ストックデータ貼り付け用!$P$2:$P$1000,A35)</f>
        <v>0</v>
      </c>
      <c r="Q35" s="44">
        <f>SUMIF(ストックデータ貼り付け用!$P$2:$P$1000,A35,ストックデータ貼り付け用!$Q$2:$Q$1000)</f>
        <v>0</v>
      </c>
      <c r="R35" s="48">
        <f t="shared" si="6"/>
        <v>0</v>
      </c>
      <c r="S35" s="46">
        <f>COUNTIF(ストックデータ貼り付け用!$S$2:$S$1001,A35)</f>
        <v>0</v>
      </c>
      <c r="T35" s="48">
        <f>SUMIF(ストックデータ貼り付け用!$S$3:$S$502,A35,ストックデータ貼り付け用!$T$3:$T$1048576)</f>
        <v>0</v>
      </c>
      <c r="U35" s="45">
        <f t="shared" si="5"/>
        <v>0</v>
      </c>
    </row>
    <row r="36" spans="1:21" x14ac:dyDescent="0.2">
      <c r="A36" s="43">
        <v>45690</v>
      </c>
      <c r="B36" s="46">
        <f>IFERROR(VLOOKUP(A36, ストックデータ貼り付け用!A:C,2,FALSE),0)</f>
        <v>0</v>
      </c>
      <c r="C36" s="51">
        <f>IFERROR(VLOOKUP(A36, ストックデータ貼り付け用!A:C,3,FALSE),0)</f>
        <v>0</v>
      </c>
      <c r="D36" s="44">
        <f t="shared" si="0"/>
        <v>0</v>
      </c>
      <c r="E36" s="46">
        <f>COUNTIF(ストックデータ貼り付け用!$E$2:$E$1000,A36)</f>
        <v>0</v>
      </c>
      <c r="F36" s="48">
        <f>SUMIF(ストックデータ貼り付け用!$E$2:$E$1048576,A36,ストックデータ貼り付け用!$F$2:$F$1048576)</f>
        <v>0</v>
      </c>
      <c r="G36" s="44">
        <f>COUNTIF(ストックデータ貼り付け用!$I$2:$I$1048576,A36)</f>
        <v>0</v>
      </c>
      <c r="H36" s="51">
        <f t="shared" si="1"/>
        <v>0</v>
      </c>
      <c r="I36" s="45">
        <f>SUMIF(ストックデータ貼り付け用!$I$2:$I$1048576,A36,ストックデータ貼り付け用!$J$2:$J$1048576)</f>
        <v>0</v>
      </c>
      <c r="J36" s="44">
        <f t="shared" si="2"/>
        <v>0</v>
      </c>
      <c r="K36" s="51">
        <f t="shared" si="2"/>
        <v>0</v>
      </c>
      <c r="L36" s="45">
        <f t="shared" si="3"/>
        <v>0</v>
      </c>
      <c r="M36" s="46">
        <f>COUNTIF(ストックデータ貼り付け用!$M$2:$M$1000,A36)</f>
        <v>0</v>
      </c>
      <c r="N36" s="51">
        <f>SUMIF(ストックデータ貼り付け用!$M$2:$M$1001,A36,ストックデータ貼り付け用!$N$2:$N$1001)</f>
        <v>0</v>
      </c>
      <c r="O36" s="45">
        <f t="shared" si="4"/>
        <v>0</v>
      </c>
      <c r="P36" s="61">
        <f>COUNTIF(ストックデータ貼り付け用!$P$2:$P$1000,A36)</f>
        <v>0</v>
      </c>
      <c r="Q36" s="44">
        <f>SUMIF(ストックデータ貼り付け用!$P$2:$P$1000,A36,ストックデータ貼り付け用!$Q$2:$Q$1000)</f>
        <v>0</v>
      </c>
      <c r="R36" s="48">
        <f t="shared" si="6"/>
        <v>0</v>
      </c>
      <c r="S36" s="46">
        <f>COUNTIF(ストックデータ貼り付け用!$S$2:$S$1001,A36)</f>
        <v>0</v>
      </c>
      <c r="T36" s="48">
        <f>SUMIF(ストックデータ貼り付け用!$S$3:$S$502,A36,ストックデータ貼り付け用!$T$3:$T$1048576)</f>
        <v>0</v>
      </c>
      <c r="U36" s="45">
        <f t="shared" si="5"/>
        <v>0</v>
      </c>
    </row>
    <row r="37" spans="1:21" x14ac:dyDescent="0.2">
      <c r="A37" s="43">
        <v>45691</v>
      </c>
      <c r="B37" s="46">
        <f>IFERROR(VLOOKUP(A37, ストックデータ貼り付け用!A:C,2,FALSE),0)</f>
        <v>0</v>
      </c>
      <c r="C37" s="51">
        <f>IFERROR(VLOOKUP(A37, ストックデータ貼り付け用!A:C,3,FALSE),0)</f>
        <v>0</v>
      </c>
      <c r="D37" s="44">
        <f t="shared" si="0"/>
        <v>0</v>
      </c>
      <c r="E37" s="46">
        <f>COUNTIF(ストックデータ貼り付け用!$E$2:$E$1000,A37)</f>
        <v>0</v>
      </c>
      <c r="F37" s="48">
        <f>SUMIF(ストックデータ貼り付け用!$E$2:$E$1048576,A37,ストックデータ貼り付け用!$F$2:$F$1048576)</f>
        <v>0</v>
      </c>
      <c r="G37" s="44">
        <f>COUNTIF(ストックデータ貼り付け用!$I$2:$I$1048576,A37)</f>
        <v>0</v>
      </c>
      <c r="H37" s="51">
        <f t="shared" si="1"/>
        <v>0</v>
      </c>
      <c r="I37" s="45">
        <f>SUMIF(ストックデータ貼り付け用!$I$2:$I$1048576,A37,ストックデータ貼り付け用!$J$2:$J$1048576)</f>
        <v>0</v>
      </c>
      <c r="J37" s="44">
        <f t="shared" si="2"/>
        <v>0</v>
      </c>
      <c r="K37" s="51">
        <f>F37+I37</f>
        <v>0</v>
      </c>
      <c r="L37" s="45">
        <f t="shared" si="3"/>
        <v>0</v>
      </c>
      <c r="M37" s="46">
        <f>COUNTIF(ストックデータ貼り付け用!$M$2:$M$1000,A37)</f>
        <v>0</v>
      </c>
      <c r="N37" s="51">
        <f>SUMIF(ストックデータ貼り付け用!$M$2:$M$1001,A37,ストックデータ貼り付け用!$N$2:$N$1001)</f>
        <v>0</v>
      </c>
      <c r="O37" s="45">
        <f t="shared" si="4"/>
        <v>0</v>
      </c>
      <c r="P37" s="61">
        <f>COUNTIF(ストックデータ貼り付け用!$P$2:$P$1000,A37)</f>
        <v>0</v>
      </c>
      <c r="Q37" s="44">
        <f>SUMIF(ストックデータ貼り付け用!$P$2:$P$1000,A37,ストックデータ貼り付け用!$Q$2:$Q$1000)</f>
        <v>0</v>
      </c>
      <c r="R37" s="48">
        <f t="shared" si="6"/>
        <v>0</v>
      </c>
      <c r="S37" s="46">
        <f>COUNTIF(ストックデータ貼り付け用!$S$2:$S$1001,A37)</f>
        <v>0</v>
      </c>
      <c r="T37" s="48">
        <f>SUMIF(ストックデータ貼り付け用!$S$3:$S$502,A37,ストックデータ貼り付け用!$T$3:$T$1048576)</f>
        <v>0</v>
      </c>
      <c r="U37" s="45">
        <f t="shared" si="5"/>
        <v>0</v>
      </c>
    </row>
    <row r="38" spans="1:21" x14ac:dyDescent="0.2">
      <c r="A38" s="43">
        <v>45692</v>
      </c>
      <c r="B38" s="46">
        <f>IFERROR(VLOOKUP(A38, ストックデータ貼り付け用!A:C,2,FALSE),0)</f>
        <v>0</v>
      </c>
      <c r="C38" s="51">
        <f>IFERROR(VLOOKUP(A38, ストックデータ貼り付け用!A:C,3,FALSE),0)</f>
        <v>0</v>
      </c>
      <c r="D38" s="44">
        <f t="shared" si="0"/>
        <v>0</v>
      </c>
      <c r="E38" s="46">
        <f>COUNTIF(ストックデータ貼り付け用!$E$2:$E$1000,A38)</f>
        <v>0</v>
      </c>
      <c r="F38" s="48">
        <f>SUMIF(ストックデータ貼り付け用!$E$2:$E$1048576,A38,ストックデータ貼り付け用!$F$2:$F$1048576)</f>
        <v>0</v>
      </c>
      <c r="G38" s="44">
        <f>COUNTIF(ストックデータ貼り付け用!$I$2:$I$1048576,A38)</f>
        <v>0</v>
      </c>
      <c r="H38" s="51">
        <f t="shared" si="1"/>
        <v>0</v>
      </c>
      <c r="I38" s="45">
        <f>SUMIF(ストックデータ貼り付け用!$I$2:$I$1048576,A38,ストックデータ貼り付け用!$J$2:$J$1048576)</f>
        <v>0</v>
      </c>
      <c r="J38" s="44">
        <f t="shared" si="2"/>
        <v>0</v>
      </c>
      <c r="K38" s="51">
        <f t="shared" si="2"/>
        <v>0</v>
      </c>
      <c r="L38" s="45">
        <f t="shared" si="3"/>
        <v>0</v>
      </c>
      <c r="M38" s="46">
        <f>COUNTIF(ストックデータ貼り付け用!$M$2:$M$1000,A38)</f>
        <v>0</v>
      </c>
      <c r="N38" s="51">
        <f>SUMIF(ストックデータ貼り付け用!$M$2:$M$1001,A38,ストックデータ貼り付け用!$N$2:$N$1001)</f>
        <v>0</v>
      </c>
      <c r="O38" s="45">
        <f t="shared" si="4"/>
        <v>0</v>
      </c>
      <c r="P38" s="61">
        <f>COUNTIF(ストックデータ貼り付け用!$P$2:$P$1000,A38)</f>
        <v>0</v>
      </c>
      <c r="Q38" s="44">
        <f>SUMIF(ストックデータ貼り付け用!$P$2:$P$1000,A38,ストックデータ貼り付け用!$Q$2:$Q$1000)</f>
        <v>0</v>
      </c>
      <c r="R38" s="48">
        <f t="shared" si="6"/>
        <v>0</v>
      </c>
      <c r="S38" s="46">
        <f>COUNTIF(ストックデータ貼り付け用!$S$2:$S$1001,A38)</f>
        <v>0</v>
      </c>
      <c r="T38" s="48">
        <f>SUMIF(ストックデータ貼り付け用!$S$3:$S$502,A38,ストックデータ貼り付け用!$T$3:$T$1048576)</f>
        <v>0</v>
      </c>
      <c r="U38" s="45">
        <f t="shared" si="5"/>
        <v>0</v>
      </c>
    </row>
    <row r="39" spans="1:21" x14ac:dyDescent="0.2">
      <c r="A39" s="43">
        <v>45693</v>
      </c>
      <c r="B39" s="46">
        <f>IFERROR(VLOOKUP(A39, ストックデータ貼り付け用!A:C,2,FALSE),0)</f>
        <v>0</v>
      </c>
      <c r="C39" s="51">
        <f>IFERROR(VLOOKUP(A39, ストックデータ貼り付け用!A:C,3,FALSE),0)</f>
        <v>0</v>
      </c>
      <c r="D39" s="44">
        <f t="shared" si="0"/>
        <v>0</v>
      </c>
      <c r="E39" s="46">
        <f>COUNTIF(ストックデータ貼り付け用!$E$2:$E$1000,A39)</f>
        <v>0</v>
      </c>
      <c r="F39" s="48">
        <f>SUMIF(ストックデータ貼り付け用!$E$2:$E$1048576,A39,ストックデータ貼り付け用!$F$2:$F$1048576)</f>
        <v>0</v>
      </c>
      <c r="G39" s="44">
        <f>COUNTIF(ストックデータ貼り付け用!$I$2:$I$1048576,A39)</f>
        <v>0</v>
      </c>
      <c r="H39" s="51">
        <f t="shared" si="1"/>
        <v>0</v>
      </c>
      <c r="I39" s="45">
        <f>SUMIF(ストックデータ貼り付け用!$I$2:$I$1048576,A39,ストックデータ貼り付け用!$J$2:$J$1048576)</f>
        <v>0</v>
      </c>
      <c r="J39" s="44">
        <f t="shared" si="2"/>
        <v>0</v>
      </c>
      <c r="K39" s="51">
        <f t="shared" si="2"/>
        <v>0</v>
      </c>
      <c r="L39" s="45">
        <f t="shared" si="3"/>
        <v>0</v>
      </c>
      <c r="M39" s="46">
        <f>COUNTIF(ストックデータ貼り付け用!$M$2:$M$1000,A39)</f>
        <v>0</v>
      </c>
      <c r="N39" s="51">
        <f>SUMIF(ストックデータ貼り付け用!$M$2:$M$1001,A39,ストックデータ貼り付け用!$N$2:$N$1001)</f>
        <v>0</v>
      </c>
      <c r="O39" s="45">
        <f t="shared" si="4"/>
        <v>0</v>
      </c>
      <c r="P39" s="61">
        <f>COUNTIF(ストックデータ貼り付け用!$P$2:$P$1000,A39)</f>
        <v>0</v>
      </c>
      <c r="Q39" s="44">
        <f>SUMIF(ストックデータ貼り付け用!$P$2:$P$1000,A39,ストックデータ貼り付け用!$Q$2:$Q$1000)</f>
        <v>0</v>
      </c>
      <c r="R39" s="48">
        <f t="shared" si="6"/>
        <v>0</v>
      </c>
      <c r="S39" s="46">
        <f>COUNTIF(ストックデータ貼り付け用!$S$2:$S$1001,A39)</f>
        <v>0</v>
      </c>
      <c r="T39" s="48">
        <f>SUMIF(ストックデータ貼り付け用!$S$3:$S$502,A39,ストックデータ貼り付け用!$T$3:$T$1048576)</f>
        <v>0</v>
      </c>
      <c r="U39" s="45">
        <f t="shared" si="5"/>
        <v>0</v>
      </c>
    </row>
    <row r="40" spans="1:21" x14ac:dyDescent="0.2">
      <c r="A40" s="43">
        <v>45694</v>
      </c>
      <c r="B40" s="46">
        <f>IFERROR(VLOOKUP(A40, ストックデータ貼り付け用!A:C,2,FALSE),0)</f>
        <v>0</v>
      </c>
      <c r="C40" s="51">
        <f>IFERROR(VLOOKUP(A40, ストックデータ貼り付け用!A:C,3,FALSE),0)</f>
        <v>0</v>
      </c>
      <c r="D40" s="44">
        <f t="shared" si="0"/>
        <v>0</v>
      </c>
      <c r="E40" s="46">
        <f>COUNTIF(ストックデータ貼り付け用!$E$2:$E$1000,A40)</f>
        <v>0</v>
      </c>
      <c r="F40" s="48">
        <f>SUMIF(ストックデータ貼り付け用!$E$2:$E$1048576,A40,ストックデータ貼り付け用!$F$2:$F$1048576)</f>
        <v>0</v>
      </c>
      <c r="G40" s="44">
        <f>COUNTIF(ストックデータ貼り付け用!$I$2:$I$1048576,A40)</f>
        <v>0</v>
      </c>
      <c r="H40" s="51">
        <f t="shared" si="1"/>
        <v>0</v>
      </c>
      <c r="I40" s="45">
        <f>SUMIF(ストックデータ貼り付け用!$I$2:$I$1048576,A40,ストックデータ貼り付け用!$J$2:$J$1048576)</f>
        <v>0</v>
      </c>
      <c r="J40" s="44">
        <f t="shared" si="2"/>
        <v>0</v>
      </c>
      <c r="K40" s="51">
        <f t="shared" si="2"/>
        <v>0</v>
      </c>
      <c r="L40" s="45">
        <f t="shared" si="3"/>
        <v>0</v>
      </c>
      <c r="M40" s="46">
        <f>COUNTIF(ストックデータ貼り付け用!$M$2:$M$1000,A40)</f>
        <v>0</v>
      </c>
      <c r="N40" s="51">
        <f>SUMIF(ストックデータ貼り付け用!$M$2:$M$1001,A40,ストックデータ貼り付け用!$N$2:$N$1001)</f>
        <v>0</v>
      </c>
      <c r="O40" s="45">
        <f t="shared" si="4"/>
        <v>0</v>
      </c>
      <c r="P40" s="61">
        <f>COUNTIF(ストックデータ貼り付け用!$P$2:$P$1000,A40)</f>
        <v>0</v>
      </c>
      <c r="Q40" s="44">
        <f>SUMIF(ストックデータ貼り付け用!$P$2:$P$1000,A40,ストックデータ貼り付け用!$Q$2:$Q$1000)</f>
        <v>0</v>
      </c>
      <c r="R40" s="48">
        <f t="shared" si="6"/>
        <v>0</v>
      </c>
      <c r="S40" s="46">
        <f>COUNTIF(ストックデータ貼り付け用!$S$2:$S$1001,A40)</f>
        <v>0</v>
      </c>
      <c r="T40" s="48">
        <f>SUMIF(ストックデータ貼り付け用!$S$3:$S$502,A40,ストックデータ貼り付け用!$T$3:$T$1048576)</f>
        <v>0</v>
      </c>
      <c r="U40" s="45">
        <f t="shared" si="5"/>
        <v>0</v>
      </c>
    </row>
    <row r="41" spans="1:21" x14ac:dyDescent="0.2">
      <c r="A41" s="43">
        <v>45695</v>
      </c>
      <c r="B41" s="46">
        <f>IFERROR(VLOOKUP(A41, ストックデータ貼り付け用!A:C,2,FALSE),0)</f>
        <v>0</v>
      </c>
      <c r="C41" s="51">
        <f>IFERROR(VLOOKUP(A41, ストックデータ貼り付け用!A:C,3,FALSE),0)</f>
        <v>0</v>
      </c>
      <c r="D41" s="44">
        <f t="shared" si="0"/>
        <v>0</v>
      </c>
      <c r="E41" s="46">
        <f>COUNTIF(ストックデータ貼り付け用!$E$2:$E$1000,A41)</f>
        <v>0</v>
      </c>
      <c r="F41" s="48">
        <f>SUMIF(ストックデータ貼り付け用!$E$2:$E$1048576,A41,ストックデータ貼り付け用!$F$2:$F$1048576)</f>
        <v>0</v>
      </c>
      <c r="G41" s="44">
        <f>COUNTIF(ストックデータ貼り付け用!$I$2:$I$1048576,A41)</f>
        <v>0</v>
      </c>
      <c r="H41" s="51">
        <f t="shared" si="1"/>
        <v>0</v>
      </c>
      <c r="I41" s="45">
        <f>SUMIF(ストックデータ貼り付け用!$I$2:$I$1048576,A41,ストックデータ貼り付け用!$J$2:$J$1048576)</f>
        <v>0</v>
      </c>
      <c r="J41" s="44">
        <f t="shared" si="2"/>
        <v>0</v>
      </c>
      <c r="K41" s="51">
        <f t="shared" si="2"/>
        <v>0</v>
      </c>
      <c r="L41" s="45">
        <f t="shared" si="3"/>
        <v>0</v>
      </c>
      <c r="M41" s="46">
        <f>COUNTIF(ストックデータ貼り付け用!$M$2:$M$1000,A41)</f>
        <v>0</v>
      </c>
      <c r="N41" s="51">
        <f>SUMIF(ストックデータ貼り付け用!$M$2:$M$1001,A41,ストックデータ貼り付け用!$N$2:$N$1001)</f>
        <v>0</v>
      </c>
      <c r="O41" s="45">
        <f t="shared" si="4"/>
        <v>0</v>
      </c>
      <c r="P41" s="61">
        <f>COUNTIF(ストックデータ貼り付け用!$P$2:$P$1000,A41)</f>
        <v>0</v>
      </c>
      <c r="Q41" s="44">
        <f>SUMIF(ストックデータ貼り付け用!$P$2:$P$1000,A41,ストックデータ貼り付け用!$Q$2:$Q$1000)</f>
        <v>0</v>
      </c>
      <c r="R41" s="48">
        <f t="shared" si="6"/>
        <v>0</v>
      </c>
      <c r="S41" s="46">
        <f>COUNTIF(ストックデータ貼り付け用!$S$2:$S$1001,A41)</f>
        <v>0</v>
      </c>
      <c r="T41" s="48">
        <f>SUMIF(ストックデータ貼り付け用!$S$3:$S$502,A41,ストックデータ貼り付け用!$T$3:$T$1048576)</f>
        <v>0</v>
      </c>
      <c r="U41" s="45">
        <f t="shared" si="5"/>
        <v>0</v>
      </c>
    </row>
    <row r="42" spans="1:21" x14ac:dyDescent="0.2">
      <c r="A42" s="43">
        <v>45696</v>
      </c>
      <c r="B42" s="46">
        <f>IFERROR(VLOOKUP(A42, ストックデータ貼り付け用!A:C,2,FALSE),0)</f>
        <v>0</v>
      </c>
      <c r="C42" s="51">
        <f>IFERROR(VLOOKUP(A42, ストックデータ貼り付け用!A:C,3,FALSE),0)</f>
        <v>0</v>
      </c>
      <c r="D42" s="44">
        <f t="shared" si="0"/>
        <v>0</v>
      </c>
      <c r="E42" s="46">
        <f>COUNTIF(ストックデータ貼り付け用!$E$2:$E$1000,A42)</f>
        <v>0</v>
      </c>
      <c r="F42" s="48">
        <f>SUMIF(ストックデータ貼り付け用!$E$2:$E$1048576,A42,ストックデータ貼り付け用!$F$2:$F$1048576)</f>
        <v>0</v>
      </c>
      <c r="G42" s="44">
        <f>COUNTIF(ストックデータ貼り付け用!$I$2:$I$1048576,A42)</f>
        <v>0</v>
      </c>
      <c r="H42" s="51">
        <f t="shared" si="1"/>
        <v>0</v>
      </c>
      <c r="I42" s="45">
        <f>SUMIF(ストックデータ貼り付け用!$I$2:$I$1048576,A42,ストックデータ貼り付け用!$J$2:$J$1048576)</f>
        <v>0</v>
      </c>
      <c r="J42" s="44">
        <f t="shared" si="2"/>
        <v>0</v>
      </c>
      <c r="K42" s="51">
        <f t="shared" si="2"/>
        <v>0</v>
      </c>
      <c r="L42" s="45">
        <f t="shared" si="3"/>
        <v>0</v>
      </c>
      <c r="M42" s="46">
        <f>COUNTIF(ストックデータ貼り付け用!$M$2:$M$1000,A42)</f>
        <v>0</v>
      </c>
      <c r="N42" s="51">
        <f>SUMIF(ストックデータ貼り付け用!$M$2:$M$1001,A42,ストックデータ貼り付け用!$N$2:$N$1001)</f>
        <v>0</v>
      </c>
      <c r="O42" s="45">
        <f t="shared" si="4"/>
        <v>0</v>
      </c>
      <c r="P42" s="61">
        <f>COUNTIF(ストックデータ貼り付け用!$P$2:$P$1000,A42)</f>
        <v>0</v>
      </c>
      <c r="Q42" s="44">
        <f>SUMIF(ストックデータ貼り付け用!$P$2:$P$1000,A42,ストックデータ貼り付け用!$Q$2:$Q$1000)</f>
        <v>0</v>
      </c>
      <c r="R42" s="48">
        <f t="shared" si="6"/>
        <v>0</v>
      </c>
      <c r="S42" s="46">
        <f>COUNTIF(ストックデータ貼り付け用!$S$2:$S$1001,A42)</f>
        <v>0</v>
      </c>
      <c r="T42" s="48">
        <f>SUMIF(ストックデータ貼り付け用!$S$3:$S$502,A42,ストックデータ貼り付け用!$T$3:$T$1048576)</f>
        <v>0</v>
      </c>
      <c r="U42" s="45">
        <f t="shared" si="5"/>
        <v>0</v>
      </c>
    </row>
    <row r="43" spans="1:21" x14ac:dyDescent="0.2">
      <c r="A43" s="43">
        <v>45697</v>
      </c>
      <c r="B43" s="46">
        <f>IFERROR(VLOOKUP(A43, ストックデータ貼り付け用!A:C,2,FALSE),0)</f>
        <v>0</v>
      </c>
      <c r="C43" s="51">
        <f>IFERROR(VLOOKUP(A43, ストックデータ貼り付け用!A:C,3,FALSE),0)</f>
        <v>0</v>
      </c>
      <c r="D43" s="44">
        <f t="shared" si="0"/>
        <v>0</v>
      </c>
      <c r="E43" s="46">
        <f>COUNTIF(ストックデータ貼り付け用!$E$2:$E$1000,A43)</f>
        <v>0</v>
      </c>
      <c r="F43" s="48">
        <f>SUMIF(ストックデータ貼り付け用!$E$2:$E$1048576,A43,ストックデータ貼り付け用!$F$2:$F$1048576)</f>
        <v>0</v>
      </c>
      <c r="G43" s="44">
        <f>COUNTIF(ストックデータ貼り付け用!$I$2:$I$1048576,A43)</f>
        <v>0</v>
      </c>
      <c r="H43" s="51">
        <f t="shared" si="1"/>
        <v>0</v>
      </c>
      <c r="I43" s="45">
        <f>SUMIF(ストックデータ貼り付け用!$I$2:$I$1048576,A43,ストックデータ貼り付け用!$J$2:$J$1048576)</f>
        <v>0</v>
      </c>
      <c r="J43" s="44">
        <f t="shared" si="2"/>
        <v>0</v>
      </c>
      <c r="K43" s="51">
        <f t="shared" si="2"/>
        <v>0</v>
      </c>
      <c r="L43" s="45">
        <f t="shared" si="3"/>
        <v>0</v>
      </c>
      <c r="M43" s="46">
        <f>COUNTIF(ストックデータ貼り付け用!$M$2:$M$1000,A43)</f>
        <v>0</v>
      </c>
      <c r="N43" s="51">
        <f>SUMIF(ストックデータ貼り付け用!$M$2:$M$1001,A43,ストックデータ貼り付け用!$N$2:$N$1001)</f>
        <v>0</v>
      </c>
      <c r="O43" s="45">
        <f t="shared" si="4"/>
        <v>0</v>
      </c>
      <c r="P43" s="61">
        <f>COUNTIF(ストックデータ貼り付け用!$P$2:$P$1000,A43)</f>
        <v>0</v>
      </c>
      <c r="Q43" s="44">
        <f>SUMIF(ストックデータ貼り付け用!$P$2:$P$1000,A43,ストックデータ貼り付け用!$Q$2:$Q$1000)</f>
        <v>0</v>
      </c>
      <c r="R43" s="48">
        <f t="shared" si="6"/>
        <v>0</v>
      </c>
      <c r="S43" s="46">
        <f>COUNTIF(ストックデータ貼り付け用!$S$2:$S$1001,A43)</f>
        <v>0</v>
      </c>
      <c r="T43" s="48">
        <f>SUMIF(ストックデータ貼り付け用!$S$3:$S$502,A43,ストックデータ貼り付け用!$T$3:$T$1048576)</f>
        <v>0</v>
      </c>
      <c r="U43" s="45">
        <f t="shared" si="5"/>
        <v>0</v>
      </c>
    </row>
    <row r="44" spans="1:21" x14ac:dyDescent="0.2">
      <c r="A44" s="43">
        <v>45698</v>
      </c>
      <c r="B44" s="46">
        <f>IFERROR(VLOOKUP(A44, ストックデータ貼り付け用!A:C,2,FALSE),0)</f>
        <v>0</v>
      </c>
      <c r="C44" s="51">
        <f>IFERROR(VLOOKUP(A44, ストックデータ貼り付け用!A:C,3,FALSE),0)</f>
        <v>0</v>
      </c>
      <c r="D44" s="44">
        <f t="shared" si="0"/>
        <v>0</v>
      </c>
      <c r="E44" s="46">
        <f>COUNTIF(ストックデータ貼り付け用!$E$2:$E$1000,A44)</f>
        <v>0</v>
      </c>
      <c r="F44" s="48">
        <f>SUMIF(ストックデータ貼り付け用!$E$2:$E$1048576,A44,ストックデータ貼り付け用!$F$2:$F$1048576)</f>
        <v>0</v>
      </c>
      <c r="G44" s="44">
        <f>COUNTIF(ストックデータ貼り付け用!$I$2:$I$1048576,A44)</f>
        <v>0</v>
      </c>
      <c r="H44" s="51">
        <f t="shared" si="1"/>
        <v>0</v>
      </c>
      <c r="I44" s="45">
        <f>SUMIF(ストックデータ貼り付け用!$I$2:$I$1048576,A44,ストックデータ貼り付け用!$J$2:$J$1048576)</f>
        <v>0</v>
      </c>
      <c r="J44" s="44">
        <f t="shared" si="2"/>
        <v>0</v>
      </c>
      <c r="K44" s="51">
        <f t="shared" si="2"/>
        <v>0</v>
      </c>
      <c r="L44" s="45">
        <f t="shared" si="3"/>
        <v>0</v>
      </c>
      <c r="M44" s="46">
        <f>COUNTIF(ストックデータ貼り付け用!$M$2:$M$1000,A44)</f>
        <v>0</v>
      </c>
      <c r="N44" s="51">
        <f>SUMIF(ストックデータ貼り付け用!$M$2:$M$1001,A44,ストックデータ貼り付け用!$N$2:$N$1001)</f>
        <v>0</v>
      </c>
      <c r="O44" s="45">
        <f t="shared" si="4"/>
        <v>0</v>
      </c>
      <c r="P44" s="61">
        <f>COUNTIF(ストックデータ貼り付け用!$P$2:$P$1000,A44)</f>
        <v>0</v>
      </c>
      <c r="Q44" s="44">
        <f>SUMIF(ストックデータ貼り付け用!$P$2:$P$1000,A44,ストックデータ貼り付け用!$Q$2:$Q$1000)</f>
        <v>0</v>
      </c>
      <c r="R44" s="48">
        <f t="shared" si="6"/>
        <v>0</v>
      </c>
      <c r="S44" s="46">
        <f>COUNTIF(ストックデータ貼り付け用!$S$2:$S$1001,A44)</f>
        <v>0</v>
      </c>
      <c r="T44" s="48">
        <f>SUMIF(ストックデータ貼り付け用!$S$3:$S$502,A44,ストックデータ貼り付け用!$T$3:$T$1048576)</f>
        <v>0</v>
      </c>
      <c r="U44" s="45">
        <f t="shared" si="5"/>
        <v>0</v>
      </c>
    </row>
    <row r="45" spans="1:21" x14ac:dyDescent="0.2">
      <c r="A45" s="43">
        <v>45699</v>
      </c>
      <c r="B45" s="46">
        <f>IFERROR(VLOOKUP(A45, ストックデータ貼り付け用!A:C,2,FALSE),0)</f>
        <v>0</v>
      </c>
      <c r="C45" s="51">
        <f>IFERROR(VLOOKUP(A45, ストックデータ貼り付け用!A:C,3,FALSE),0)</f>
        <v>0</v>
      </c>
      <c r="D45" s="44">
        <f t="shared" si="0"/>
        <v>0</v>
      </c>
      <c r="E45" s="46">
        <f>COUNTIF(ストックデータ貼り付け用!$E$2:$E$1000,A45)</f>
        <v>0</v>
      </c>
      <c r="F45" s="48">
        <f>SUMIF(ストックデータ貼り付け用!$E$2:$E$1048576,A45,ストックデータ貼り付け用!$F$2:$F$1048576)</f>
        <v>0</v>
      </c>
      <c r="G45" s="44">
        <f>COUNTIF(ストックデータ貼り付け用!$I$2:$I$1048576,A45)</f>
        <v>0</v>
      </c>
      <c r="H45" s="51">
        <f t="shared" si="1"/>
        <v>0</v>
      </c>
      <c r="I45" s="45">
        <f>SUMIF(ストックデータ貼り付け用!$I$2:$I$1048576,A45,ストックデータ貼り付け用!$J$2:$J$1048576)</f>
        <v>0</v>
      </c>
      <c r="J45" s="44">
        <f t="shared" si="2"/>
        <v>0</v>
      </c>
      <c r="K45" s="51">
        <f t="shared" si="2"/>
        <v>0</v>
      </c>
      <c r="L45" s="45">
        <f t="shared" si="3"/>
        <v>0</v>
      </c>
      <c r="M45" s="46">
        <f>COUNTIF(ストックデータ貼り付け用!$M$2:$M$1000,A45)</f>
        <v>0</v>
      </c>
      <c r="N45" s="51">
        <f>SUMIF(ストックデータ貼り付け用!$M$2:$M$1001,A45,ストックデータ貼り付け用!$N$2:$N$1001)</f>
        <v>0</v>
      </c>
      <c r="O45" s="45">
        <f t="shared" si="4"/>
        <v>0</v>
      </c>
      <c r="P45" s="61">
        <f>COUNTIF(ストックデータ貼り付け用!$P$2:$P$1000,A45)</f>
        <v>0</v>
      </c>
      <c r="Q45" s="44">
        <f>SUMIF(ストックデータ貼り付け用!$P$2:$P$1000,A45,ストックデータ貼り付け用!$Q$2:$Q$1000)</f>
        <v>0</v>
      </c>
      <c r="R45" s="48">
        <f t="shared" si="6"/>
        <v>0</v>
      </c>
      <c r="S45" s="46">
        <f>COUNTIF(ストックデータ貼り付け用!$S$2:$S$1001,A45)</f>
        <v>0</v>
      </c>
      <c r="T45" s="48">
        <f>SUMIF(ストックデータ貼り付け用!$S$3:$S$502,A45,ストックデータ貼り付け用!$T$3:$T$1048576)</f>
        <v>0</v>
      </c>
      <c r="U45" s="45">
        <f t="shared" si="5"/>
        <v>0</v>
      </c>
    </row>
    <row r="46" spans="1:21" x14ac:dyDescent="0.2">
      <c r="A46" s="43">
        <v>45700</v>
      </c>
      <c r="B46" s="46">
        <f>IFERROR(VLOOKUP(A46, ストックデータ貼り付け用!A:C,2,FALSE),0)</f>
        <v>0</v>
      </c>
      <c r="C46" s="51">
        <f>IFERROR(VLOOKUP(A46, ストックデータ貼り付け用!A:C,3,FALSE),0)</f>
        <v>0</v>
      </c>
      <c r="D46" s="44">
        <f t="shared" si="0"/>
        <v>0</v>
      </c>
      <c r="E46" s="46">
        <f>COUNTIF(ストックデータ貼り付け用!$E$2:$E$1000,A46)</f>
        <v>0</v>
      </c>
      <c r="F46" s="48">
        <f>SUMIF(ストックデータ貼り付け用!$E$2:$E$1048576,A46,ストックデータ貼り付け用!$F$2:$F$1048576)</f>
        <v>0</v>
      </c>
      <c r="G46" s="44">
        <f>COUNTIF(ストックデータ貼り付け用!$I$2:$I$1048576,A46)</f>
        <v>0</v>
      </c>
      <c r="H46" s="51">
        <f t="shared" si="1"/>
        <v>0</v>
      </c>
      <c r="I46" s="45">
        <f>SUMIF(ストックデータ貼り付け用!$I$2:$I$1048576,A46,ストックデータ貼り付け用!$J$2:$J$1048576)</f>
        <v>0</v>
      </c>
      <c r="J46" s="44">
        <f t="shared" si="2"/>
        <v>0</v>
      </c>
      <c r="K46" s="51">
        <f t="shared" si="2"/>
        <v>0</v>
      </c>
      <c r="L46" s="45">
        <f t="shared" si="3"/>
        <v>0</v>
      </c>
      <c r="M46" s="46">
        <f>COUNTIF(ストックデータ貼り付け用!$M$2:$M$1000,A46)</f>
        <v>0</v>
      </c>
      <c r="N46" s="51">
        <f>SUMIF(ストックデータ貼り付け用!$M$2:$M$1001,A46,ストックデータ貼り付け用!$N$2:$N$1001)</f>
        <v>0</v>
      </c>
      <c r="O46" s="45">
        <f t="shared" si="4"/>
        <v>0</v>
      </c>
      <c r="P46" s="61">
        <f>COUNTIF(ストックデータ貼り付け用!$P$2:$P$1000,A46)</f>
        <v>0</v>
      </c>
      <c r="Q46" s="44">
        <f>SUMIF(ストックデータ貼り付け用!$P$2:$P$1000,A46,ストックデータ貼り付け用!$Q$2:$Q$1000)</f>
        <v>0</v>
      </c>
      <c r="R46" s="48">
        <f t="shared" si="6"/>
        <v>0</v>
      </c>
      <c r="S46" s="46">
        <f>COUNTIF(ストックデータ貼り付け用!$S$2:$S$1001,A46)</f>
        <v>0</v>
      </c>
      <c r="T46" s="48">
        <f>SUMIF(ストックデータ貼り付け用!$S$3:$S$502,A46,ストックデータ貼り付け用!$T$3:$T$1048576)</f>
        <v>0</v>
      </c>
      <c r="U46" s="45">
        <f t="shared" si="5"/>
        <v>0</v>
      </c>
    </row>
    <row r="47" spans="1:21" x14ac:dyDescent="0.2">
      <c r="A47" s="43">
        <v>45701</v>
      </c>
      <c r="B47" s="46">
        <f>IFERROR(VLOOKUP(A47, ストックデータ貼り付け用!A:C,2,FALSE),0)</f>
        <v>0</v>
      </c>
      <c r="C47" s="51">
        <f>IFERROR(VLOOKUP(A47, ストックデータ貼り付け用!A:C,3,FALSE),0)</f>
        <v>0</v>
      </c>
      <c r="D47" s="44">
        <f t="shared" si="0"/>
        <v>0</v>
      </c>
      <c r="E47" s="46">
        <f>COUNTIF(ストックデータ貼り付け用!$E$2:$E$1000,A47)</f>
        <v>0</v>
      </c>
      <c r="F47" s="48">
        <f>SUMIF(ストックデータ貼り付け用!$E$2:$E$1048576,A47,ストックデータ貼り付け用!$F$2:$F$1048576)</f>
        <v>0</v>
      </c>
      <c r="G47" s="44">
        <f>COUNTIF(ストックデータ貼り付け用!$I$2:$I$1048576,A47)</f>
        <v>0</v>
      </c>
      <c r="H47" s="51">
        <f t="shared" si="1"/>
        <v>0</v>
      </c>
      <c r="I47" s="45">
        <f>SUMIF(ストックデータ貼り付け用!$I$2:$I$1048576,A47,ストックデータ貼り付け用!$J$2:$J$1048576)</f>
        <v>0</v>
      </c>
      <c r="J47" s="44">
        <f t="shared" si="2"/>
        <v>0</v>
      </c>
      <c r="K47" s="51">
        <f t="shared" si="2"/>
        <v>0</v>
      </c>
      <c r="L47" s="45">
        <f t="shared" si="3"/>
        <v>0</v>
      </c>
      <c r="M47" s="46">
        <f>COUNTIF(ストックデータ貼り付け用!$M$2:$M$1000,A47)</f>
        <v>0</v>
      </c>
      <c r="N47" s="51">
        <f>SUMIF(ストックデータ貼り付け用!$M$2:$M$1001,A47,ストックデータ貼り付け用!$N$2:$N$1001)</f>
        <v>0</v>
      </c>
      <c r="O47" s="45">
        <f t="shared" si="4"/>
        <v>0</v>
      </c>
      <c r="P47" s="61">
        <f>COUNTIF(ストックデータ貼り付け用!$P$2:$P$1000,A47)</f>
        <v>0</v>
      </c>
      <c r="Q47" s="44">
        <f>SUMIF(ストックデータ貼り付け用!$P$2:$P$1000,A47,ストックデータ貼り付け用!$Q$2:$Q$1000)</f>
        <v>0</v>
      </c>
      <c r="R47" s="48">
        <f t="shared" si="6"/>
        <v>0</v>
      </c>
      <c r="S47" s="46">
        <f>COUNTIF(ストックデータ貼り付け用!$S$2:$S$1001,A47)</f>
        <v>0</v>
      </c>
      <c r="T47" s="48">
        <f>SUMIF(ストックデータ貼り付け用!$S$3:$S$502,A47,ストックデータ貼り付け用!$T$3:$T$1048576)</f>
        <v>0</v>
      </c>
      <c r="U47" s="45">
        <f t="shared" si="5"/>
        <v>0</v>
      </c>
    </row>
    <row r="48" spans="1:21" x14ac:dyDescent="0.2">
      <c r="A48" s="43">
        <v>45702</v>
      </c>
      <c r="B48" s="46">
        <f>IFERROR(VLOOKUP(A48, ストックデータ貼り付け用!A:C,2,FALSE),0)</f>
        <v>0</v>
      </c>
      <c r="C48" s="51">
        <f>IFERROR(VLOOKUP(A48, ストックデータ貼り付け用!A:C,3,FALSE),0)</f>
        <v>0</v>
      </c>
      <c r="D48" s="44">
        <f t="shared" si="0"/>
        <v>0</v>
      </c>
      <c r="E48" s="46">
        <f>COUNTIF(ストックデータ貼り付け用!$E$2:$E$1000,A48)</f>
        <v>0</v>
      </c>
      <c r="F48" s="48">
        <f>SUMIF(ストックデータ貼り付け用!$E$2:$E$1048576,A48,ストックデータ貼り付け用!$F$2:$F$1048576)</f>
        <v>0</v>
      </c>
      <c r="G48" s="44">
        <f>COUNTIF(ストックデータ貼り付け用!$I$2:$I$1048576,A48)</f>
        <v>0</v>
      </c>
      <c r="H48" s="51">
        <f t="shared" si="1"/>
        <v>0</v>
      </c>
      <c r="I48" s="45">
        <f>SUMIF(ストックデータ貼り付け用!$I$2:$I$1048576,A48,ストックデータ貼り付け用!$J$2:$J$1048576)</f>
        <v>0</v>
      </c>
      <c r="J48" s="44">
        <f t="shared" si="2"/>
        <v>0</v>
      </c>
      <c r="K48" s="51">
        <f t="shared" si="2"/>
        <v>0</v>
      </c>
      <c r="L48" s="45">
        <f t="shared" si="3"/>
        <v>0</v>
      </c>
      <c r="M48" s="46">
        <f>COUNTIF(ストックデータ貼り付け用!$M$2:$M$1000,A48)</f>
        <v>0</v>
      </c>
      <c r="N48" s="51">
        <f>SUMIF(ストックデータ貼り付け用!$M$2:$M$1001,A48,ストックデータ貼り付け用!$N$2:$N$1001)</f>
        <v>0</v>
      </c>
      <c r="O48" s="45">
        <f t="shared" si="4"/>
        <v>0</v>
      </c>
      <c r="P48" s="61">
        <f>COUNTIF(ストックデータ貼り付け用!$P$2:$P$1000,A48)</f>
        <v>0</v>
      </c>
      <c r="Q48" s="44">
        <f>SUMIF(ストックデータ貼り付け用!$P$2:$P$1000,A48,ストックデータ貼り付け用!$Q$2:$Q$1000)</f>
        <v>0</v>
      </c>
      <c r="R48" s="48">
        <f t="shared" si="6"/>
        <v>0</v>
      </c>
      <c r="S48" s="46">
        <f>COUNTIF(ストックデータ貼り付け用!$S$2:$S$1001,A48)</f>
        <v>0</v>
      </c>
      <c r="T48" s="48">
        <f>SUMIF(ストックデータ貼り付け用!$S$3:$S$502,A48,ストックデータ貼り付け用!$T$3:$T$1048576)</f>
        <v>0</v>
      </c>
      <c r="U48" s="45">
        <f t="shared" si="5"/>
        <v>0</v>
      </c>
    </row>
    <row r="49" spans="1:21" x14ac:dyDescent="0.2">
      <c r="A49" s="43">
        <v>45703</v>
      </c>
      <c r="B49" s="46">
        <f>IFERROR(VLOOKUP(A49, ストックデータ貼り付け用!A:C,2,FALSE),0)</f>
        <v>0</v>
      </c>
      <c r="C49" s="51">
        <f>IFERROR(VLOOKUP(A49, ストックデータ貼り付け用!A:C,3,FALSE),0)</f>
        <v>0</v>
      </c>
      <c r="D49" s="44">
        <f t="shared" si="0"/>
        <v>0</v>
      </c>
      <c r="E49" s="46">
        <f>COUNTIF(ストックデータ貼り付け用!$E$2:$E$1000,A49)</f>
        <v>0</v>
      </c>
      <c r="F49" s="48">
        <f>SUMIF(ストックデータ貼り付け用!$E$2:$E$1048576,A49,ストックデータ貼り付け用!$F$2:$F$1048576)</f>
        <v>0</v>
      </c>
      <c r="G49" s="44">
        <f>COUNTIF(ストックデータ貼り付け用!$I$2:$I$1048576,A49)</f>
        <v>0</v>
      </c>
      <c r="H49" s="51">
        <f t="shared" si="1"/>
        <v>0</v>
      </c>
      <c r="I49" s="45">
        <f>SUMIF(ストックデータ貼り付け用!$I$2:$I$1048576,A49,ストックデータ貼り付け用!$J$2:$J$1048576)</f>
        <v>0</v>
      </c>
      <c r="J49" s="44">
        <f t="shared" si="2"/>
        <v>0</v>
      </c>
      <c r="K49" s="51">
        <f t="shared" si="2"/>
        <v>0</v>
      </c>
      <c r="L49" s="45">
        <f t="shared" si="3"/>
        <v>0</v>
      </c>
      <c r="M49" s="46">
        <f>COUNTIF(ストックデータ貼り付け用!$M$2:$M$1000,A49)</f>
        <v>0</v>
      </c>
      <c r="N49" s="51">
        <f>SUMIF(ストックデータ貼り付け用!$M$2:$M$1001,A49,ストックデータ貼り付け用!$N$2:$N$1001)</f>
        <v>0</v>
      </c>
      <c r="O49" s="45">
        <f t="shared" si="4"/>
        <v>0</v>
      </c>
      <c r="P49" s="61">
        <f>COUNTIF(ストックデータ貼り付け用!$P$2:$P$1000,A49)</f>
        <v>0</v>
      </c>
      <c r="Q49" s="44">
        <f>SUMIF(ストックデータ貼り付け用!$P$2:$P$1000,A49,ストックデータ貼り付け用!$Q$2:$Q$1000)</f>
        <v>0</v>
      </c>
      <c r="R49" s="48">
        <f t="shared" si="6"/>
        <v>0</v>
      </c>
      <c r="S49" s="46">
        <f>COUNTIF(ストックデータ貼り付け用!$S$2:$S$1001,A49)</f>
        <v>0</v>
      </c>
      <c r="T49" s="48">
        <f>SUMIF(ストックデータ貼り付け用!$S$3:$S$502,A49,ストックデータ貼り付け用!$T$3:$T$1048576)</f>
        <v>0</v>
      </c>
      <c r="U49" s="45">
        <f t="shared" si="5"/>
        <v>0</v>
      </c>
    </row>
    <row r="50" spans="1:21" x14ac:dyDescent="0.2">
      <c r="A50" s="43">
        <v>45704</v>
      </c>
      <c r="B50" s="46">
        <f>IFERROR(VLOOKUP(A50, ストックデータ貼り付け用!A:C,2,FALSE),0)</f>
        <v>0</v>
      </c>
      <c r="C50" s="51">
        <f>IFERROR(VLOOKUP(A50, ストックデータ貼り付け用!A:C,3,FALSE),0)</f>
        <v>0</v>
      </c>
      <c r="D50" s="44">
        <f t="shared" si="0"/>
        <v>0</v>
      </c>
      <c r="E50" s="46">
        <f>COUNTIF(ストックデータ貼り付け用!$E$2:$E$1000,A50)</f>
        <v>0</v>
      </c>
      <c r="F50" s="48">
        <f>SUMIF(ストックデータ貼り付け用!$E$2:$E$1048576,A50,ストックデータ貼り付け用!$F$2:$F$1048576)</f>
        <v>0</v>
      </c>
      <c r="G50" s="44">
        <f>COUNTIF(ストックデータ貼り付け用!$I$2:$I$1048576,A50)</f>
        <v>0</v>
      </c>
      <c r="H50" s="51">
        <f t="shared" si="1"/>
        <v>0</v>
      </c>
      <c r="I50" s="45">
        <f>SUMIF(ストックデータ貼り付け用!$I$2:$I$1048576,A50,ストックデータ貼り付け用!$J$2:$J$1048576)</f>
        <v>0</v>
      </c>
      <c r="J50" s="44">
        <f t="shared" si="2"/>
        <v>0</v>
      </c>
      <c r="K50" s="51">
        <f t="shared" si="2"/>
        <v>0</v>
      </c>
      <c r="L50" s="45">
        <f t="shared" si="3"/>
        <v>0</v>
      </c>
      <c r="M50" s="46">
        <f>COUNTIF(ストックデータ貼り付け用!$M$2:$M$1000,A50)</f>
        <v>0</v>
      </c>
      <c r="N50" s="51">
        <f>SUMIF(ストックデータ貼り付け用!$M$2:$M$1001,A50,ストックデータ貼り付け用!$N$2:$N$1001)</f>
        <v>0</v>
      </c>
      <c r="O50" s="45">
        <f t="shared" si="4"/>
        <v>0</v>
      </c>
      <c r="P50" s="61">
        <f>COUNTIF(ストックデータ貼り付け用!$P$2:$P$1000,A50)</f>
        <v>0</v>
      </c>
      <c r="Q50" s="44">
        <f>SUMIF(ストックデータ貼り付け用!$P$2:$P$1000,A50,ストックデータ貼り付け用!$Q$2:$Q$1000)</f>
        <v>0</v>
      </c>
      <c r="R50" s="48">
        <f t="shared" si="6"/>
        <v>0</v>
      </c>
      <c r="S50" s="46">
        <f>COUNTIF(ストックデータ貼り付け用!$S$2:$S$1001,A50)</f>
        <v>0</v>
      </c>
      <c r="T50" s="48">
        <f>SUMIF(ストックデータ貼り付け用!$S$3:$S$502,A50,ストックデータ貼り付け用!$T$3:$T$1048576)</f>
        <v>0</v>
      </c>
      <c r="U50" s="45">
        <f t="shared" si="5"/>
        <v>0</v>
      </c>
    </row>
    <row r="51" spans="1:21" x14ac:dyDescent="0.2">
      <c r="A51" s="43">
        <v>45705</v>
      </c>
      <c r="B51" s="46">
        <f>IFERROR(VLOOKUP(A51, ストックデータ貼り付け用!A:C,2,FALSE),0)</f>
        <v>0</v>
      </c>
      <c r="C51" s="51">
        <f>IFERROR(VLOOKUP(A51, ストックデータ貼り付け用!A:C,3,FALSE),0)</f>
        <v>0</v>
      </c>
      <c r="D51" s="44">
        <f t="shared" si="0"/>
        <v>0</v>
      </c>
      <c r="E51" s="46">
        <f>COUNTIF(ストックデータ貼り付け用!$E$2:$E$1000,A51)</f>
        <v>0</v>
      </c>
      <c r="F51" s="48">
        <f>SUMIF(ストックデータ貼り付け用!$E$2:$E$1048576,A51,ストックデータ貼り付け用!$F$2:$F$1048576)</f>
        <v>0</v>
      </c>
      <c r="G51" s="44">
        <f>COUNTIF(ストックデータ貼り付け用!$I$2:$I$1048576,A51)</f>
        <v>0</v>
      </c>
      <c r="H51" s="51">
        <f t="shared" si="1"/>
        <v>0</v>
      </c>
      <c r="I51" s="45">
        <f>SUMIF(ストックデータ貼り付け用!$I$2:$I$1048576,A51,ストックデータ貼り付け用!$J$2:$J$1048576)</f>
        <v>0</v>
      </c>
      <c r="J51" s="44">
        <f t="shared" si="2"/>
        <v>0</v>
      </c>
      <c r="K51" s="51">
        <f t="shared" si="2"/>
        <v>0</v>
      </c>
      <c r="L51" s="45">
        <f t="shared" si="3"/>
        <v>0</v>
      </c>
      <c r="M51" s="46">
        <f>COUNTIF(ストックデータ貼り付け用!$M$2:$M$1000,A51)</f>
        <v>0</v>
      </c>
      <c r="N51" s="51">
        <f>SUMIF(ストックデータ貼り付け用!$M$2:$M$1001,A51,ストックデータ貼り付け用!$N$2:$N$1001)</f>
        <v>0</v>
      </c>
      <c r="O51" s="45">
        <f t="shared" si="4"/>
        <v>0</v>
      </c>
      <c r="P51" s="61">
        <f>COUNTIF(ストックデータ貼り付け用!$P$2:$P$1000,A51)</f>
        <v>0</v>
      </c>
      <c r="Q51" s="44">
        <f>SUMIF(ストックデータ貼り付け用!$P$2:$P$1000,A51,ストックデータ貼り付け用!$Q$2:$Q$1000)</f>
        <v>0</v>
      </c>
      <c r="R51" s="48">
        <f t="shared" si="6"/>
        <v>0</v>
      </c>
      <c r="S51" s="46">
        <f>COUNTIF(ストックデータ貼り付け用!$S$2:$S$1001,A51)</f>
        <v>0</v>
      </c>
      <c r="T51" s="48">
        <f>SUMIF(ストックデータ貼り付け用!$S$3:$S$502,A51,ストックデータ貼り付け用!$T$3:$T$1048576)</f>
        <v>0</v>
      </c>
      <c r="U51" s="45">
        <f t="shared" si="5"/>
        <v>0</v>
      </c>
    </row>
    <row r="52" spans="1:21" x14ac:dyDescent="0.2">
      <c r="A52" s="43">
        <v>45706</v>
      </c>
      <c r="B52" s="46">
        <f>IFERROR(VLOOKUP(A52, ストックデータ貼り付け用!A:C,2,FALSE),0)</f>
        <v>0</v>
      </c>
      <c r="C52" s="51">
        <f>IFERROR(VLOOKUP(A52, ストックデータ貼り付け用!A:C,3,FALSE),0)</f>
        <v>0</v>
      </c>
      <c r="D52" s="44">
        <f t="shared" si="0"/>
        <v>0</v>
      </c>
      <c r="E52" s="46">
        <f>COUNTIF(ストックデータ貼り付け用!$E$2:$E$1000,A52)</f>
        <v>0</v>
      </c>
      <c r="F52" s="48">
        <f>SUMIF(ストックデータ貼り付け用!$E$2:$E$1048576,A52,ストックデータ貼り付け用!$F$2:$F$1048576)</f>
        <v>0</v>
      </c>
      <c r="G52" s="44">
        <f>COUNTIF(ストックデータ貼り付け用!$I$2:$I$1048576,A52)</f>
        <v>0</v>
      </c>
      <c r="H52" s="51">
        <f t="shared" si="1"/>
        <v>0</v>
      </c>
      <c r="I52" s="45">
        <f>SUMIF(ストックデータ貼り付け用!$I$2:$I$1048576,A52,ストックデータ貼り付け用!$J$2:$J$1048576)</f>
        <v>0</v>
      </c>
      <c r="J52" s="44">
        <f t="shared" si="2"/>
        <v>0</v>
      </c>
      <c r="K52" s="51">
        <f t="shared" si="2"/>
        <v>0</v>
      </c>
      <c r="L52" s="45">
        <f t="shared" si="3"/>
        <v>0</v>
      </c>
      <c r="M52" s="46">
        <f>COUNTIF(ストックデータ貼り付け用!$M$2:$M$1000,A52)</f>
        <v>0</v>
      </c>
      <c r="N52" s="51">
        <f>SUMIF(ストックデータ貼り付け用!$M$2:$M$1001,A52,ストックデータ貼り付け用!$N$2:$N$1001)</f>
        <v>0</v>
      </c>
      <c r="O52" s="45">
        <f t="shared" si="4"/>
        <v>0</v>
      </c>
      <c r="P52" s="61">
        <f>COUNTIF(ストックデータ貼り付け用!$P$2:$P$1000,A52)</f>
        <v>0</v>
      </c>
      <c r="Q52" s="44">
        <f>SUMIF(ストックデータ貼り付け用!$P$2:$P$1000,A52,ストックデータ貼り付け用!$Q$2:$Q$1000)</f>
        <v>0</v>
      </c>
      <c r="R52" s="48">
        <f t="shared" si="6"/>
        <v>0</v>
      </c>
      <c r="S52" s="46">
        <f>COUNTIF(ストックデータ貼り付け用!$S$2:$S$1001,A52)</f>
        <v>0</v>
      </c>
      <c r="T52" s="48">
        <f>SUMIF(ストックデータ貼り付け用!$S$3:$S$502,A52,ストックデータ貼り付け用!$T$3:$T$1048576)</f>
        <v>0</v>
      </c>
      <c r="U52" s="45">
        <f t="shared" si="5"/>
        <v>0</v>
      </c>
    </row>
    <row r="53" spans="1:21" x14ac:dyDescent="0.2">
      <c r="A53" s="43">
        <v>45707</v>
      </c>
      <c r="B53" s="46">
        <f>IFERROR(VLOOKUP(A53, ストックデータ貼り付け用!A:C,2,FALSE),0)</f>
        <v>0</v>
      </c>
      <c r="C53" s="51">
        <f>IFERROR(VLOOKUP(A53, ストックデータ貼り付け用!A:C,3,FALSE),0)</f>
        <v>0</v>
      </c>
      <c r="D53" s="44">
        <f t="shared" si="0"/>
        <v>0</v>
      </c>
      <c r="E53" s="46">
        <f>COUNTIF(ストックデータ貼り付け用!$E$2:$E$1000,A53)</f>
        <v>0</v>
      </c>
      <c r="F53" s="48">
        <f>SUMIF(ストックデータ貼り付け用!$E$2:$E$1048576,A53,ストックデータ貼り付け用!$F$2:$F$1048576)</f>
        <v>0</v>
      </c>
      <c r="G53" s="44">
        <f>COUNTIF(ストックデータ貼り付け用!$I$2:$I$1048576,A53)</f>
        <v>0</v>
      </c>
      <c r="H53" s="51">
        <f t="shared" si="1"/>
        <v>0</v>
      </c>
      <c r="I53" s="45">
        <f>SUMIF(ストックデータ貼り付け用!$I$2:$I$1048576,A53,ストックデータ貼り付け用!$J$2:$J$1048576)</f>
        <v>0</v>
      </c>
      <c r="J53" s="44">
        <f>E53+H53</f>
        <v>0</v>
      </c>
      <c r="K53" s="51">
        <f t="shared" si="2"/>
        <v>0</v>
      </c>
      <c r="L53" s="45">
        <f t="shared" si="3"/>
        <v>0</v>
      </c>
      <c r="M53" s="46">
        <f>COUNTIF(ストックデータ貼り付け用!$M$2:$M$1000,A53)</f>
        <v>0</v>
      </c>
      <c r="N53" s="51">
        <f>SUMIF(ストックデータ貼り付け用!$M$2:$M$1001,A53,ストックデータ貼り付け用!$N$2:$N$1001)</f>
        <v>0</v>
      </c>
      <c r="O53" s="45">
        <f t="shared" si="4"/>
        <v>0</v>
      </c>
      <c r="P53" s="61">
        <f>COUNTIF(ストックデータ貼り付け用!$P$2:$P$1000,A53)</f>
        <v>0</v>
      </c>
      <c r="Q53" s="44">
        <f>SUMIF(ストックデータ貼り付け用!$P$2:$P$1000,A53,ストックデータ貼り付け用!$Q$2:$Q$1000)</f>
        <v>0</v>
      </c>
      <c r="R53" s="48">
        <f t="shared" si="6"/>
        <v>0</v>
      </c>
      <c r="S53" s="46">
        <f>COUNTIF(ストックデータ貼り付け用!$S$2:$S$1001,A53)</f>
        <v>0</v>
      </c>
      <c r="T53" s="48">
        <f>SUMIF(ストックデータ貼り付け用!$S$3:$S$502,A53,ストックデータ貼り付け用!$T$3:$T$1048576)</f>
        <v>0</v>
      </c>
      <c r="U53" s="45">
        <f t="shared" si="5"/>
        <v>0</v>
      </c>
    </row>
    <row r="54" spans="1:21" x14ac:dyDescent="0.2">
      <c r="A54" s="43">
        <v>45708</v>
      </c>
      <c r="B54" s="46">
        <f>IFERROR(VLOOKUP(A54, ストックデータ貼り付け用!A:C,2,FALSE),0)</f>
        <v>0</v>
      </c>
      <c r="C54" s="51">
        <f>IFERROR(VLOOKUP(A54, ストックデータ貼り付け用!A:C,3,FALSE),0)</f>
        <v>0</v>
      </c>
      <c r="D54" s="44">
        <f t="shared" si="0"/>
        <v>0</v>
      </c>
      <c r="E54" s="46">
        <f>COUNTIF(ストックデータ貼り付け用!$E$2:$E$1000,A54)</f>
        <v>0</v>
      </c>
      <c r="F54" s="48">
        <f>SUMIF(ストックデータ貼り付け用!$E$2:$E$1048576,A54,ストックデータ貼り付け用!$F$2:$F$1048576)</f>
        <v>0</v>
      </c>
      <c r="G54" s="44">
        <f>COUNTIF(ストックデータ貼り付け用!$I$2:$I$1048576,A54)</f>
        <v>0</v>
      </c>
      <c r="H54" s="51">
        <f t="shared" si="1"/>
        <v>0</v>
      </c>
      <c r="I54" s="45">
        <f>SUMIF(ストックデータ貼り付け用!$I$2:$I$1048576,A54,ストックデータ貼り付け用!$J$2:$J$1048576)</f>
        <v>0</v>
      </c>
      <c r="J54" s="44">
        <f t="shared" si="2"/>
        <v>0</v>
      </c>
      <c r="K54" s="51">
        <f t="shared" si="2"/>
        <v>0</v>
      </c>
      <c r="L54" s="45">
        <f t="shared" si="3"/>
        <v>0</v>
      </c>
      <c r="M54" s="46">
        <f>COUNTIF(ストックデータ貼り付け用!$M$2:$M$1000,A54)</f>
        <v>0</v>
      </c>
      <c r="N54" s="51">
        <f>SUMIF(ストックデータ貼り付け用!$M$2:$M$1001,A54,ストックデータ貼り付け用!$N$2:$N$1001)</f>
        <v>0</v>
      </c>
      <c r="O54" s="45">
        <f t="shared" si="4"/>
        <v>0</v>
      </c>
      <c r="P54" s="61">
        <f>COUNTIF(ストックデータ貼り付け用!$P$2:$P$1000,A54)</f>
        <v>0</v>
      </c>
      <c r="Q54" s="44">
        <f>SUMIF(ストックデータ貼り付け用!$P$2:$P$1000,A54,ストックデータ貼り付け用!$Q$2:$Q$1000)</f>
        <v>0</v>
      </c>
      <c r="R54" s="48">
        <f t="shared" si="6"/>
        <v>0</v>
      </c>
      <c r="S54" s="46">
        <f>COUNTIF(ストックデータ貼り付け用!$S$2:$S$1001,A54)</f>
        <v>0</v>
      </c>
      <c r="T54" s="48">
        <f>SUMIF(ストックデータ貼り付け用!$S$3:$S$502,A54,ストックデータ貼り付け用!$T$3:$T$1048576)</f>
        <v>0</v>
      </c>
      <c r="U54" s="45">
        <f t="shared" si="5"/>
        <v>0</v>
      </c>
    </row>
    <row r="55" spans="1:21" x14ac:dyDescent="0.2">
      <c r="A55" s="43">
        <v>45709</v>
      </c>
      <c r="B55" s="46">
        <f>IFERROR(VLOOKUP(A55, ストックデータ貼り付け用!A:C,2,FALSE),0)</f>
        <v>0</v>
      </c>
      <c r="C55" s="51">
        <f>IFERROR(VLOOKUP(A55, ストックデータ貼り付け用!A:C,3,FALSE),0)</f>
        <v>0</v>
      </c>
      <c r="D55" s="44">
        <f t="shared" si="0"/>
        <v>0</v>
      </c>
      <c r="E55" s="46">
        <f>COUNTIF(ストックデータ貼り付け用!$E$2:$E$1000,A55)</f>
        <v>0</v>
      </c>
      <c r="F55" s="48">
        <f>SUMIF(ストックデータ貼り付け用!$E$2:$E$1048576,A55,ストックデータ貼り付け用!$F$2:$F$1048576)</f>
        <v>0</v>
      </c>
      <c r="G55" s="44">
        <f>COUNTIF(ストックデータ貼り付け用!$I$2:$I$1048576,A55)</f>
        <v>0</v>
      </c>
      <c r="H55" s="51">
        <f t="shared" si="1"/>
        <v>0</v>
      </c>
      <c r="I55" s="45">
        <f>SUMIF(ストックデータ貼り付け用!$I$2:$I$1048576,A55,ストックデータ貼り付け用!$J$2:$J$1048576)</f>
        <v>0</v>
      </c>
      <c r="J55" s="44">
        <f t="shared" si="2"/>
        <v>0</v>
      </c>
      <c r="K55" s="51">
        <f t="shared" si="2"/>
        <v>0</v>
      </c>
      <c r="L55" s="45">
        <f t="shared" si="3"/>
        <v>0</v>
      </c>
      <c r="M55" s="46">
        <f>COUNTIF(ストックデータ貼り付け用!$M$2:$M$1000,A55)</f>
        <v>0</v>
      </c>
      <c r="N55" s="51">
        <f>SUMIF(ストックデータ貼り付け用!$M$2:$M$1001,A55,ストックデータ貼り付け用!$N$2:$N$1001)</f>
        <v>0</v>
      </c>
      <c r="O55" s="45">
        <f t="shared" si="4"/>
        <v>0</v>
      </c>
      <c r="P55" s="61">
        <f>COUNTIF(ストックデータ貼り付け用!$P$2:$P$1000,A55)</f>
        <v>0</v>
      </c>
      <c r="Q55" s="44">
        <f>SUMIF(ストックデータ貼り付け用!$P$2:$P$1000,A55,ストックデータ貼り付け用!$Q$2:$Q$1000)</f>
        <v>0</v>
      </c>
      <c r="R55" s="48">
        <f t="shared" si="6"/>
        <v>0</v>
      </c>
      <c r="S55" s="46">
        <f>COUNTIF(ストックデータ貼り付け用!$S$2:$S$1001,A55)</f>
        <v>0</v>
      </c>
      <c r="T55" s="48">
        <f>SUMIF(ストックデータ貼り付け用!$S$3:$S$502,A55,ストックデータ貼り付け用!$T$3:$T$1048576)</f>
        <v>0</v>
      </c>
      <c r="U55" s="45">
        <f t="shared" si="5"/>
        <v>0</v>
      </c>
    </row>
    <row r="56" spans="1:21" x14ac:dyDescent="0.2">
      <c r="A56" s="43">
        <v>45710</v>
      </c>
      <c r="B56" s="46">
        <f>IFERROR(VLOOKUP(A56, ストックデータ貼り付け用!A:C,2,FALSE),0)</f>
        <v>0</v>
      </c>
      <c r="C56" s="51">
        <f>IFERROR(VLOOKUP(A56, ストックデータ貼り付け用!A:C,3,FALSE),0)</f>
        <v>0</v>
      </c>
      <c r="D56" s="44">
        <f t="shared" si="0"/>
        <v>0</v>
      </c>
      <c r="E56" s="46">
        <f>COUNTIF(ストックデータ貼り付け用!$E$2:$E$1000,A56)</f>
        <v>0</v>
      </c>
      <c r="F56" s="48">
        <f>SUMIF(ストックデータ貼り付け用!$E$2:$E$1048576,A56,ストックデータ貼り付け用!$F$2:$F$1048576)</f>
        <v>0</v>
      </c>
      <c r="G56" s="44">
        <f>COUNTIF(ストックデータ貼り付け用!$I$2:$I$1048576,A56)</f>
        <v>0</v>
      </c>
      <c r="H56" s="51">
        <f t="shared" si="1"/>
        <v>0</v>
      </c>
      <c r="I56" s="45">
        <f>SUMIF(ストックデータ貼り付け用!$I$2:$I$1048576,A56,ストックデータ貼り付け用!$J$2:$J$1048576)</f>
        <v>0</v>
      </c>
      <c r="J56" s="44">
        <f t="shared" si="2"/>
        <v>0</v>
      </c>
      <c r="K56" s="51">
        <f t="shared" si="2"/>
        <v>0</v>
      </c>
      <c r="L56" s="45">
        <f t="shared" si="3"/>
        <v>0</v>
      </c>
      <c r="M56" s="46">
        <f>COUNTIF(ストックデータ貼り付け用!$M$2:$M$1000,A56)</f>
        <v>0</v>
      </c>
      <c r="N56" s="51">
        <f>SUMIF(ストックデータ貼り付け用!$M$2:$M$1001,A56,ストックデータ貼り付け用!$N$2:$N$1001)</f>
        <v>0</v>
      </c>
      <c r="O56" s="45">
        <f t="shared" si="4"/>
        <v>0</v>
      </c>
      <c r="P56" s="61">
        <f>COUNTIF(ストックデータ貼り付け用!$P$2:$P$1000,A56)</f>
        <v>0</v>
      </c>
      <c r="Q56" s="44">
        <f>SUMIF(ストックデータ貼り付け用!$P$2:$P$1000,A56,ストックデータ貼り付け用!$Q$2:$Q$1000)</f>
        <v>0</v>
      </c>
      <c r="R56" s="48">
        <f t="shared" si="6"/>
        <v>0</v>
      </c>
      <c r="S56" s="46">
        <f>COUNTIF(ストックデータ貼り付け用!$S$2:$S$1001,A56)</f>
        <v>0</v>
      </c>
      <c r="T56" s="48">
        <f>SUMIF(ストックデータ貼り付け用!$S$3:$S$502,A56,ストックデータ貼り付け用!$T$3:$T$1048576)</f>
        <v>0</v>
      </c>
      <c r="U56" s="45">
        <f t="shared" si="5"/>
        <v>0</v>
      </c>
    </row>
    <row r="57" spans="1:21" x14ac:dyDescent="0.2">
      <c r="A57" s="43">
        <v>45711</v>
      </c>
      <c r="B57" s="46">
        <f>IFERROR(VLOOKUP(A57, ストックデータ貼り付け用!A:C,2,FALSE),0)</f>
        <v>0</v>
      </c>
      <c r="C57" s="51">
        <f>IFERROR(VLOOKUP(A57, ストックデータ貼り付け用!A:C,3,FALSE),0)</f>
        <v>0</v>
      </c>
      <c r="D57" s="44">
        <f t="shared" si="0"/>
        <v>0</v>
      </c>
      <c r="E57" s="46">
        <f>COUNTIF(ストックデータ貼り付け用!$E$2:$E$1000,A57)</f>
        <v>0</v>
      </c>
      <c r="F57" s="48">
        <f>SUMIF(ストックデータ貼り付け用!$E$2:$E$1048576,A57,ストックデータ貼り付け用!$F$2:$F$1048576)</f>
        <v>0</v>
      </c>
      <c r="G57" s="44">
        <f>COUNTIF(ストックデータ貼り付け用!$I$2:$I$1048576,A57)</f>
        <v>0</v>
      </c>
      <c r="H57" s="51">
        <f t="shared" si="1"/>
        <v>0</v>
      </c>
      <c r="I57" s="45">
        <f>SUMIF(ストックデータ貼り付け用!$I$2:$I$1048576,A57,ストックデータ貼り付け用!$J$2:$J$1048576)</f>
        <v>0</v>
      </c>
      <c r="J57" s="44">
        <f t="shared" si="2"/>
        <v>0</v>
      </c>
      <c r="K57" s="51">
        <f t="shared" si="2"/>
        <v>0</v>
      </c>
      <c r="L57" s="45">
        <f t="shared" si="3"/>
        <v>0</v>
      </c>
      <c r="M57" s="46">
        <f>COUNTIF(ストックデータ貼り付け用!$M$2:$M$1000,A57)</f>
        <v>0</v>
      </c>
      <c r="N57" s="51">
        <f>SUMIF(ストックデータ貼り付け用!$M$2:$M$1001,A57,ストックデータ貼り付け用!$N$2:$N$1001)</f>
        <v>0</v>
      </c>
      <c r="O57" s="45">
        <f t="shared" si="4"/>
        <v>0</v>
      </c>
      <c r="P57" s="61">
        <f>COUNTIF(ストックデータ貼り付け用!$P$2:$P$1000,A57)</f>
        <v>0</v>
      </c>
      <c r="Q57" s="44">
        <f>SUMIF(ストックデータ貼り付け用!$P$2:$P$1000,A57,ストックデータ貼り付け用!$Q$2:$Q$1000)</f>
        <v>0</v>
      </c>
      <c r="R57" s="48">
        <f t="shared" si="6"/>
        <v>0</v>
      </c>
      <c r="S57" s="46">
        <f>COUNTIF(ストックデータ貼り付け用!$S$2:$S$1001,A57)</f>
        <v>0</v>
      </c>
      <c r="T57" s="48">
        <f>SUMIF(ストックデータ貼り付け用!$S$3:$S$502,A57,ストックデータ貼り付け用!$T$3:$T$1048576)</f>
        <v>0</v>
      </c>
      <c r="U57" s="45">
        <f t="shared" si="5"/>
        <v>0</v>
      </c>
    </row>
    <row r="58" spans="1:21" x14ac:dyDescent="0.2">
      <c r="A58" s="43">
        <v>45712</v>
      </c>
      <c r="B58" s="46">
        <f>IFERROR(VLOOKUP(A58, ストックデータ貼り付け用!A:C,2,FALSE),0)</f>
        <v>0</v>
      </c>
      <c r="C58" s="51">
        <f>IFERROR(VLOOKUP(A58, ストックデータ貼り付け用!A:C,3,FALSE),0)</f>
        <v>0</v>
      </c>
      <c r="D58" s="44">
        <f t="shared" si="0"/>
        <v>0</v>
      </c>
      <c r="E58" s="46">
        <f>COUNTIF(ストックデータ貼り付け用!$E$2:$E$1000,A58)</f>
        <v>0</v>
      </c>
      <c r="F58" s="48">
        <f>SUMIF(ストックデータ貼り付け用!$E$2:$E$1048576,A58,ストックデータ貼り付け用!$F$2:$F$1048576)</f>
        <v>0</v>
      </c>
      <c r="G58" s="44">
        <f>COUNTIF(ストックデータ貼り付け用!$I$2:$I$1048576,A58)</f>
        <v>0</v>
      </c>
      <c r="H58" s="51">
        <f t="shared" si="1"/>
        <v>0</v>
      </c>
      <c r="I58" s="45">
        <f>SUMIF(ストックデータ貼り付け用!$I$2:$I$1048576,A58,ストックデータ貼り付け用!$J$2:$J$1048576)</f>
        <v>0</v>
      </c>
      <c r="J58" s="44">
        <f t="shared" si="2"/>
        <v>0</v>
      </c>
      <c r="K58" s="51">
        <f t="shared" si="2"/>
        <v>0</v>
      </c>
      <c r="L58" s="45">
        <f t="shared" si="3"/>
        <v>0</v>
      </c>
      <c r="M58" s="46">
        <f>COUNTIF(ストックデータ貼り付け用!$M$2:$M$1000,A58)</f>
        <v>0</v>
      </c>
      <c r="N58" s="51">
        <f>SUMIF(ストックデータ貼り付け用!$M$2:$M$1001,A58,ストックデータ貼り付け用!$N$2:$N$1001)</f>
        <v>0</v>
      </c>
      <c r="O58" s="45">
        <f t="shared" si="4"/>
        <v>0</v>
      </c>
      <c r="P58" s="61">
        <f>COUNTIF(ストックデータ貼り付け用!$P$2:$P$1000,A58)</f>
        <v>0</v>
      </c>
      <c r="Q58" s="44">
        <f>SUMIF(ストックデータ貼り付け用!$P$2:$P$1000,A58,ストックデータ貼り付け用!$Q$2:$Q$1000)</f>
        <v>0</v>
      </c>
      <c r="R58" s="48">
        <f t="shared" si="6"/>
        <v>0</v>
      </c>
      <c r="S58" s="46">
        <f>COUNTIF(ストックデータ貼り付け用!$S$2:$S$1001,A58)</f>
        <v>0</v>
      </c>
      <c r="T58" s="48">
        <f>SUMIF(ストックデータ貼り付け用!$S$3:$S$502,A58,ストックデータ貼り付け用!$T$3:$T$1048576)</f>
        <v>0</v>
      </c>
      <c r="U58" s="45">
        <f t="shared" si="5"/>
        <v>0</v>
      </c>
    </row>
    <row r="59" spans="1:21" x14ac:dyDescent="0.2">
      <c r="A59" s="43">
        <v>45713</v>
      </c>
      <c r="B59" s="46">
        <f>IFERROR(VLOOKUP(A59, ストックデータ貼り付け用!A:C,2,FALSE),0)</f>
        <v>0</v>
      </c>
      <c r="C59" s="51">
        <f>IFERROR(VLOOKUP(A59, ストックデータ貼り付け用!A:C,3,FALSE),0)</f>
        <v>0</v>
      </c>
      <c r="D59" s="44">
        <f t="shared" si="0"/>
        <v>0</v>
      </c>
      <c r="E59" s="46">
        <f>COUNTIF(ストックデータ貼り付け用!$E$2:$E$1000,A59)</f>
        <v>0</v>
      </c>
      <c r="F59" s="48">
        <f>SUMIF(ストックデータ貼り付け用!$E$2:$E$1048576,A59,ストックデータ貼り付け用!$F$2:$F$1048576)</f>
        <v>0</v>
      </c>
      <c r="G59" s="44">
        <f>COUNTIF(ストックデータ貼り付け用!$I$2:$I$1048576,A59)</f>
        <v>0</v>
      </c>
      <c r="H59" s="51">
        <f t="shared" si="1"/>
        <v>0</v>
      </c>
      <c r="I59" s="45">
        <f>SUMIF(ストックデータ貼り付け用!$I$2:$I$1048576,A59,ストックデータ貼り付け用!$J$2:$J$1048576)</f>
        <v>0</v>
      </c>
      <c r="J59" s="44">
        <f t="shared" si="2"/>
        <v>0</v>
      </c>
      <c r="K59" s="51">
        <f t="shared" si="2"/>
        <v>0</v>
      </c>
      <c r="L59" s="45">
        <f t="shared" si="3"/>
        <v>0</v>
      </c>
      <c r="M59" s="46">
        <f>COUNTIF(ストックデータ貼り付け用!$M$2:$M$1000,A59)</f>
        <v>0</v>
      </c>
      <c r="N59" s="51">
        <f>SUMIF(ストックデータ貼り付け用!$M$2:$M$1001,A59,ストックデータ貼り付け用!$N$2:$N$1001)</f>
        <v>0</v>
      </c>
      <c r="O59" s="45">
        <f t="shared" si="4"/>
        <v>0</v>
      </c>
      <c r="P59" s="61">
        <f>COUNTIF(ストックデータ貼り付け用!$P$2:$P$1000,A59)</f>
        <v>0</v>
      </c>
      <c r="Q59" s="44">
        <f>SUMIF(ストックデータ貼り付け用!$P$2:$P$1000,A59,ストックデータ貼り付け用!$Q$2:$Q$1000)</f>
        <v>0</v>
      </c>
      <c r="R59" s="48">
        <f t="shared" si="6"/>
        <v>0</v>
      </c>
      <c r="S59" s="46">
        <f>COUNTIF(ストックデータ貼り付け用!$S$2:$S$1001,A59)</f>
        <v>0</v>
      </c>
      <c r="T59" s="48">
        <f>SUMIF(ストックデータ貼り付け用!$S$3:$S$502,A59,ストックデータ貼り付け用!$T$3:$T$1048576)</f>
        <v>0</v>
      </c>
      <c r="U59" s="45">
        <f t="shared" si="5"/>
        <v>0</v>
      </c>
    </row>
    <row r="60" spans="1:21" x14ac:dyDescent="0.2">
      <c r="A60" s="43">
        <v>45714</v>
      </c>
      <c r="B60" s="46">
        <f>IFERROR(VLOOKUP(A60, ストックデータ貼り付け用!A:C,2,FALSE),0)</f>
        <v>0</v>
      </c>
      <c r="C60" s="51">
        <f>IFERROR(VLOOKUP(A60, ストックデータ貼り付け用!A:C,3,FALSE),0)</f>
        <v>0</v>
      </c>
      <c r="D60" s="44">
        <f t="shared" si="0"/>
        <v>0</v>
      </c>
      <c r="E60" s="46">
        <f>COUNTIF(ストックデータ貼り付け用!$E$2:$E$1000,A60)</f>
        <v>0</v>
      </c>
      <c r="F60" s="48">
        <f>SUMIF(ストックデータ貼り付け用!$E$2:$E$1048576,A60,ストックデータ貼り付け用!$F$2:$F$1048576)</f>
        <v>0</v>
      </c>
      <c r="G60" s="44">
        <f>COUNTIF(ストックデータ貼り付け用!$I$2:$I$1048576,A60)</f>
        <v>0</v>
      </c>
      <c r="H60" s="51">
        <f t="shared" si="1"/>
        <v>0</v>
      </c>
      <c r="I60" s="45">
        <f>SUMIF(ストックデータ貼り付け用!$I$2:$I$1048576,A60,ストックデータ貼り付け用!$J$2:$J$1048576)</f>
        <v>0</v>
      </c>
      <c r="J60" s="44">
        <f t="shared" si="2"/>
        <v>0</v>
      </c>
      <c r="K60" s="51">
        <f t="shared" si="2"/>
        <v>0</v>
      </c>
      <c r="L60" s="45">
        <f t="shared" si="3"/>
        <v>0</v>
      </c>
      <c r="M60" s="46">
        <f>COUNTIF(ストックデータ貼り付け用!$M$2:$M$1000,A60)</f>
        <v>0</v>
      </c>
      <c r="N60" s="51">
        <f>SUMIF(ストックデータ貼り付け用!$M$2:$M$1001,A60,ストックデータ貼り付け用!$N$2:$N$1001)</f>
        <v>0</v>
      </c>
      <c r="O60" s="45">
        <f t="shared" si="4"/>
        <v>0</v>
      </c>
      <c r="P60" s="61">
        <f>COUNTIF(ストックデータ貼り付け用!$P$2:$P$1000,A60)</f>
        <v>0</v>
      </c>
      <c r="Q60" s="44">
        <f>SUMIF(ストックデータ貼り付け用!$P$2:$P$1000,A60,ストックデータ貼り付け用!$Q$2:$Q$1000)</f>
        <v>0</v>
      </c>
      <c r="R60" s="48">
        <f t="shared" si="6"/>
        <v>0</v>
      </c>
      <c r="S60" s="46">
        <f>COUNTIF(ストックデータ貼り付け用!$S$2:$S$1001,A60)</f>
        <v>0</v>
      </c>
      <c r="T60" s="48">
        <f>SUMIF(ストックデータ貼り付け用!$S$3:$S$502,A60,ストックデータ貼り付け用!$T$3:$T$1048576)</f>
        <v>0</v>
      </c>
      <c r="U60" s="45">
        <f t="shared" si="5"/>
        <v>0</v>
      </c>
    </row>
    <row r="61" spans="1:21" x14ac:dyDescent="0.2">
      <c r="A61" s="43">
        <v>45715</v>
      </c>
      <c r="B61" s="46">
        <f>IFERROR(VLOOKUP(A61, ストックデータ貼り付け用!A:C,2,FALSE),0)</f>
        <v>0</v>
      </c>
      <c r="C61" s="51">
        <f>IFERROR(VLOOKUP(A61, ストックデータ貼り付け用!A:C,3,FALSE),0)</f>
        <v>0</v>
      </c>
      <c r="D61" s="44">
        <f t="shared" si="0"/>
        <v>0</v>
      </c>
      <c r="E61" s="46">
        <f>COUNTIF(ストックデータ貼り付け用!$E$2:$E$1000,A61)</f>
        <v>0</v>
      </c>
      <c r="F61" s="48">
        <f>SUMIF(ストックデータ貼り付け用!$E$2:$E$1048576,A61,ストックデータ貼り付け用!$F$2:$F$1048576)</f>
        <v>0</v>
      </c>
      <c r="G61" s="44">
        <f>COUNTIF(ストックデータ貼り付け用!$I$2:$I$1048576,A61)</f>
        <v>0</v>
      </c>
      <c r="H61" s="51">
        <f t="shared" si="1"/>
        <v>0</v>
      </c>
      <c r="I61" s="45">
        <f>SUMIF(ストックデータ貼り付け用!$I$2:$I$1048576,A61,ストックデータ貼り付け用!$J$2:$J$1048576)</f>
        <v>0</v>
      </c>
      <c r="J61" s="44">
        <f t="shared" si="2"/>
        <v>0</v>
      </c>
      <c r="K61" s="51">
        <f>F61+I61</f>
        <v>0</v>
      </c>
      <c r="L61" s="45">
        <f t="shared" si="3"/>
        <v>0</v>
      </c>
      <c r="M61" s="46">
        <f>COUNTIF(ストックデータ貼り付け用!$M$2:$M$1000,A61)</f>
        <v>0</v>
      </c>
      <c r="N61" s="51">
        <f>SUMIF(ストックデータ貼り付け用!$M$2:$M$1001,A61,ストックデータ貼り付け用!$N$2:$N$1001)</f>
        <v>0</v>
      </c>
      <c r="O61" s="45">
        <f t="shared" si="4"/>
        <v>0</v>
      </c>
      <c r="P61" s="61">
        <f>COUNTIF(ストックデータ貼り付け用!$P$2:$P$1000,A61)</f>
        <v>0</v>
      </c>
      <c r="Q61" s="44">
        <f>SUMIF(ストックデータ貼り付け用!$P$2:$P$1000,A61,ストックデータ貼り付け用!$Q$2:$Q$1000)</f>
        <v>0</v>
      </c>
      <c r="R61" s="48">
        <f t="shared" si="6"/>
        <v>0</v>
      </c>
      <c r="S61" s="46">
        <f>COUNTIF(ストックデータ貼り付け用!$S$2:$S$1001,A61)</f>
        <v>0</v>
      </c>
      <c r="T61" s="48">
        <f>SUMIF(ストックデータ貼り付け用!$S$3:$S$502,A61,ストックデータ貼り付け用!$T$3:$T$1048576)</f>
        <v>0</v>
      </c>
      <c r="U61" s="45">
        <f t="shared" si="5"/>
        <v>0</v>
      </c>
    </row>
    <row r="62" spans="1:21" x14ac:dyDescent="0.2">
      <c r="A62" s="43">
        <v>45716</v>
      </c>
      <c r="B62" s="46">
        <f>IFERROR(VLOOKUP(A62, ストックデータ貼り付け用!A:C,2,FALSE),0)</f>
        <v>0</v>
      </c>
      <c r="C62" s="51">
        <f>IFERROR(VLOOKUP(A62, ストックデータ貼り付け用!A:C,3,FALSE),0)</f>
        <v>0</v>
      </c>
      <c r="D62" s="44">
        <f t="shared" si="0"/>
        <v>0</v>
      </c>
      <c r="E62" s="46">
        <f>COUNTIF(ストックデータ貼り付け用!$E$2:$E$1000,A62)</f>
        <v>0</v>
      </c>
      <c r="F62" s="48">
        <f>SUMIF(ストックデータ貼り付け用!$E$2:$E$1048576,A62,ストックデータ貼り付け用!$F$2:$F$1048576)</f>
        <v>0</v>
      </c>
      <c r="G62" s="44">
        <f>COUNTIF(ストックデータ貼り付け用!$I$2:$I$1048576,A62)</f>
        <v>0</v>
      </c>
      <c r="H62" s="51">
        <f t="shared" si="1"/>
        <v>0</v>
      </c>
      <c r="I62" s="45">
        <f>SUMIF(ストックデータ貼り付け用!$I$2:$I$1048576,A62,ストックデータ貼り付け用!$J$2:$J$1048576)</f>
        <v>0</v>
      </c>
      <c r="J62" s="44">
        <f t="shared" si="2"/>
        <v>0</v>
      </c>
      <c r="K62" s="51">
        <f t="shared" si="2"/>
        <v>0</v>
      </c>
      <c r="L62" s="45">
        <f t="shared" si="3"/>
        <v>0</v>
      </c>
      <c r="M62" s="46">
        <f>COUNTIF(ストックデータ貼り付け用!$M$2:$M$1000,A62)</f>
        <v>0</v>
      </c>
      <c r="N62" s="51">
        <f>SUMIF(ストックデータ貼り付け用!$M$2:$M$1001,A62,ストックデータ貼り付け用!$N$2:$N$1001)</f>
        <v>0</v>
      </c>
      <c r="O62" s="45">
        <f t="shared" si="4"/>
        <v>0</v>
      </c>
      <c r="P62" s="61">
        <f>COUNTIF(ストックデータ貼り付け用!$P$2:$P$1000,A62)</f>
        <v>0</v>
      </c>
      <c r="Q62" s="44">
        <f>SUMIF(ストックデータ貼り付け用!$P$2:$P$1000,A62,ストックデータ貼り付け用!$Q$2:$Q$1000)</f>
        <v>0</v>
      </c>
      <c r="R62" s="48">
        <f t="shared" si="6"/>
        <v>0</v>
      </c>
      <c r="S62" s="46">
        <f>COUNTIF(ストックデータ貼り付け用!$S$2:$S$1001,A62)</f>
        <v>0</v>
      </c>
      <c r="T62" s="48">
        <f>SUMIF(ストックデータ貼り付け用!$S$3:$S$502,A62,ストックデータ貼り付け用!$T$3:$T$1048576)</f>
        <v>0</v>
      </c>
      <c r="U62" s="45">
        <f t="shared" si="5"/>
        <v>0</v>
      </c>
    </row>
    <row r="63" spans="1:21" x14ac:dyDescent="0.2">
      <c r="A63" s="43">
        <v>45717</v>
      </c>
      <c r="B63" s="46">
        <f>IFERROR(VLOOKUP(A63, ストックデータ貼り付け用!A:C,2,FALSE),0)</f>
        <v>0</v>
      </c>
      <c r="C63" s="51">
        <f>IFERROR(VLOOKUP(A63, ストックデータ貼り付け用!A:C,3,FALSE),0)</f>
        <v>0</v>
      </c>
      <c r="D63" s="44">
        <f t="shared" si="0"/>
        <v>0</v>
      </c>
      <c r="E63" s="46">
        <f>COUNTIF(ストックデータ貼り付け用!$E$2:$E$1000,A63)</f>
        <v>0</v>
      </c>
      <c r="F63" s="48">
        <f>SUMIF(ストックデータ貼り付け用!$E$2:$E$1048576,A63,ストックデータ貼り付け用!$F$2:$F$1048576)</f>
        <v>0</v>
      </c>
      <c r="G63" s="44">
        <f>COUNTIF(ストックデータ貼り付け用!$I$2:$I$1048576,A63)</f>
        <v>0</v>
      </c>
      <c r="H63" s="51">
        <f t="shared" si="1"/>
        <v>0</v>
      </c>
      <c r="I63" s="45">
        <f>SUMIF(ストックデータ貼り付け用!$I$2:$I$1048576,A63,ストックデータ貼り付け用!$J$2:$J$1048576)</f>
        <v>0</v>
      </c>
      <c r="J63" s="44">
        <f t="shared" si="2"/>
        <v>0</v>
      </c>
      <c r="K63" s="51">
        <f t="shared" si="2"/>
        <v>0</v>
      </c>
      <c r="L63" s="45">
        <f t="shared" si="3"/>
        <v>0</v>
      </c>
      <c r="M63" s="46">
        <f>COUNTIF(ストックデータ貼り付け用!$M$2:$M$1000,A63)</f>
        <v>0</v>
      </c>
      <c r="N63" s="51">
        <f>SUMIF(ストックデータ貼り付け用!$M$2:$M$1001,A63,ストックデータ貼り付け用!$N$2:$N$1001)</f>
        <v>0</v>
      </c>
      <c r="O63" s="45">
        <f t="shared" si="4"/>
        <v>0</v>
      </c>
      <c r="P63" s="61">
        <f>COUNTIF(ストックデータ貼り付け用!$P$2:$P$1000,A63)</f>
        <v>0</v>
      </c>
      <c r="Q63" s="44">
        <f>SUMIF(ストックデータ貼り付け用!$P$2:$P$1000,A63,ストックデータ貼り付け用!$Q$2:$Q$1000)</f>
        <v>0</v>
      </c>
      <c r="R63" s="48">
        <f t="shared" si="6"/>
        <v>0</v>
      </c>
      <c r="S63" s="46">
        <f>COUNTIF(ストックデータ貼り付け用!$S$2:$S$1001,A63)</f>
        <v>0</v>
      </c>
      <c r="T63" s="48">
        <f>SUMIF(ストックデータ貼り付け用!$S$3:$S$502,A63,ストックデータ貼り付け用!$T$3:$T$1048576)</f>
        <v>0</v>
      </c>
      <c r="U63" s="45">
        <f t="shared" si="5"/>
        <v>0</v>
      </c>
    </row>
    <row r="64" spans="1:21" x14ac:dyDescent="0.2">
      <c r="A64" s="43">
        <v>45718</v>
      </c>
      <c r="B64" s="46">
        <f>IFERROR(VLOOKUP(A64, ストックデータ貼り付け用!A:C,2,FALSE),0)</f>
        <v>0</v>
      </c>
      <c r="C64" s="51">
        <f>IFERROR(VLOOKUP(A64, ストックデータ貼り付け用!A:C,3,FALSE),0)</f>
        <v>0</v>
      </c>
      <c r="D64" s="44">
        <f t="shared" si="0"/>
        <v>0</v>
      </c>
      <c r="E64" s="46">
        <f>COUNTIF(ストックデータ貼り付け用!$E$2:$E$1000,A64)</f>
        <v>0</v>
      </c>
      <c r="F64" s="48">
        <f>SUMIF(ストックデータ貼り付け用!$E$2:$E$1048576,A64,ストックデータ貼り付け用!$F$2:$F$1048576)</f>
        <v>0</v>
      </c>
      <c r="G64" s="44">
        <f>COUNTIF(ストックデータ貼り付け用!$I$2:$I$1048576,A64)</f>
        <v>0</v>
      </c>
      <c r="H64" s="51">
        <f t="shared" si="1"/>
        <v>0</v>
      </c>
      <c r="I64" s="45">
        <f>SUMIF(ストックデータ貼り付け用!$I$2:$I$1048576,A64,ストックデータ貼り付け用!$J$2:$J$1048576)</f>
        <v>0</v>
      </c>
      <c r="J64" s="44">
        <f t="shared" si="2"/>
        <v>0</v>
      </c>
      <c r="K64" s="51">
        <f t="shared" si="2"/>
        <v>0</v>
      </c>
      <c r="L64" s="45">
        <f t="shared" si="3"/>
        <v>0</v>
      </c>
      <c r="M64" s="46">
        <f>COUNTIF(ストックデータ貼り付け用!$M$2:$M$1000,A64)</f>
        <v>0</v>
      </c>
      <c r="N64" s="51">
        <f>SUMIF(ストックデータ貼り付け用!$M$2:$M$1001,A64,ストックデータ貼り付け用!$N$2:$N$1001)</f>
        <v>0</v>
      </c>
      <c r="O64" s="45">
        <f t="shared" si="4"/>
        <v>0</v>
      </c>
      <c r="P64" s="61">
        <f>COUNTIF(ストックデータ貼り付け用!$P$2:$P$1000,A64)</f>
        <v>0</v>
      </c>
      <c r="Q64" s="44">
        <f>SUMIF(ストックデータ貼り付け用!$P$2:$P$1000,A64,ストックデータ貼り付け用!$Q$2:$Q$1000)</f>
        <v>0</v>
      </c>
      <c r="R64" s="48">
        <f t="shared" si="6"/>
        <v>0</v>
      </c>
      <c r="S64" s="46">
        <f>COUNTIF(ストックデータ貼り付け用!$S$2:$S$1001,A64)</f>
        <v>0</v>
      </c>
      <c r="T64" s="48">
        <f>SUMIF(ストックデータ貼り付け用!$S$3:$S$502,A64,ストックデータ貼り付け用!$T$3:$T$1048576)</f>
        <v>0</v>
      </c>
      <c r="U64" s="45">
        <f t="shared" si="5"/>
        <v>0</v>
      </c>
    </row>
    <row r="65" spans="1:21" x14ac:dyDescent="0.2">
      <c r="A65" s="43">
        <v>45719</v>
      </c>
      <c r="B65" s="46">
        <f>IFERROR(VLOOKUP(A65, ストックデータ貼り付け用!A:C,2,FALSE),0)</f>
        <v>0</v>
      </c>
      <c r="C65" s="51">
        <f>IFERROR(VLOOKUP(A65, ストックデータ貼り付け用!A:C,3,FALSE),0)</f>
        <v>0</v>
      </c>
      <c r="D65" s="44">
        <f t="shared" si="0"/>
        <v>0</v>
      </c>
      <c r="E65" s="46">
        <f>COUNTIF(ストックデータ貼り付け用!$E$2:$E$1000,A65)</f>
        <v>0</v>
      </c>
      <c r="F65" s="48">
        <f>SUMIF(ストックデータ貼り付け用!$E$2:$E$1048576,A65,ストックデータ貼り付け用!$F$2:$F$1048576)</f>
        <v>0</v>
      </c>
      <c r="G65" s="44">
        <f>COUNTIF(ストックデータ貼り付け用!$I$2:$I$1048576,A65)</f>
        <v>0</v>
      </c>
      <c r="H65" s="51">
        <f t="shared" si="1"/>
        <v>0</v>
      </c>
      <c r="I65" s="45">
        <f>SUMIF(ストックデータ貼り付け用!$I$2:$I$1048576,A65,ストックデータ貼り付け用!$J$2:$J$1048576)</f>
        <v>0</v>
      </c>
      <c r="J65" s="44">
        <f t="shared" si="2"/>
        <v>0</v>
      </c>
      <c r="K65" s="51">
        <f t="shared" si="2"/>
        <v>0</v>
      </c>
      <c r="L65" s="45">
        <f t="shared" si="3"/>
        <v>0</v>
      </c>
      <c r="M65" s="46">
        <f>COUNTIF(ストックデータ貼り付け用!$M$2:$M$1000,A65)</f>
        <v>0</v>
      </c>
      <c r="N65" s="51">
        <f>SUMIF(ストックデータ貼り付け用!$M$2:$M$1001,A65,ストックデータ貼り付け用!$N$2:$N$1001)</f>
        <v>0</v>
      </c>
      <c r="O65" s="45">
        <f t="shared" si="4"/>
        <v>0</v>
      </c>
      <c r="P65" s="61">
        <f>COUNTIF(ストックデータ貼り付け用!$P$2:$P$1000,A65)</f>
        <v>0</v>
      </c>
      <c r="Q65" s="44">
        <f>SUMIF(ストックデータ貼り付け用!$P$2:$P$1000,A65,ストックデータ貼り付け用!$Q$2:$Q$1000)</f>
        <v>0</v>
      </c>
      <c r="R65" s="48">
        <f t="shared" si="6"/>
        <v>0</v>
      </c>
      <c r="S65" s="46">
        <f>COUNTIF(ストックデータ貼り付け用!$S$2:$S$1001,A65)</f>
        <v>0</v>
      </c>
      <c r="T65" s="48">
        <f>SUMIF(ストックデータ貼り付け用!$S$3:$S$502,A65,ストックデータ貼り付け用!$T$3:$T$1048576)</f>
        <v>0</v>
      </c>
      <c r="U65" s="45">
        <f t="shared" si="5"/>
        <v>0</v>
      </c>
    </row>
    <row r="66" spans="1:21" x14ac:dyDescent="0.2">
      <c r="A66" s="43">
        <v>45720</v>
      </c>
      <c r="B66" s="46">
        <f>IFERROR(VLOOKUP(A66, ストックデータ貼り付け用!A:C,2,FALSE),0)</f>
        <v>0</v>
      </c>
      <c r="C66" s="51">
        <f>IFERROR(VLOOKUP(A66, ストックデータ貼り付け用!A:C,3,FALSE),0)</f>
        <v>0</v>
      </c>
      <c r="D66" s="44">
        <f t="shared" si="0"/>
        <v>0</v>
      </c>
      <c r="E66" s="46">
        <f>COUNTIF(ストックデータ貼り付け用!$E$2:$E$1000,A66)</f>
        <v>0</v>
      </c>
      <c r="F66" s="48">
        <f>SUMIF(ストックデータ貼り付け用!$E$2:$E$1048576,A66,ストックデータ貼り付け用!$F$2:$F$1048576)</f>
        <v>0</v>
      </c>
      <c r="G66" s="44">
        <f>COUNTIF(ストックデータ貼り付け用!$I$2:$I$1048576,A66)</f>
        <v>0</v>
      </c>
      <c r="H66" s="51">
        <f t="shared" si="1"/>
        <v>0</v>
      </c>
      <c r="I66" s="45">
        <f>SUMIF(ストックデータ貼り付け用!$I$2:$I$1048576,A66,ストックデータ貼り付け用!$J$2:$J$1048576)</f>
        <v>0</v>
      </c>
      <c r="J66" s="44">
        <f t="shared" si="2"/>
        <v>0</v>
      </c>
      <c r="K66" s="51">
        <f t="shared" si="2"/>
        <v>0</v>
      </c>
      <c r="L66" s="45">
        <f t="shared" si="3"/>
        <v>0</v>
      </c>
      <c r="M66" s="46">
        <f>COUNTIF(ストックデータ貼り付け用!$M$2:$M$1000,A66)</f>
        <v>0</v>
      </c>
      <c r="N66" s="51">
        <f>SUMIF(ストックデータ貼り付け用!$M$2:$M$1001,A66,ストックデータ貼り付け用!$N$2:$N$1001)</f>
        <v>0</v>
      </c>
      <c r="O66" s="45">
        <f t="shared" si="4"/>
        <v>0</v>
      </c>
      <c r="P66" s="61">
        <f>COUNTIF(ストックデータ貼り付け用!$P$2:$P$1000,A66)</f>
        <v>0</v>
      </c>
      <c r="Q66" s="44">
        <f>SUMIF(ストックデータ貼り付け用!$P$2:$P$1000,A66,ストックデータ貼り付け用!$Q$2:$Q$1000)</f>
        <v>0</v>
      </c>
      <c r="R66" s="48">
        <f t="shared" si="6"/>
        <v>0</v>
      </c>
      <c r="S66" s="46">
        <f>COUNTIF(ストックデータ貼り付け用!$S$2:$S$1001,A66)</f>
        <v>0</v>
      </c>
      <c r="T66" s="48">
        <f>SUMIF(ストックデータ貼り付け用!$S$3:$S$502,A66,ストックデータ貼り付け用!$T$3:$T$1048576)</f>
        <v>0</v>
      </c>
      <c r="U66" s="45">
        <f t="shared" si="5"/>
        <v>0</v>
      </c>
    </row>
    <row r="67" spans="1:21" x14ac:dyDescent="0.2">
      <c r="A67" s="43">
        <v>45721</v>
      </c>
      <c r="B67" s="46">
        <f>IFERROR(VLOOKUP(A67, ストックデータ貼り付け用!A:C,2,FALSE),0)</f>
        <v>0</v>
      </c>
      <c r="C67" s="51">
        <f>IFERROR(VLOOKUP(A67, ストックデータ貼り付け用!A:C,3,FALSE),0)</f>
        <v>0</v>
      </c>
      <c r="D67" s="44">
        <f t="shared" si="0"/>
        <v>0</v>
      </c>
      <c r="E67" s="46">
        <f>COUNTIF(ストックデータ貼り付け用!$E$2:$E$1000,A67)</f>
        <v>0</v>
      </c>
      <c r="F67" s="48">
        <f>SUMIF(ストックデータ貼り付け用!$E$2:$E$1048576,A67,ストックデータ貼り付け用!$F$2:$F$1048576)</f>
        <v>0</v>
      </c>
      <c r="G67" s="44">
        <f>COUNTIF(ストックデータ貼り付け用!$I$2:$I$1048576,A67)</f>
        <v>0</v>
      </c>
      <c r="H67" s="51">
        <f t="shared" ref="H67:H130" si="7">G67/5</f>
        <v>0</v>
      </c>
      <c r="I67" s="45">
        <f>SUMIF(ストックデータ貼り付け用!$I$2:$I$1048576,A67,ストックデータ貼り付け用!$J$2:$J$1048576)</f>
        <v>0</v>
      </c>
      <c r="J67" s="44">
        <f t="shared" ref="J67:K71" si="8">E67+H67</f>
        <v>0</v>
      </c>
      <c r="K67" s="51">
        <f t="shared" si="8"/>
        <v>0</v>
      </c>
      <c r="L67" s="45">
        <f t="shared" ref="L67:L130" si="9">K67*110</f>
        <v>0</v>
      </c>
      <c r="M67" s="46">
        <f>COUNTIF(ストックデータ貼り付け用!$M$2:$M$1000,A67)</f>
        <v>0</v>
      </c>
      <c r="N67" s="51">
        <f>SUMIF(ストックデータ貼り付け用!$M$2:$M$1001,A67,ストックデータ貼り付け用!$N$2:$N$1001)</f>
        <v>0</v>
      </c>
      <c r="O67" s="45">
        <f t="shared" si="4"/>
        <v>0</v>
      </c>
      <c r="P67" s="61">
        <f>COUNTIF(ストックデータ貼り付け用!$P$2:$P$1000,A67)</f>
        <v>0</v>
      </c>
      <c r="Q67" s="44">
        <f>SUMIF(ストックデータ貼り付け用!$P$2:$P$1000,A67,ストックデータ貼り付け用!$Q$2:$Q$1000)</f>
        <v>0</v>
      </c>
      <c r="R67" s="48">
        <f t="shared" si="6"/>
        <v>0</v>
      </c>
      <c r="S67" s="46">
        <f>COUNTIF(ストックデータ貼り付け用!$S$2:$S$1001,A67)</f>
        <v>0</v>
      </c>
      <c r="T67" s="48">
        <f>SUMIF(ストックデータ貼り付け用!$S$3:$S$502,A67,ストックデータ貼り付け用!$T$3:$T$1048576)</f>
        <v>0</v>
      </c>
      <c r="U67" s="45">
        <f t="shared" si="5"/>
        <v>0</v>
      </c>
    </row>
    <row r="68" spans="1:21" x14ac:dyDescent="0.2">
      <c r="A68" s="43">
        <v>45722</v>
      </c>
      <c r="B68" s="46">
        <f>IFERROR(VLOOKUP(A68, ストックデータ貼り付け用!A:C,2,FALSE),0)</f>
        <v>0</v>
      </c>
      <c r="C68" s="51">
        <f>IFERROR(VLOOKUP(A68, ストックデータ貼り付け用!A:C,3,FALSE),0)</f>
        <v>0</v>
      </c>
      <c r="D68" s="44">
        <f t="shared" ref="D68:D131" si="10">C68*140</f>
        <v>0</v>
      </c>
      <c r="E68" s="46">
        <f>COUNTIF(ストックデータ貼り付け用!$E$2:$E$1000,A68)</f>
        <v>0</v>
      </c>
      <c r="F68" s="48">
        <f>SUMIF(ストックデータ貼り付け用!$E$2:$E$1048576,A68,ストックデータ貼り付け用!$F$2:$F$1048576)</f>
        <v>0</v>
      </c>
      <c r="G68" s="44">
        <f>COUNTIF(ストックデータ貼り付け用!$I$2:$I$1048576,A68)</f>
        <v>0</v>
      </c>
      <c r="H68" s="51">
        <f t="shared" si="7"/>
        <v>0</v>
      </c>
      <c r="I68" s="45">
        <f>SUMIF(ストックデータ貼り付け用!$I$2:$I$1048576,A68,ストックデータ貼り付け用!$J$2:$J$1048576)</f>
        <v>0</v>
      </c>
      <c r="J68" s="44">
        <f t="shared" si="8"/>
        <v>0</v>
      </c>
      <c r="K68" s="51">
        <f t="shared" si="8"/>
        <v>0</v>
      </c>
      <c r="L68" s="45">
        <f t="shared" si="9"/>
        <v>0</v>
      </c>
      <c r="M68" s="46">
        <f>COUNTIF(ストックデータ貼り付け用!$M$2:$M$1000,A68)</f>
        <v>0</v>
      </c>
      <c r="N68" s="51">
        <f>SUMIF(ストックデータ貼り付け用!$M$2:$M$1001,A68,ストックデータ貼り付け用!$N$2:$N$1001)</f>
        <v>0</v>
      </c>
      <c r="O68" s="45">
        <f t="shared" ref="O68:O131" si="11">N68*140</f>
        <v>0</v>
      </c>
      <c r="P68" s="61">
        <f>COUNTIF(ストックデータ貼り付け用!$P$2:$P$1000,A68)</f>
        <v>0</v>
      </c>
      <c r="Q68" s="44">
        <f>SUMIF(ストックデータ貼り付け用!$P$2:$P$1000,A68,ストックデータ貼り付け用!$Q$2:$Q$1000)</f>
        <v>0</v>
      </c>
      <c r="R68" s="48">
        <f t="shared" si="6"/>
        <v>0</v>
      </c>
      <c r="S68" s="46">
        <f>COUNTIF(ストックデータ貼り付け用!$S$2:$S$1001,A68)</f>
        <v>0</v>
      </c>
      <c r="T68" s="48">
        <f>SUMIF(ストックデータ貼り付け用!$S$3:$S$502,A68,ストックデータ貼り付け用!$T$3:$T$1048576)</f>
        <v>0</v>
      </c>
      <c r="U68" s="45">
        <f t="shared" ref="U68:U131" si="12">T68*140</f>
        <v>0</v>
      </c>
    </row>
    <row r="69" spans="1:21" x14ac:dyDescent="0.2">
      <c r="A69" s="43">
        <v>45723</v>
      </c>
      <c r="B69" s="46">
        <f>IFERROR(VLOOKUP(A69, ストックデータ貼り付け用!A:C,2,FALSE),0)</f>
        <v>0</v>
      </c>
      <c r="C69" s="51">
        <f>IFERROR(VLOOKUP(A69, ストックデータ貼り付け用!A:C,3,FALSE),0)</f>
        <v>0</v>
      </c>
      <c r="D69" s="44">
        <f t="shared" si="10"/>
        <v>0</v>
      </c>
      <c r="E69" s="46">
        <f>COUNTIF(ストックデータ貼り付け用!$E$2:$E$1000,A69)</f>
        <v>0</v>
      </c>
      <c r="F69" s="48">
        <f>SUMIF(ストックデータ貼り付け用!$E$2:$E$1048576,A69,ストックデータ貼り付け用!$F$2:$F$1048576)</f>
        <v>0</v>
      </c>
      <c r="G69" s="44">
        <f>COUNTIF(ストックデータ貼り付け用!$I$2:$I$1048576,A69)</f>
        <v>0</v>
      </c>
      <c r="H69" s="51">
        <f t="shared" si="7"/>
        <v>0</v>
      </c>
      <c r="I69" s="45">
        <f>SUMIF(ストックデータ貼り付け用!$I$2:$I$1048576,A69,ストックデータ貼り付け用!$J$2:$J$1048576)</f>
        <v>0</v>
      </c>
      <c r="J69" s="44">
        <f t="shared" si="8"/>
        <v>0</v>
      </c>
      <c r="K69" s="51">
        <f t="shared" si="8"/>
        <v>0</v>
      </c>
      <c r="L69" s="45">
        <f t="shared" si="9"/>
        <v>0</v>
      </c>
      <c r="M69" s="46">
        <f>COUNTIF(ストックデータ貼り付け用!$M$2:$M$1000,A69)</f>
        <v>0</v>
      </c>
      <c r="N69" s="51">
        <f>SUMIF(ストックデータ貼り付け用!$M$2:$M$1001,A69,ストックデータ貼り付け用!$N$2:$N$1001)</f>
        <v>0</v>
      </c>
      <c r="O69" s="45">
        <f t="shared" si="11"/>
        <v>0</v>
      </c>
      <c r="P69" s="61">
        <f>COUNTIF(ストックデータ貼り付け用!$P$2:$P$1000,A69)</f>
        <v>0</v>
      </c>
      <c r="Q69" s="44">
        <f>SUMIF(ストックデータ貼り付け用!$P$2:$P$1000,A69,ストックデータ貼り付け用!$Q$2:$Q$1000)</f>
        <v>0</v>
      </c>
      <c r="R69" s="48">
        <f t="shared" ref="R69:R132" si="13">Q69*0.29*(108/110)</f>
        <v>0</v>
      </c>
      <c r="S69" s="46">
        <f>COUNTIF(ストックデータ貼り付け用!$S$2:$S$1001,A69)</f>
        <v>0</v>
      </c>
      <c r="T69" s="48">
        <f>SUMIF(ストックデータ貼り付け用!$S$3:$S$502,A69,ストックデータ貼り付け用!$T$3:$T$1048576)</f>
        <v>0</v>
      </c>
      <c r="U69" s="45">
        <f t="shared" si="12"/>
        <v>0</v>
      </c>
    </row>
    <row r="70" spans="1:21" x14ac:dyDescent="0.2">
      <c r="A70" s="43">
        <v>45724</v>
      </c>
      <c r="B70" s="46">
        <f>IFERROR(VLOOKUP(A70, ストックデータ貼り付け用!A:C,2,FALSE),0)</f>
        <v>0</v>
      </c>
      <c r="C70" s="51">
        <f>IFERROR(VLOOKUP(A70, ストックデータ貼り付け用!A:C,3,FALSE),0)</f>
        <v>0</v>
      </c>
      <c r="D70" s="44">
        <f t="shared" si="10"/>
        <v>0</v>
      </c>
      <c r="E70" s="46">
        <f>COUNTIF(ストックデータ貼り付け用!$E$2:$E$1000,A70)</f>
        <v>0</v>
      </c>
      <c r="F70" s="48">
        <f>SUMIF(ストックデータ貼り付け用!$E$2:$E$1048576,A70,ストックデータ貼り付け用!$F$2:$F$1048576)</f>
        <v>0</v>
      </c>
      <c r="G70" s="44">
        <f>COUNTIF(ストックデータ貼り付け用!$I$2:$I$1048576,A70)</f>
        <v>0</v>
      </c>
      <c r="H70" s="51">
        <f t="shared" si="7"/>
        <v>0</v>
      </c>
      <c r="I70" s="45">
        <f>SUMIF(ストックデータ貼り付け用!$I$2:$I$1048576,A70,ストックデータ貼り付け用!$J$2:$J$1048576)</f>
        <v>0</v>
      </c>
      <c r="J70" s="44">
        <f t="shared" si="8"/>
        <v>0</v>
      </c>
      <c r="K70" s="51">
        <f t="shared" si="8"/>
        <v>0</v>
      </c>
      <c r="L70" s="45">
        <f t="shared" si="9"/>
        <v>0</v>
      </c>
      <c r="M70" s="46">
        <f>COUNTIF(ストックデータ貼り付け用!$M$2:$M$1000,A70)</f>
        <v>0</v>
      </c>
      <c r="N70" s="51">
        <f>SUMIF(ストックデータ貼り付け用!$M$2:$M$1001,A70,ストックデータ貼り付け用!$N$2:$N$1001)</f>
        <v>0</v>
      </c>
      <c r="O70" s="45">
        <f t="shared" si="11"/>
        <v>0</v>
      </c>
      <c r="P70" s="61">
        <f>COUNTIF(ストックデータ貼り付け用!$P$2:$P$1000,A70)</f>
        <v>0</v>
      </c>
      <c r="Q70" s="44">
        <f>SUMIF(ストックデータ貼り付け用!$P$2:$P$1000,A70,ストックデータ貼り付け用!$Q$2:$Q$1000)</f>
        <v>0</v>
      </c>
      <c r="R70" s="48">
        <f t="shared" si="13"/>
        <v>0</v>
      </c>
      <c r="S70" s="46">
        <f>COUNTIF(ストックデータ貼り付け用!$S$2:$S$1001,A70)</f>
        <v>0</v>
      </c>
      <c r="T70" s="48">
        <f>SUMIF(ストックデータ貼り付け用!$S$3:$S$502,A70,ストックデータ貼り付け用!$T$3:$T$1048576)</f>
        <v>0</v>
      </c>
      <c r="U70" s="45">
        <f t="shared" si="12"/>
        <v>0</v>
      </c>
    </row>
    <row r="71" spans="1:21" x14ac:dyDescent="0.2">
      <c r="A71" s="43">
        <v>45725</v>
      </c>
      <c r="B71" s="46">
        <f>IFERROR(VLOOKUP(A71, ストックデータ貼り付け用!A:C,2,FALSE),0)</f>
        <v>0</v>
      </c>
      <c r="C71" s="51">
        <f>IFERROR(VLOOKUP(A71, ストックデータ貼り付け用!A:C,3,FALSE),0)</f>
        <v>0</v>
      </c>
      <c r="D71" s="44">
        <f t="shared" si="10"/>
        <v>0</v>
      </c>
      <c r="E71" s="46">
        <f>COUNTIF(ストックデータ貼り付け用!$E$2:$E$1000,A71)</f>
        <v>0</v>
      </c>
      <c r="F71" s="48">
        <f>SUMIF(ストックデータ貼り付け用!$E$2:$E$1048576,A71,ストックデータ貼り付け用!$F$2:$F$1048576)</f>
        <v>0</v>
      </c>
      <c r="G71" s="44">
        <f>COUNTIF(ストックデータ貼り付け用!$I$2:$I$1048576,A71)</f>
        <v>0</v>
      </c>
      <c r="H71" s="51">
        <f t="shared" si="7"/>
        <v>0</v>
      </c>
      <c r="I71" s="45">
        <f>SUMIF(ストックデータ貼り付け用!$I$2:$I$1048576,A71,ストックデータ貼り付け用!$J$2:$J$1048576)</f>
        <v>0</v>
      </c>
      <c r="J71" s="44">
        <f>E71+H71</f>
        <v>0</v>
      </c>
      <c r="K71" s="51">
        <f t="shared" si="8"/>
        <v>0</v>
      </c>
      <c r="L71" s="45">
        <f t="shared" si="9"/>
        <v>0</v>
      </c>
      <c r="M71" s="46">
        <f>COUNTIF(ストックデータ貼り付け用!$M$2:$M$1000,A71)</f>
        <v>0</v>
      </c>
      <c r="N71" s="51">
        <f>SUMIF(ストックデータ貼り付け用!$M$2:$M$1001,A71,ストックデータ貼り付け用!$N$2:$N$1001)</f>
        <v>0</v>
      </c>
      <c r="O71" s="45">
        <f t="shared" si="11"/>
        <v>0</v>
      </c>
      <c r="P71" s="61">
        <f>COUNTIF(ストックデータ貼り付け用!$P$2:$P$1000,A71)</f>
        <v>0</v>
      </c>
      <c r="Q71" s="44">
        <f>SUMIF(ストックデータ貼り付け用!$P$2:$P$1000,A71,ストックデータ貼り付け用!$Q$2:$Q$1000)</f>
        <v>0</v>
      </c>
      <c r="R71" s="48">
        <f t="shared" si="13"/>
        <v>0</v>
      </c>
      <c r="S71" s="46">
        <f>COUNTIF(ストックデータ貼り付け用!$S$2:$S$1001,A71)</f>
        <v>0</v>
      </c>
      <c r="T71" s="48">
        <f>SUMIF(ストックデータ貼り付け用!$S$3:$S$502,A71,ストックデータ貼り付け用!$T$3:$T$1048576)</f>
        <v>0</v>
      </c>
      <c r="U71" s="45">
        <f t="shared" si="12"/>
        <v>0</v>
      </c>
    </row>
    <row r="72" spans="1:21" x14ac:dyDescent="0.2">
      <c r="A72" s="43">
        <v>45726</v>
      </c>
      <c r="B72" s="46">
        <f>IFERROR(VLOOKUP(A72, ストックデータ貼り付け用!A:C,2,FALSE),0)</f>
        <v>0</v>
      </c>
      <c r="C72" s="51">
        <f>IFERROR(VLOOKUP(A72, ストックデータ貼り付け用!A:C,3,FALSE),0)</f>
        <v>0</v>
      </c>
      <c r="D72" s="44">
        <f t="shared" si="10"/>
        <v>0</v>
      </c>
      <c r="E72" s="46">
        <f>COUNTIF(ストックデータ貼り付け用!$E$2:$E$1000,A72)</f>
        <v>0</v>
      </c>
      <c r="F72" s="48">
        <f>SUMIF(ストックデータ貼り付け用!$E$2:$E$1048576,A72,ストックデータ貼り付け用!$F$2:$F$1048576)</f>
        <v>0</v>
      </c>
      <c r="G72" s="44">
        <f>COUNTIF(ストックデータ貼り付け用!$I$2:$I$1048576,A72)</f>
        <v>0</v>
      </c>
      <c r="H72" s="51">
        <f t="shared" si="7"/>
        <v>0</v>
      </c>
      <c r="I72" s="45">
        <f>SUMIF(ストックデータ貼り付け用!$I$2:$I$1048576,A72,ストックデータ貼り付け用!$J$2:$J$1048576)</f>
        <v>0</v>
      </c>
      <c r="J72" s="44">
        <f t="shared" ref="J72:K135" si="14">E72+H72</f>
        <v>0</v>
      </c>
      <c r="K72" s="51">
        <f>F72+I72</f>
        <v>0</v>
      </c>
      <c r="L72" s="45">
        <f t="shared" si="9"/>
        <v>0</v>
      </c>
      <c r="M72" s="46">
        <f>COUNTIF(ストックデータ貼り付け用!$M$2:$M$1000,A72)</f>
        <v>0</v>
      </c>
      <c r="N72" s="51">
        <f>SUMIF(ストックデータ貼り付け用!$M$2:$M$1001,A72,ストックデータ貼り付け用!$N$2:$N$1001)</f>
        <v>0</v>
      </c>
      <c r="O72" s="45">
        <f t="shared" si="11"/>
        <v>0</v>
      </c>
      <c r="P72" s="61">
        <f>COUNTIF(ストックデータ貼り付け用!$P$2:$P$1000,A72)</f>
        <v>0</v>
      </c>
      <c r="Q72" s="44">
        <f>SUMIF(ストックデータ貼り付け用!$P$2:$P$1000,A72,ストックデータ貼り付け用!$Q$2:$Q$1000)</f>
        <v>0</v>
      </c>
      <c r="R72" s="48">
        <f t="shared" si="13"/>
        <v>0</v>
      </c>
      <c r="S72" s="46">
        <f>COUNTIF(ストックデータ貼り付け用!$S$2:$S$1001,A72)</f>
        <v>0</v>
      </c>
      <c r="T72" s="48">
        <f>SUMIF(ストックデータ貼り付け用!$S$3:$S$502,A72,ストックデータ貼り付け用!$T$3:$T$1048576)</f>
        <v>0</v>
      </c>
      <c r="U72" s="45">
        <f t="shared" si="12"/>
        <v>0</v>
      </c>
    </row>
    <row r="73" spans="1:21" x14ac:dyDescent="0.2">
      <c r="A73" s="43">
        <v>45727</v>
      </c>
      <c r="B73" s="46">
        <f>IFERROR(VLOOKUP(A73, ストックデータ貼り付け用!A:C,2,FALSE),0)</f>
        <v>0</v>
      </c>
      <c r="C73" s="51">
        <f>IFERROR(VLOOKUP(A73, ストックデータ貼り付け用!A:C,3,FALSE),0)</f>
        <v>0</v>
      </c>
      <c r="D73" s="44">
        <f t="shared" si="10"/>
        <v>0</v>
      </c>
      <c r="E73" s="46">
        <f>COUNTIF(ストックデータ貼り付け用!$E$2:$E$1000,A73)</f>
        <v>0</v>
      </c>
      <c r="F73" s="48">
        <f>SUMIF(ストックデータ貼り付け用!$E$2:$E$1048576,A73,ストックデータ貼り付け用!$F$2:$F$1048576)</f>
        <v>0</v>
      </c>
      <c r="G73" s="44">
        <f>COUNTIF(ストックデータ貼り付け用!$I$2:$I$1048576,A73)</f>
        <v>0</v>
      </c>
      <c r="H73" s="51">
        <f t="shared" si="7"/>
        <v>0</v>
      </c>
      <c r="I73" s="45">
        <f>SUMIF(ストックデータ貼り付け用!$I$2:$I$1048576,A73,ストックデータ貼り付け用!$J$2:$J$1048576)</f>
        <v>0</v>
      </c>
      <c r="J73" s="44">
        <f t="shared" si="14"/>
        <v>0</v>
      </c>
      <c r="K73" s="51">
        <f t="shared" si="14"/>
        <v>0</v>
      </c>
      <c r="L73" s="45">
        <f t="shared" si="9"/>
        <v>0</v>
      </c>
      <c r="M73" s="46">
        <f>COUNTIF(ストックデータ貼り付け用!$M$2:$M$1000,A73)</f>
        <v>0</v>
      </c>
      <c r="N73" s="51">
        <f>SUMIF(ストックデータ貼り付け用!$M$2:$M$1001,A73,ストックデータ貼り付け用!$N$2:$N$1001)</f>
        <v>0</v>
      </c>
      <c r="O73" s="45">
        <f t="shared" si="11"/>
        <v>0</v>
      </c>
      <c r="P73" s="61">
        <f>COUNTIF(ストックデータ貼り付け用!$P$2:$P$1000,A73)</f>
        <v>0</v>
      </c>
      <c r="Q73" s="44">
        <f>SUMIF(ストックデータ貼り付け用!$P$2:$P$1000,A73,ストックデータ貼り付け用!$Q$2:$Q$1000)</f>
        <v>0</v>
      </c>
      <c r="R73" s="48">
        <f t="shared" si="13"/>
        <v>0</v>
      </c>
      <c r="S73" s="46">
        <f>COUNTIF(ストックデータ貼り付け用!$S$2:$S$1001,A73)</f>
        <v>0</v>
      </c>
      <c r="T73" s="48">
        <f>SUMIF(ストックデータ貼り付け用!$S$3:$S$502,A73,ストックデータ貼り付け用!$T$3:$T$1048576)</f>
        <v>0</v>
      </c>
      <c r="U73" s="45">
        <f t="shared" si="12"/>
        <v>0</v>
      </c>
    </row>
    <row r="74" spans="1:21" x14ac:dyDescent="0.2">
      <c r="A74" s="43">
        <v>45728</v>
      </c>
      <c r="B74" s="46">
        <f>IFERROR(VLOOKUP(A74, ストックデータ貼り付け用!A:C,2,FALSE),0)</f>
        <v>0</v>
      </c>
      <c r="C74" s="51">
        <f>IFERROR(VLOOKUP(A74, ストックデータ貼り付け用!A:C,3,FALSE),0)</f>
        <v>0</v>
      </c>
      <c r="D74" s="44">
        <f t="shared" si="10"/>
        <v>0</v>
      </c>
      <c r="E74" s="46">
        <f>COUNTIF(ストックデータ貼り付け用!$E$2:$E$1000,A74)</f>
        <v>0</v>
      </c>
      <c r="F74" s="48">
        <f>SUMIF(ストックデータ貼り付け用!$E$2:$E$1048576,A74,ストックデータ貼り付け用!$F$2:$F$1048576)</f>
        <v>0</v>
      </c>
      <c r="G74" s="44">
        <f>COUNTIF(ストックデータ貼り付け用!$I$2:$I$1048576,A74)</f>
        <v>0</v>
      </c>
      <c r="H74" s="51">
        <f t="shared" si="7"/>
        <v>0</v>
      </c>
      <c r="I74" s="45">
        <f>SUMIF(ストックデータ貼り付け用!$I$2:$I$1048576,A74,ストックデータ貼り付け用!$J$2:$J$1048576)</f>
        <v>0</v>
      </c>
      <c r="J74" s="44">
        <f t="shared" si="14"/>
        <v>0</v>
      </c>
      <c r="K74" s="51">
        <f t="shared" si="14"/>
        <v>0</v>
      </c>
      <c r="L74" s="45">
        <f t="shared" si="9"/>
        <v>0</v>
      </c>
      <c r="M74" s="46">
        <f>COUNTIF(ストックデータ貼り付け用!$M$2:$M$1000,A74)</f>
        <v>0</v>
      </c>
      <c r="N74" s="51">
        <f>SUMIF(ストックデータ貼り付け用!$M$2:$M$1001,A74,ストックデータ貼り付け用!$N$2:$N$1001)</f>
        <v>0</v>
      </c>
      <c r="O74" s="45">
        <f t="shared" si="11"/>
        <v>0</v>
      </c>
      <c r="P74" s="61">
        <f>COUNTIF(ストックデータ貼り付け用!$P$2:$P$1000,A74)</f>
        <v>0</v>
      </c>
      <c r="Q74" s="44">
        <f>SUMIF(ストックデータ貼り付け用!$P$2:$P$1000,A74,ストックデータ貼り付け用!$Q$2:$Q$1000)</f>
        <v>0</v>
      </c>
      <c r="R74" s="48">
        <f t="shared" si="13"/>
        <v>0</v>
      </c>
      <c r="S74" s="46">
        <f>COUNTIF(ストックデータ貼り付け用!$S$2:$S$1001,A74)</f>
        <v>0</v>
      </c>
      <c r="T74" s="48">
        <f>SUMIF(ストックデータ貼り付け用!$S$3:$S$502,A74,ストックデータ貼り付け用!$T$3:$T$1048576)</f>
        <v>0</v>
      </c>
      <c r="U74" s="45">
        <f t="shared" si="12"/>
        <v>0</v>
      </c>
    </row>
    <row r="75" spans="1:21" x14ac:dyDescent="0.2">
      <c r="A75" s="43">
        <v>45729</v>
      </c>
      <c r="B75" s="46">
        <f>IFERROR(VLOOKUP(A75, ストックデータ貼り付け用!A:C,2,FALSE),0)</f>
        <v>0</v>
      </c>
      <c r="C75" s="51">
        <f>IFERROR(VLOOKUP(A75, ストックデータ貼り付け用!A:C,3,FALSE),0)</f>
        <v>0</v>
      </c>
      <c r="D75" s="44">
        <f t="shared" si="10"/>
        <v>0</v>
      </c>
      <c r="E75" s="46">
        <f>COUNTIF(ストックデータ貼り付け用!$E$2:$E$1000,A75)</f>
        <v>0</v>
      </c>
      <c r="F75" s="48">
        <f>SUMIF(ストックデータ貼り付け用!$E$2:$E$1048576,A75,ストックデータ貼り付け用!$F$2:$F$1048576)</f>
        <v>0</v>
      </c>
      <c r="G75" s="44">
        <f>COUNTIF(ストックデータ貼り付け用!$I$2:$I$1048576,A75)</f>
        <v>0</v>
      </c>
      <c r="H75" s="51">
        <f t="shared" si="7"/>
        <v>0</v>
      </c>
      <c r="I75" s="45">
        <f>SUMIF(ストックデータ貼り付け用!$I$2:$I$1048576,A75,ストックデータ貼り付け用!$J$2:$J$1048576)</f>
        <v>0</v>
      </c>
      <c r="J75" s="44">
        <f t="shared" si="14"/>
        <v>0</v>
      </c>
      <c r="K75" s="51">
        <f t="shared" si="14"/>
        <v>0</v>
      </c>
      <c r="L75" s="45">
        <f t="shared" si="9"/>
        <v>0</v>
      </c>
      <c r="M75" s="46">
        <f>COUNTIF(ストックデータ貼り付け用!$M$2:$M$1000,A75)</f>
        <v>0</v>
      </c>
      <c r="N75" s="51">
        <f>SUMIF(ストックデータ貼り付け用!$M$2:$M$1001,A75,ストックデータ貼り付け用!$N$2:$N$1001)</f>
        <v>0</v>
      </c>
      <c r="O75" s="45">
        <f t="shared" si="11"/>
        <v>0</v>
      </c>
      <c r="P75" s="61">
        <f>COUNTIF(ストックデータ貼り付け用!$P$2:$P$1000,A75)</f>
        <v>0</v>
      </c>
      <c r="Q75" s="44">
        <f>SUMIF(ストックデータ貼り付け用!$P$2:$P$1000,A75,ストックデータ貼り付け用!$Q$2:$Q$1000)</f>
        <v>0</v>
      </c>
      <c r="R75" s="48">
        <f t="shared" si="13"/>
        <v>0</v>
      </c>
      <c r="S75" s="46">
        <f>COUNTIF(ストックデータ貼り付け用!$S$2:$S$1001,A75)</f>
        <v>0</v>
      </c>
      <c r="T75" s="48">
        <f>SUMIF(ストックデータ貼り付け用!$S$3:$S$502,A75,ストックデータ貼り付け用!$T$3:$T$1048576)</f>
        <v>0</v>
      </c>
      <c r="U75" s="45">
        <f t="shared" si="12"/>
        <v>0</v>
      </c>
    </row>
    <row r="76" spans="1:21" x14ac:dyDescent="0.2">
      <c r="A76" s="43">
        <v>45730</v>
      </c>
      <c r="B76" s="46">
        <f>IFERROR(VLOOKUP(A76, ストックデータ貼り付け用!A:C,2,FALSE),0)</f>
        <v>0</v>
      </c>
      <c r="C76" s="51">
        <f>IFERROR(VLOOKUP(A76, ストックデータ貼り付け用!A:C,3,FALSE),0)</f>
        <v>0</v>
      </c>
      <c r="D76" s="44">
        <f t="shared" si="10"/>
        <v>0</v>
      </c>
      <c r="E76" s="46">
        <f>COUNTIF(ストックデータ貼り付け用!$E$2:$E$1000,A76)</f>
        <v>0</v>
      </c>
      <c r="F76" s="48">
        <f>SUMIF(ストックデータ貼り付け用!$E$2:$E$1048576,A76,ストックデータ貼り付け用!$F$2:$F$1048576)</f>
        <v>0</v>
      </c>
      <c r="G76" s="44">
        <f>COUNTIF(ストックデータ貼り付け用!$I$2:$I$1048576,A76)</f>
        <v>0</v>
      </c>
      <c r="H76" s="51">
        <f t="shared" si="7"/>
        <v>0</v>
      </c>
      <c r="I76" s="45">
        <f>SUMIF(ストックデータ貼り付け用!$I$2:$I$1048576,A76,ストックデータ貼り付け用!$J$2:$J$1048576)</f>
        <v>0</v>
      </c>
      <c r="J76" s="44">
        <f t="shared" si="14"/>
        <v>0</v>
      </c>
      <c r="K76" s="51">
        <f t="shared" si="14"/>
        <v>0</v>
      </c>
      <c r="L76" s="45">
        <f t="shared" si="9"/>
        <v>0</v>
      </c>
      <c r="M76" s="46">
        <f>COUNTIF(ストックデータ貼り付け用!$M$2:$M$1000,A76)</f>
        <v>0</v>
      </c>
      <c r="N76" s="51">
        <f>SUMIF(ストックデータ貼り付け用!$M$2:$M$1001,A76,ストックデータ貼り付け用!$N$2:$N$1001)</f>
        <v>0</v>
      </c>
      <c r="O76" s="45">
        <f t="shared" si="11"/>
        <v>0</v>
      </c>
      <c r="P76" s="61">
        <f>COUNTIF(ストックデータ貼り付け用!$P$2:$P$1000,A76)</f>
        <v>0</v>
      </c>
      <c r="Q76" s="44">
        <f>SUMIF(ストックデータ貼り付け用!$P$2:$P$1000,A76,ストックデータ貼り付け用!$Q$2:$Q$1000)</f>
        <v>0</v>
      </c>
      <c r="R76" s="48">
        <f t="shared" si="13"/>
        <v>0</v>
      </c>
      <c r="S76" s="46">
        <f>COUNTIF(ストックデータ貼り付け用!$S$2:$S$1001,A76)</f>
        <v>0</v>
      </c>
      <c r="T76" s="48">
        <f>SUMIF(ストックデータ貼り付け用!$S$3:$S$502,A76,ストックデータ貼り付け用!$T$3:$T$1048576)</f>
        <v>0</v>
      </c>
      <c r="U76" s="45">
        <f t="shared" si="12"/>
        <v>0</v>
      </c>
    </row>
    <row r="77" spans="1:21" x14ac:dyDescent="0.2">
      <c r="A77" s="43">
        <v>45731</v>
      </c>
      <c r="B77" s="46">
        <f>IFERROR(VLOOKUP(A77, ストックデータ貼り付け用!A:C,2,FALSE),0)</f>
        <v>0</v>
      </c>
      <c r="C77" s="51">
        <f>IFERROR(VLOOKUP(A77, ストックデータ貼り付け用!A:C,3,FALSE),0)</f>
        <v>0</v>
      </c>
      <c r="D77" s="44">
        <f t="shared" si="10"/>
        <v>0</v>
      </c>
      <c r="E77" s="46">
        <f>COUNTIF(ストックデータ貼り付け用!$E$2:$E$1000,A77)</f>
        <v>0</v>
      </c>
      <c r="F77" s="48">
        <f>SUMIF(ストックデータ貼り付け用!$E$2:$E$1048576,A77,ストックデータ貼り付け用!$F$2:$F$1048576)</f>
        <v>0</v>
      </c>
      <c r="G77" s="44">
        <f>COUNTIF(ストックデータ貼り付け用!$I$2:$I$1048576,A77)</f>
        <v>0</v>
      </c>
      <c r="H77" s="51">
        <f t="shared" si="7"/>
        <v>0</v>
      </c>
      <c r="I77" s="45">
        <f>SUMIF(ストックデータ貼り付け用!$I$2:$I$1048576,A77,ストックデータ貼り付け用!$J$2:$J$1048576)</f>
        <v>0</v>
      </c>
      <c r="J77" s="44">
        <f t="shared" si="14"/>
        <v>0</v>
      </c>
      <c r="K77" s="51">
        <f t="shared" si="14"/>
        <v>0</v>
      </c>
      <c r="L77" s="45">
        <f t="shared" si="9"/>
        <v>0</v>
      </c>
      <c r="M77" s="46">
        <f>COUNTIF(ストックデータ貼り付け用!$M$2:$M$1000,A77)</f>
        <v>0</v>
      </c>
      <c r="N77" s="51">
        <f>SUMIF(ストックデータ貼り付け用!$M$2:$M$1001,A77,ストックデータ貼り付け用!$N$2:$N$1001)</f>
        <v>0</v>
      </c>
      <c r="O77" s="45">
        <f t="shared" si="11"/>
        <v>0</v>
      </c>
      <c r="P77" s="61">
        <f>COUNTIF(ストックデータ貼り付け用!$P$2:$P$1000,A77)</f>
        <v>0</v>
      </c>
      <c r="Q77" s="44">
        <f>SUMIF(ストックデータ貼り付け用!$P$2:$P$1000,A77,ストックデータ貼り付け用!$Q$2:$Q$1000)</f>
        <v>0</v>
      </c>
      <c r="R77" s="48">
        <f t="shared" si="13"/>
        <v>0</v>
      </c>
      <c r="S77" s="46">
        <f>COUNTIF(ストックデータ貼り付け用!$S$2:$S$1001,A77)</f>
        <v>0</v>
      </c>
      <c r="T77" s="48">
        <f>SUMIF(ストックデータ貼り付け用!$S$3:$S$502,A77,ストックデータ貼り付け用!$T$3:$T$1048576)</f>
        <v>0</v>
      </c>
      <c r="U77" s="45">
        <f t="shared" si="12"/>
        <v>0</v>
      </c>
    </row>
    <row r="78" spans="1:21" x14ac:dyDescent="0.2">
      <c r="A78" s="43">
        <v>45732</v>
      </c>
      <c r="B78" s="46">
        <f>IFERROR(VLOOKUP(A78, ストックデータ貼り付け用!A:C,2,FALSE),0)</f>
        <v>0</v>
      </c>
      <c r="C78" s="51">
        <f>IFERROR(VLOOKUP(A78, ストックデータ貼り付け用!A:C,3,FALSE),0)</f>
        <v>0</v>
      </c>
      <c r="D78" s="44">
        <f t="shared" si="10"/>
        <v>0</v>
      </c>
      <c r="E78" s="46">
        <f>COUNTIF(ストックデータ貼り付け用!$E$2:$E$1000,A78)</f>
        <v>0</v>
      </c>
      <c r="F78" s="48">
        <f>SUMIF(ストックデータ貼り付け用!$E$2:$E$1048576,A78,ストックデータ貼り付け用!$F$2:$F$1048576)</f>
        <v>0</v>
      </c>
      <c r="G78" s="44">
        <f>COUNTIF(ストックデータ貼り付け用!$I$2:$I$1048576,A78)</f>
        <v>0</v>
      </c>
      <c r="H78" s="51">
        <f t="shared" si="7"/>
        <v>0</v>
      </c>
      <c r="I78" s="45">
        <f>SUMIF(ストックデータ貼り付け用!$I$2:$I$1048576,A78,ストックデータ貼り付け用!$J$2:$J$1048576)</f>
        <v>0</v>
      </c>
      <c r="J78" s="44">
        <f t="shared" si="14"/>
        <v>0</v>
      </c>
      <c r="K78" s="51">
        <f t="shared" si="14"/>
        <v>0</v>
      </c>
      <c r="L78" s="45">
        <f t="shared" si="9"/>
        <v>0</v>
      </c>
      <c r="M78" s="46">
        <f>COUNTIF(ストックデータ貼り付け用!$M$2:$M$1000,A78)</f>
        <v>0</v>
      </c>
      <c r="N78" s="51">
        <f>SUMIF(ストックデータ貼り付け用!$M$2:$M$1001,A78,ストックデータ貼り付け用!$N$2:$N$1001)</f>
        <v>0</v>
      </c>
      <c r="O78" s="45">
        <f t="shared" si="11"/>
        <v>0</v>
      </c>
      <c r="P78" s="61">
        <f>COUNTIF(ストックデータ貼り付け用!$P$2:$P$1000,A78)</f>
        <v>0</v>
      </c>
      <c r="Q78" s="44">
        <f>SUMIF(ストックデータ貼り付け用!$P$2:$P$1000,A78,ストックデータ貼り付け用!$Q$2:$Q$1000)</f>
        <v>0</v>
      </c>
      <c r="R78" s="48">
        <f t="shared" si="13"/>
        <v>0</v>
      </c>
      <c r="S78" s="46">
        <f>COUNTIF(ストックデータ貼り付け用!$S$2:$S$1001,A78)</f>
        <v>0</v>
      </c>
      <c r="T78" s="48">
        <f>SUMIF(ストックデータ貼り付け用!$S$3:$S$502,A78,ストックデータ貼り付け用!$T$3:$T$1048576)</f>
        <v>0</v>
      </c>
      <c r="U78" s="45">
        <f t="shared" si="12"/>
        <v>0</v>
      </c>
    </row>
    <row r="79" spans="1:21" x14ac:dyDescent="0.2">
      <c r="A79" s="43">
        <v>45733</v>
      </c>
      <c r="B79" s="46">
        <f>IFERROR(VLOOKUP(A79, ストックデータ貼り付け用!A:C,2,FALSE),0)</f>
        <v>0</v>
      </c>
      <c r="C79" s="51">
        <f>IFERROR(VLOOKUP(A79, ストックデータ貼り付け用!A:C,3,FALSE),0)</f>
        <v>0</v>
      </c>
      <c r="D79" s="44">
        <f t="shared" si="10"/>
        <v>0</v>
      </c>
      <c r="E79" s="46">
        <f>COUNTIF(ストックデータ貼り付け用!$E$2:$E$1000,A79)</f>
        <v>0</v>
      </c>
      <c r="F79" s="48">
        <f>SUMIF(ストックデータ貼り付け用!$E$2:$E$1048576,A79,ストックデータ貼り付け用!$F$2:$F$1048576)</f>
        <v>0</v>
      </c>
      <c r="G79" s="44">
        <f>COUNTIF(ストックデータ貼り付け用!$I$2:$I$1048576,A79)</f>
        <v>0</v>
      </c>
      <c r="H79" s="51">
        <f t="shared" si="7"/>
        <v>0</v>
      </c>
      <c r="I79" s="45">
        <f>SUMIF(ストックデータ貼り付け用!$I$2:$I$1048576,A79,ストックデータ貼り付け用!$J$2:$J$1048576)</f>
        <v>0</v>
      </c>
      <c r="J79" s="44">
        <f t="shared" si="14"/>
        <v>0</v>
      </c>
      <c r="K79" s="51">
        <f t="shared" si="14"/>
        <v>0</v>
      </c>
      <c r="L79" s="45">
        <f t="shared" si="9"/>
        <v>0</v>
      </c>
      <c r="M79" s="46">
        <f>COUNTIF(ストックデータ貼り付け用!$M$2:$M$1000,A79)</f>
        <v>0</v>
      </c>
      <c r="N79" s="51">
        <f>SUMIF(ストックデータ貼り付け用!$M$2:$M$1001,A79,ストックデータ貼り付け用!$N$2:$N$1001)</f>
        <v>0</v>
      </c>
      <c r="O79" s="45">
        <f t="shared" si="11"/>
        <v>0</v>
      </c>
      <c r="P79" s="61">
        <f>COUNTIF(ストックデータ貼り付け用!$P$2:$P$1000,A79)</f>
        <v>0</v>
      </c>
      <c r="Q79" s="44">
        <f>SUMIF(ストックデータ貼り付け用!$P$2:$P$1000,A79,ストックデータ貼り付け用!$Q$2:$Q$1000)</f>
        <v>0</v>
      </c>
      <c r="R79" s="48">
        <f t="shared" si="13"/>
        <v>0</v>
      </c>
      <c r="S79" s="46">
        <f>COUNTIF(ストックデータ貼り付け用!$S$2:$S$1001,A79)</f>
        <v>0</v>
      </c>
      <c r="T79" s="48">
        <f>SUMIF(ストックデータ貼り付け用!$S$3:$S$502,A79,ストックデータ貼り付け用!$T$3:$T$1048576)</f>
        <v>0</v>
      </c>
      <c r="U79" s="45">
        <f t="shared" si="12"/>
        <v>0</v>
      </c>
    </row>
    <row r="80" spans="1:21" x14ac:dyDescent="0.2">
      <c r="A80" s="43">
        <v>45734</v>
      </c>
      <c r="B80" s="46">
        <f>IFERROR(VLOOKUP(A80, ストックデータ貼り付け用!A:C,2,FALSE),0)</f>
        <v>0</v>
      </c>
      <c r="C80" s="51">
        <f>IFERROR(VLOOKUP(A80, ストックデータ貼り付け用!A:C,3,FALSE),0)</f>
        <v>0</v>
      </c>
      <c r="D80" s="44">
        <f t="shared" si="10"/>
        <v>0</v>
      </c>
      <c r="E80" s="46">
        <f>COUNTIF(ストックデータ貼り付け用!$E$2:$E$1000,A80)</f>
        <v>0</v>
      </c>
      <c r="F80" s="48">
        <f>SUMIF(ストックデータ貼り付け用!$E$2:$E$1048576,A80,ストックデータ貼り付け用!$F$2:$F$1048576)</f>
        <v>0</v>
      </c>
      <c r="G80" s="44">
        <f>COUNTIF(ストックデータ貼り付け用!$I$2:$I$1048576,A80)</f>
        <v>0</v>
      </c>
      <c r="H80" s="51">
        <f t="shared" si="7"/>
        <v>0</v>
      </c>
      <c r="I80" s="45">
        <f>SUMIF(ストックデータ貼り付け用!$I$2:$I$1048576,A80,ストックデータ貼り付け用!$J$2:$J$1048576)</f>
        <v>0</v>
      </c>
      <c r="J80" s="44">
        <f t="shared" si="14"/>
        <v>0</v>
      </c>
      <c r="K80" s="51">
        <f t="shared" si="14"/>
        <v>0</v>
      </c>
      <c r="L80" s="45">
        <f t="shared" si="9"/>
        <v>0</v>
      </c>
      <c r="M80" s="46">
        <f>COUNTIF(ストックデータ貼り付け用!$M$2:$M$1000,A80)</f>
        <v>0</v>
      </c>
      <c r="N80" s="51">
        <f>SUMIF(ストックデータ貼り付け用!$M$2:$M$1001,A80,ストックデータ貼り付け用!$N$2:$N$1001)</f>
        <v>0</v>
      </c>
      <c r="O80" s="45">
        <f t="shared" si="11"/>
        <v>0</v>
      </c>
      <c r="P80" s="61">
        <f>COUNTIF(ストックデータ貼り付け用!$P$2:$P$1000,A80)</f>
        <v>0</v>
      </c>
      <c r="Q80" s="44">
        <f>SUMIF(ストックデータ貼り付け用!$P$2:$P$1000,A80,ストックデータ貼り付け用!$Q$2:$Q$1000)</f>
        <v>0</v>
      </c>
      <c r="R80" s="48">
        <f t="shared" si="13"/>
        <v>0</v>
      </c>
      <c r="S80" s="46">
        <f>COUNTIF(ストックデータ貼り付け用!$S$2:$S$1001,A80)</f>
        <v>0</v>
      </c>
      <c r="T80" s="48">
        <f>SUMIF(ストックデータ貼り付け用!$S$3:$S$502,A80,ストックデータ貼り付け用!$T$3:$T$1048576)</f>
        <v>0</v>
      </c>
      <c r="U80" s="45">
        <f t="shared" si="12"/>
        <v>0</v>
      </c>
    </row>
    <row r="81" spans="1:21" x14ac:dyDescent="0.2">
      <c r="A81" s="43">
        <v>45735</v>
      </c>
      <c r="B81" s="46">
        <f>IFERROR(VLOOKUP(A81, ストックデータ貼り付け用!A:C,2,FALSE),0)</f>
        <v>0</v>
      </c>
      <c r="C81" s="51">
        <f>IFERROR(VLOOKUP(A81, ストックデータ貼り付け用!A:C,3,FALSE),0)</f>
        <v>0</v>
      </c>
      <c r="D81" s="44">
        <f t="shared" si="10"/>
        <v>0</v>
      </c>
      <c r="E81" s="46">
        <f>COUNTIF(ストックデータ貼り付け用!$E$2:$E$1000,A81)</f>
        <v>0</v>
      </c>
      <c r="F81" s="48">
        <f>SUMIF(ストックデータ貼り付け用!$E$2:$E$1048576,A81,ストックデータ貼り付け用!$F$2:$F$1048576)</f>
        <v>0</v>
      </c>
      <c r="G81" s="44">
        <f>COUNTIF(ストックデータ貼り付け用!$I$2:$I$1048576,A81)</f>
        <v>0</v>
      </c>
      <c r="H81" s="51">
        <f t="shared" si="7"/>
        <v>0</v>
      </c>
      <c r="I81" s="45">
        <f>SUMIF(ストックデータ貼り付け用!$I$2:$I$1048576,A81,ストックデータ貼り付け用!$J$2:$J$1048576)</f>
        <v>0</v>
      </c>
      <c r="J81" s="44">
        <f t="shared" si="14"/>
        <v>0</v>
      </c>
      <c r="K81" s="51">
        <f t="shared" si="14"/>
        <v>0</v>
      </c>
      <c r="L81" s="45">
        <f t="shared" si="9"/>
        <v>0</v>
      </c>
      <c r="M81" s="46">
        <f>COUNTIF(ストックデータ貼り付け用!$M$2:$M$1000,A81)</f>
        <v>0</v>
      </c>
      <c r="N81" s="51">
        <f>SUMIF(ストックデータ貼り付け用!$M$2:$M$1001,A81,ストックデータ貼り付け用!$N$2:$N$1001)</f>
        <v>0</v>
      </c>
      <c r="O81" s="45">
        <f t="shared" si="11"/>
        <v>0</v>
      </c>
      <c r="P81" s="61">
        <f>COUNTIF(ストックデータ貼り付け用!$P$2:$P$1000,A81)</f>
        <v>0</v>
      </c>
      <c r="Q81" s="44">
        <f>SUMIF(ストックデータ貼り付け用!$P$2:$P$1000,A81,ストックデータ貼り付け用!$Q$2:$Q$1000)</f>
        <v>0</v>
      </c>
      <c r="R81" s="48">
        <f t="shared" si="13"/>
        <v>0</v>
      </c>
      <c r="S81" s="46">
        <f>COUNTIF(ストックデータ貼り付け用!$S$2:$S$1001,A81)</f>
        <v>0</v>
      </c>
      <c r="T81" s="48">
        <f>SUMIF(ストックデータ貼り付け用!$S$3:$S$502,A81,ストックデータ貼り付け用!$T$3:$T$1048576)</f>
        <v>0</v>
      </c>
      <c r="U81" s="45">
        <f t="shared" si="12"/>
        <v>0</v>
      </c>
    </row>
    <row r="82" spans="1:21" x14ac:dyDescent="0.2">
      <c r="A82" s="43">
        <v>45736</v>
      </c>
      <c r="B82" s="46">
        <f>IFERROR(VLOOKUP(A82, ストックデータ貼り付け用!A:C,2,FALSE),0)</f>
        <v>0</v>
      </c>
      <c r="C82" s="51">
        <f>IFERROR(VLOOKUP(A82, ストックデータ貼り付け用!A:C,3,FALSE),0)</f>
        <v>0</v>
      </c>
      <c r="D82" s="44">
        <f t="shared" si="10"/>
        <v>0</v>
      </c>
      <c r="E82" s="46">
        <f>COUNTIF(ストックデータ貼り付け用!$E$2:$E$1000,A82)</f>
        <v>0</v>
      </c>
      <c r="F82" s="48">
        <f>SUMIF(ストックデータ貼り付け用!$E$2:$E$1048576,A82,ストックデータ貼り付け用!$F$2:$F$1048576)</f>
        <v>0</v>
      </c>
      <c r="G82" s="44">
        <f>COUNTIF(ストックデータ貼り付け用!$I$2:$I$1048576,A82)</f>
        <v>0</v>
      </c>
      <c r="H82" s="51">
        <f t="shared" si="7"/>
        <v>0</v>
      </c>
      <c r="I82" s="45">
        <f>SUMIF(ストックデータ貼り付け用!$I$2:$I$1048576,A82,ストックデータ貼り付け用!$J$2:$J$1048576)</f>
        <v>0</v>
      </c>
      <c r="J82" s="44">
        <f t="shared" si="14"/>
        <v>0</v>
      </c>
      <c r="K82" s="51">
        <f t="shared" si="14"/>
        <v>0</v>
      </c>
      <c r="L82" s="45">
        <f t="shared" si="9"/>
        <v>0</v>
      </c>
      <c r="M82" s="46">
        <f>COUNTIF(ストックデータ貼り付け用!$M$2:$M$1000,A82)</f>
        <v>0</v>
      </c>
      <c r="N82" s="51">
        <f>SUMIF(ストックデータ貼り付け用!$M$2:$M$1001,A82,ストックデータ貼り付け用!$N$2:$N$1001)</f>
        <v>0</v>
      </c>
      <c r="O82" s="45">
        <f t="shared" si="11"/>
        <v>0</v>
      </c>
      <c r="P82" s="61">
        <f>COUNTIF(ストックデータ貼り付け用!$P$2:$P$1000,A82)</f>
        <v>0</v>
      </c>
      <c r="Q82" s="44">
        <f>SUMIF(ストックデータ貼り付け用!$P$2:$P$1000,A82,ストックデータ貼り付け用!$Q$2:$Q$1000)</f>
        <v>0</v>
      </c>
      <c r="R82" s="48">
        <f t="shared" si="13"/>
        <v>0</v>
      </c>
      <c r="S82" s="46">
        <f>COUNTIF(ストックデータ貼り付け用!$S$2:$S$1001,A82)</f>
        <v>0</v>
      </c>
      <c r="T82" s="48">
        <f>SUMIF(ストックデータ貼り付け用!$S$3:$S$502,A82,ストックデータ貼り付け用!$T$3:$T$1048576)</f>
        <v>0</v>
      </c>
      <c r="U82" s="45">
        <f t="shared" si="12"/>
        <v>0</v>
      </c>
    </row>
    <row r="83" spans="1:21" x14ac:dyDescent="0.2">
      <c r="A83" s="43">
        <v>45737</v>
      </c>
      <c r="B83" s="46">
        <f>IFERROR(VLOOKUP(A83, ストックデータ貼り付け用!A:C,2,FALSE),0)</f>
        <v>0</v>
      </c>
      <c r="C83" s="51">
        <f>IFERROR(VLOOKUP(A83, ストックデータ貼り付け用!A:C,3,FALSE),0)</f>
        <v>0</v>
      </c>
      <c r="D83" s="44">
        <f t="shared" si="10"/>
        <v>0</v>
      </c>
      <c r="E83" s="46">
        <f>COUNTIF(ストックデータ貼り付け用!$E$2:$E$1000,A83)</f>
        <v>0</v>
      </c>
      <c r="F83" s="48">
        <f>SUMIF(ストックデータ貼り付け用!$E$2:$E$1048576,A83,ストックデータ貼り付け用!$F$2:$F$1048576)</f>
        <v>0</v>
      </c>
      <c r="G83" s="44">
        <f>COUNTIF(ストックデータ貼り付け用!$I$2:$I$1048576,A83)</f>
        <v>0</v>
      </c>
      <c r="H83" s="51">
        <f t="shared" si="7"/>
        <v>0</v>
      </c>
      <c r="I83" s="45">
        <f>SUMIF(ストックデータ貼り付け用!$I$2:$I$1048576,A83,ストックデータ貼り付け用!$J$2:$J$1048576)</f>
        <v>0</v>
      </c>
      <c r="J83" s="44">
        <f t="shared" si="14"/>
        <v>0</v>
      </c>
      <c r="K83" s="51">
        <f t="shared" si="14"/>
        <v>0</v>
      </c>
      <c r="L83" s="45">
        <f t="shared" si="9"/>
        <v>0</v>
      </c>
      <c r="M83" s="46">
        <f>COUNTIF(ストックデータ貼り付け用!$M$2:$M$1000,A83)</f>
        <v>0</v>
      </c>
      <c r="N83" s="51">
        <f>SUMIF(ストックデータ貼り付け用!$M$2:$M$1001,A83,ストックデータ貼り付け用!$N$2:$N$1001)</f>
        <v>0</v>
      </c>
      <c r="O83" s="45">
        <f t="shared" si="11"/>
        <v>0</v>
      </c>
      <c r="P83" s="61">
        <f>COUNTIF(ストックデータ貼り付け用!$P$2:$P$1000,A83)</f>
        <v>0</v>
      </c>
      <c r="Q83" s="44">
        <f>SUMIF(ストックデータ貼り付け用!$P$2:$P$1000,A83,ストックデータ貼り付け用!$Q$2:$Q$1000)</f>
        <v>0</v>
      </c>
      <c r="R83" s="48">
        <f t="shared" si="13"/>
        <v>0</v>
      </c>
      <c r="S83" s="46">
        <f>COUNTIF(ストックデータ貼り付け用!$S$2:$S$1001,A83)</f>
        <v>0</v>
      </c>
      <c r="T83" s="48">
        <f>SUMIF(ストックデータ貼り付け用!$S$3:$S$502,A83,ストックデータ貼り付け用!$T$3:$T$1048576)</f>
        <v>0</v>
      </c>
      <c r="U83" s="45">
        <f t="shared" si="12"/>
        <v>0</v>
      </c>
    </row>
    <row r="84" spans="1:21" x14ac:dyDescent="0.2">
      <c r="A84" s="43">
        <v>45738</v>
      </c>
      <c r="B84" s="46">
        <f>IFERROR(VLOOKUP(A84, ストックデータ貼り付け用!A:C,2,FALSE),0)</f>
        <v>0</v>
      </c>
      <c r="C84" s="51">
        <f>IFERROR(VLOOKUP(A84, ストックデータ貼り付け用!A:C,3,FALSE),0)</f>
        <v>0</v>
      </c>
      <c r="D84" s="44">
        <f t="shared" si="10"/>
        <v>0</v>
      </c>
      <c r="E84" s="46">
        <f>COUNTIF(ストックデータ貼り付け用!$E$2:$E$1000,A84)</f>
        <v>0</v>
      </c>
      <c r="F84" s="48">
        <f>SUMIF(ストックデータ貼り付け用!$E$2:$E$1048576,A84,ストックデータ貼り付け用!$F$2:$F$1048576)</f>
        <v>0</v>
      </c>
      <c r="G84" s="44">
        <f>COUNTIF(ストックデータ貼り付け用!$I$2:$I$1048576,A84)</f>
        <v>0</v>
      </c>
      <c r="H84" s="51">
        <f t="shared" si="7"/>
        <v>0</v>
      </c>
      <c r="I84" s="45">
        <f>SUMIF(ストックデータ貼り付け用!$I$2:$I$1048576,A84,ストックデータ貼り付け用!$J$2:$J$1048576)</f>
        <v>0</v>
      </c>
      <c r="J84" s="44">
        <f t="shared" si="14"/>
        <v>0</v>
      </c>
      <c r="K84" s="51">
        <f t="shared" si="14"/>
        <v>0</v>
      </c>
      <c r="L84" s="45">
        <f t="shared" si="9"/>
        <v>0</v>
      </c>
      <c r="M84" s="46">
        <f>COUNTIF(ストックデータ貼り付け用!$M$2:$M$1000,A84)</f>
        <v>0</v>
      </c>
      <c r="N84" s="51">
        <f>SUMIF(ストックデータ貼り付け用!$M$2:$M$1001,A84,ストックデータ貼り付け用!$N$2:$N$1001)</f>
        <v>0</v>
      </c>
      <c r="O84" s="45">
        <f t="shared" si="11"/>
        <v>0</v>
      </c>
      <c r="P84" s="61">
        <f>COUNTIF(ストックデータ貼り付け用!$P$2:$P$1000,A84)</f>
        <v>0</v>
      </c>
      <c r="Q84" s="44">
        <f>SUMIF(ストックデータ貼り付け用!$P$2:$P$1000,A84,ストックデータ貼り付け用!$Q$2:$Q$1000)</f>
        <v>0</v>
      </c>
      <c r="R84" s="48">
        <f t="shared" si="13"/>
        <v>0</v>
      </c>
      <c r="S84" s="46">
        <f>COUNTIF(ストックデータ貼り付け用!$S$2:$S$1001,A84)</f>
        <v>0</v>
      </c>
      <c r="T84" s="48">
        <f>SUMIF(ストックデータ貼り付け用!$S$3:$S$502,A84,ストックデータ貼り付け用!$T$3:$T$1048576)</f>
        <v>0</v>
      </c>
      <c r="U84" s="45">
        <f t="shared" si="12"/>
        <v>0</v>
      </c>
    </row>
    <row r="85" spans="1:21" x14ac:dyDescent="0.2">
      <c r="A85" s="43">
        <v>45739</v>
      </c>
      <c r="B85" s="46">
        <f>IFERROR(VLOOKUP(A85, ストックデータ貼り付け用!A:C,2,FALSE),0)</f>
        <v>0</v>
      </c>
      <c r="C85" s="51">
        <f>IFERROR(VLOOKUP(A85, ストックデータ貼り付け用!A:C,3,FALSE),0)</f>
        <v>0</v>
      </c>
      <c r="D85" s="44">
        <f t="shared" si="10"/>
        <v>0</v>
      </c>
      <c r="E85" s="46">
        <f>COUNTIF(ストックデータ貼り付け用!$E$2:$E$1000,A85)</f>
        <v>0</v>
      </c>
      <c r="F85" s="48">
        <f>SUMIF(ストックデータ貼り付け用!$E$2:$E$1048576,A85,ストックデータ貼り付け用!$F$2:$F$1048576)</f>
        <v>0</v>
      </c>
      <c r="G85" s="44">
        <f>COUNTIF(ストックデータ貼り付け用!$I$2:$I$1048576,A85)</f>
        <v>0</v>
      </c>
      <c r="H85" s="51">
        <f t="shared" si="7"/>
        <v>0</v>
      </c>
      <c r="I85" s="45">
        <f>SUMIF(ストックデータ貼り付け用!$I$2:$I$1048576,A85,ストックデータ貼り付け用!$J$2:$J$1048576)</f>
        <v>0</v>
      </c>
      <c r="J85" s="44">
        <f t="shared" si="14"/>
        <v>0</v>
      </c>
      <c r="K85" s="51">
        <f t="shared" si="14"/>
        <v>0</v>
      </c>
      <c r="L85" s="45">
        <f t="shared" si="9"/>
        <v>0</v>
      </c>
      <c r="M85" s="46">
        <f>COUNTIF(ストックデータ貼り付け用!$M$2:$M$1000,A85)</f>
        <v>0</v>
      </c>
      <c r="N85" s="51">
        <f>SUMIF(ストックデータ貼り付け用!$M$2:$M$1001,A85,ストックデータ貼り付け用!$N$2:$N$1001)</f>
        <v>0</v>
      </c>
      <c r="O85" s="45">
        <f t="shared" si="11"/>
        <v>0</v>
      </c>
      <c r="P85" s="61">
        <f>COUNTIF(ストックデータ貼り付け用!$P$2:$P$1000,A85)</f>
        <v>0</v>
      </c>
      <c r="Q85" s="44">
        <f>SUMIF(ストックデータ貼り付け用!$P$2:$P$1000,A85,ストックデータ貼り付け用!$Q$2:$Q$1000)</f>
        <v>0</v>
      </c>
      <c r="R85" s="48">
        <f t="shared" si="13"/>
        <v>0</v>
      </c>
      <c r="S85" s="46">
        <f>COUNTIF(ストックデータ貼り付け用!$S$2:$S$1001,A85)</f>
        <v>0</v>
      </c>
      <c r="T85" s="48">
        <f>SUMIF(ストックデータ貼り付け用!$S$3:$S$502,A85,ストックデータ貼り付け用!$T$3:$T$1048576)</f>
        <v>0</v>
      </c>
      <c r="U85" s="45">
        <f t="shared" si="12"/>
        <v>0</v>
      </c>
    </row>
    <row r="86" spans="1:21" x14ac:dyDescent="0.2">
      <c r="A86" s="43">
        <v>45740</v>
      </c>
      <c r="B86" s="46">
        <f>IFERROR(VLOOKUP(A86, ストックデータ貼り付け用!A:C,2,FALSE),0)</f>
        <v>0</v>
      </c>
      <c r="C86" s="51">
        <f>IFERROR(VLOOKUP(A86, ストックデータ貼り付け用!A:C,3,FALSE),0)</f>
        <v>0</v>
      </c>
      <c r="D86" s="44">
        <f t="shared" si="10"/>
        <v>0</v>
      </c>
      <c r="E86" s="46">
        <f>COUNTIF(ストックデータ貼り付け用!$E$2:$E$1000,A86)</f>
        <v>0</v>
      </c>
      <c r="F86" s="48">
        <f>SUMIF(ストックデータ貼り付け用!$E$2:$E$1048576,A86,ストックデータ貼り付け用!$F$2:$F$1048576)</f>
        <v>0</v>
      </c>
      <c r="G86" s="44">
        <f>COUNTIF(ストックデータ貼り付け用!$I$2:$I$1048576,A86)</f>
        <v>0</v>
      </c>
      <c r="H86" s="51">
        <f t="shared" si="7"/>
        <v>0</v>
      </c>
      <c r="I86" s="45">
        <f>SUMIF(ストックデータ貼り付け用!$I$2:$I$1048576,A86,ストックデータ貼り付け用!$J$2:$J$1048576)</f>
        <v>0</v>
      </c>
      <c r="J86" s="44">
        <f t="shared" si="14"/>
        <v>0</v>
      </c>
      <c r="K86" s="51">
        <f t="shared" si="14"/>
        <v>0</v>
      </c>
      <c r="L86" s="45">
        <f t="shared" si="9"/>
        <v>0</v>
      </c>
      <c r="M86" s="46">
        <f>COUNTIF(ストックデータ貼り付け用!$M$2:$M$1000,A86)</f>
        <v>0</v>
      </c>
      <c r="N86" s="51">
        <f>SUMIF(ストックデータ貼り付け用!$M$2:$M$1001,A86,ストックデータ貼り付け用!$N$2:$N$1001)</f>
        <v>0</v>
      </c>
      <c r="O86" s="45">
        <f t="shared" si="11"/>
        <v>0</v>
      </c>
      <c r="P86" s="61">
        <f>COUNTIF(ストックデータ貼り付け用!$P$2:$P$1000,A86)</f>
        <v>0</v>
      </c>
      <c r="Q86" s="44">
        <f>SUMIF(ストックデータ貼り付け用!$P$2:$P$1000,A86,ストックデータ貼り付け用!$Q$2:$Q$1000)</f>
        <v>0</v>
      </c>
      <c r="R86" s="48">
        <f t="shared" si="13"/>
        <v>0</v>
      </c>
      <c r="S86" s="46">
        <f>COUNTIF(ストックデータ貼り付け用!$S$2:$S$1001,A86)</f>
        <v>0</v>
      </c>
      <c r="T86" s="48">
        <f>SUMIF(ストックデータ貼り付け用!$S$3:$S$502,A86,ストックデータ貼り付け用!$T$3:$T$1048576)</f>
        <v>0</v>
      </c>
      <c r="U86" s="45">
        <f t="shared" si="12"/>
        <v>0</v>
      </c>
    </row>
    <row r="87" spans="1:21" x14ac:dyDescent="0.2">
      <c r="A87" s="43">
        <v>45741</v>
      </c>
      <c r="B87" s="46">
        <f>IFERROR(VLOOKUP(A87, ストックデータ貼り付け用!A:C,2,FALSE),0)</f>
        <v>0</v>
      </c>
      <c r="C87" s="51">
        <f>IFERROR(VLOOKUP(A87, ストックデータ貼り付け用!A:C,3,FALSE),0)</f>
        <v>0</v>
      </c>
      <c r="D87" s="44">
        <f t="shared" si="10"/>
        <v>0</v>
      </c>
      <c r="E87" s="46">
        <f>COUNTIF(ストックデータ貼り付け用!$E$2:$E$1000,A87)</f>
        <v>0</v>
      </c>
      <c r="F87" s="48">
        <f>SUMIF(ストックデータ貼り付け用!$E$2:$E$1048576,A87,ストックデータ貼り付け用!$F$2:$F$1048576)</f>
        <v>0</v>
      </c>
      <c r="G87" s="44">
        <f>COUNTIF(ストックデータ貼り付け用!$I$2:$I$1048576,A87)</f>
        <v>0</v>
      </c>
      <c r="H87" s="51">
        <f t="shared" si="7"/>
        <v>0</v>
      </c>
      <c r="I87" s="45">
        <f>SUMIF(ストックデータ貼り付け用!$I$2:$I$1048576,A87,ストックデータ貼り付け用!$J$2:$J$1048576)</f>
        <v>0</v>
      </c>
      <c r="J87" s="44">
        <f t="shared" si="14"/>
        <v>0</v>
      </c>
      <c r="K87" s="51">
        <f t="shared" si="14"/>
        <v>0</v>
      </c>
      <c r="L87" s="45">
        <f t="shared" si="9"/>
        <v>0</v>
      </c>
      <c r="M87" s="46">
        <f>COUNTIF(ストックデータ貼り付け用!$M$2:$M$1000,A87)</f>
        <v>0</v>
      </c>
      <c r="N87" s="51">
        <f>SUMIF(ストックデータ貼り付け用!$M$2:$M$1001,A87,ストックデータ貼り付け用!$N$2:$N$1001)</f>
        <v>0</v>
      </c>
      <c r="O87" s="45">
        <f t="shared" si="11"/>
        <v>0</v>
      </c>
      <c r="P87" s="61">
        <f>COUNTIF(ストックデータ貼り付け用!$P$2:$P$1000,A87)</f>
        <v>0</v>
      </c>
      <c r="Q87" s="44">
        <f>SUMIF(ストックデータ貼り付け用!$P$2:$P$1000,A87,ストックデータ貼り付け用!$Q$2:$Q$1000)</f>
        <v>0</v>
      </c>
      <c r="R87" s="48">
        <f t="shared" si="13"/>
        <v>0</v>
      </c>
      <c r="S87" s="46">
        <f>COUNTIF(ストックデータ貼り付け用!$S$2:$S$1001,A87)</f>
        <v>0</v>
      </c>
      <c r="T87" s="48">
        <f>SUMIF(ストックデータ貼り付け用!$S$3:$S$502,A87,ストックデータ貼り付け用!$T$3:$T$1048576)</f>
        <v>0</v>
      </c>
      <c r="U87" s="45">
        <f t="shared" si="12"/>
        <v>0</v>
      </c>
    </row>
    <row r="88" spans="1:21" x14ac:dyDescent="0.2">
      <c r="A88" s="43">
        <v>45742</v>
      </c>
      <c r="B88" s="46">
        <f>IFERROR(VLOOKUP(A88, ストックデータ貼り付け用!A:C,2,FALSE),0)</f>
        <v>0</v>
      </c>
      <c r="C88" s="51">
        <f>IFERROR(VLOOKUP(A88, ストックデータ貼り付け用!A:C,3,FALSE),0)</f>
        <v>0</v>
      </c>
      <c r="D88" s="44">
        <f t="shared" si="10"/>
        <v>0</v>
      </c>
      <c r="E88" s="46">
        <f>COUNTIF(ストックデータ貼り付け用!$E$2:$E$1000,A88)</f>
        <v>0</v>
      </c>
      <c r="F88" s="48">
        <f>SUMIF(ストックデータ貼り付け用!$E$2:$E$1048576,A88,ストックデータ貼り付け用!$F$2:$F$1048576)</f>
        <v>0</v>
      </c>
      <c r="G88" s="44">
        <f>COUNTIF(ストックデータ貼り付け用!$I$2:$I$1048576,A88)</f>
        <v>0</v>
      </c>
      <c r="H88" s="51">
        <f t="shared" si="7"/>
        <v>0</v>
      </c>
      <c r="I88" s="45">
        <f>SUMIF(ストックデータ貼り付け用!$I$2:$I$1048576,A88,ストックデータ貼り付け用!$J$2:$J$1048576)</f>
        <v>0</v>
      </c>
      <c r="J88" s="44">
        <f t="shared" si="14"/>
        <v>0</v>
      </c>
      <c r="K88" s="51">
        <f t="shared" si="14"/>
        <v>0</v>
      </c>
      <c r="L88" s="45">
        <f t="shared" si="9"/>
        <v>0</v>
      </c>
      <c r="M88" s="46">
        <f>COUNTIF(ストックデータ貼り付け用!$M$2:$M$1000,A88)</f>
        <v>0</v>
      </c>
      <c r="N88" s="51">
        <f>SUMIF(ストックデータ貼り付け用!$M$2:$M$1001,A88,ストックデータ貼り付け用!$N$2:$N$1001)</f>
        <v>0</v>
      </c>
      <c r="O88" s="45">
        <f t="shared" si="11"/>
        <v>0</v>
      </c>
      <c r="P88" s="61">
        <f>COUNTIF(ストックデータ貼り付け用!$P$2:$P$1000,A88)</f>
        <v>0</v>
      </c>
      <c r="Q88" s="44">
        <f>SUMIF(ストックデータ貼り付け用!$P$2:$P$1000,A88,ストックデータ貼り付け用!$Q$2:$Q$1000)</f>
        <v>0</v>
      </c>
      <c r="R88" s="48">
        <f t="shared" si="13"/>
        <v>0</v>
      </c>
      <c r="S88" s="46">
        <f>COUNTIF(ストックデータ貼り付け用!$S$2:$S$1001,A88)</f>
        <v>0</v>
      </c>
      <c r="T88" s="48">
        <f>SUMIF(ストックデータ貼り付け用!$S$3:$S$502,A88,ストックデータ貼り付け用!$T$3:$T$1048576)</f>
        <v>0</v>
      </c>
      <c r="U88" s="45">
        <f t="shared" si="12"/>
        <v>0</v>
      </c>
    </row>
    <row r="89" spans="1:21" x14ac:dyDescent="0.2">
      <c r="A89" s="43">
        <v>45743</v>
      </c>
      <c r="B89" s="46">
        <f>IFERROR(VLOOKUP(A89, ストックデータ貼り付け用!A:C,2,FALSE),0)</f>
        <v>0</v>
      </c>
      <c r="C89" s="51">
        <f>IFERROR(VLOOKUP(A89, ストックデータ貼り付け用!A:C,3,FALSE),0)</f>
        <v>0</v>
      </c>
      <c r="D89" s="44">
        <f t="shared" si="10"/>
        <v>0</v>
      </c>
      <c r="E89" s="46">
        <f>COUNTIF(ストックデータ貼り付け用!$E$2:$E$1000,A89)</f>
        <v>0</v>
      </c>
      <c r="F89" s="48">
        <f>SUMIF(ストックデータ貼り付け用!$E$2:$E$1048576,A89,ストックデータ貼り付け用!$F$2:$F$1048576)</f>
        <v>0</v>
      </c>
      <c r="G89" s="44">
        <f>COUNTIF(ストックデータ貼り付け用!$I$2:$I$1048576,A89)</f>
        <v>0</v>
      </c>
      <c r="H89" s="51">
        <f t="shared" si="7"/>
        <v>0</v>
      </c>
      <c r="I89" s="45">
        <f>SUMIF(ストックデータ貼り付け用!$I$2:$I$1048576,A89,ストックデータ貼り付け用!$J$2:$J$1048576)</f>
        <v>0</v>
      </c>
      <c r="J89" s="44">
        <f t="shared" si="14"/>
        <v>0</v>
      </c>
      <c r="K89" s="51">
        <f t="shared" si="14"/>
        <v>0</v>
      </c>
      <c r="L89" s="45">
        <f t="shared" si="9"/>
        <v>0</v>
      </c>
      <c r="M89" s="46">
        <f>COUNTIF(ストックデータ貼り付け用!$M$2:$M$1000,A89)</f>
        <v>0</v>
      </c>
      <c r="N89" s="51">
        <f>SUMIF(ストックデータ貼り付け用!$M$2:$M$1001,A89,ストックデータ貼り付け用!$N$2:$N$1001)</f>
        <v>0</v>
      </c>
      <c r="O89" s="45">
        <f t="shared" si="11"/>
        <v>0</v>
      </c>
      <c r="P89" s="61">
        <f>COUNTIF(ストックデータ貼り付け用!$P$2:$P$1000,A89)</f>
        <v>0</v>
      </c>
      <c r="Q89" s="44">
        <f>SUMIF(ストックデータ貼り付け用!$P$2:$P$1000,A89,ストックデータ貼り付け用!$Q$2:$Q$1000)</f>
        <v>0</v>
      </c>
      <c r="R89" s="48">
        <f t="shared" si="13"/>
        <v>0</v>
      </c>
      <c r="S89" s="46">
        <f>COUNTIF(ストックデータ貼り付け用!$S$2:$S$1001,A89)</f>
        <v>0</v>
      </c>
      <c r="T89" s="48">
        <f>SUMIF(ストックデータ貼り付け用!$S$3:$S$502,A89,ストックデータ貼り付け用!$T$3:$T$1048576)</f>
        <v>0</v>
      </c>
      <c r="U89" s="45">
        <f t="shared" si="12"/>
        <v>0</v>
      </c>
    </row>
    <row r="90" spans="1:21" x14ac:dyDescent="0.2">
      <c r="A90" s="43">
        <v>45744</v>
      </c>
      <c r="B90" s="46">
        <f>IFERROR(VLOOKUP(A90, ストックデータ貼り付け用!A:C,2,FALSE),0)</f>
        <v>0</v>
      </c>
      <c r="C90" s="51">
        <f>IFERROR(VLOOKUP(A90, ストックデータ貼り付け用!A:C,3,FALSE),0)</f>
        <v>0</v>
      </c>
      <c r="D90" s="44">
        <f t="shared" si="10"/>
        <v>0</v>
      </c>
      <c r="E90" s="46">
        <f>COUNTIF(ストックデータ貼り付け用!$E$2:$E$1000,A90)</f>
        <v>0</v>
      </c>
      <c r="F90" s="48">
        <f>SUMIF(ストックデータ貼り付け用!$E$2:$E$1048576,A90,ストックデータ貼り付け用!$F$2:$F$1048576)</f>
        <v>0</v>
      </c>
      <c r="G90" s="44">
        <f>COUNTIF(ストックデータ貼り付け用!$I$2:$I$1048576,A90)</f>
        <v>0</v>
      </c>
      <c r="H90" s="51">
        <f t="shared" si="7"/>
        <v>0</v>
      </c>
      <c r="I90" s="45">
        <f>SUMIF(ストックデータ貼り付け用!$I$2:$I$1048576,A90,ストックデータ貼り付け用!$J$2:$J$1048576)</f>
        <v>0</v>
      </c>
      <c r="J90" s="44">
        <f t="shared" si="14"/>
        <v>0</v>
      </c>
      <c r="K90" s="51">
        <f t="shared" si="14"/>
        <v>0</v>
      </c>
      <c r="L90" s="45">
        <f t="shared" si="9"/>
        <v>0</v>
      </c>
      <c r="M90" s="46">
        <f>COUNTIF(ストックデータ貼り付け用!$M$2:$M$1000,A90)</f>
        <v>0</v>
      </c>
      <c r="N90" s="51">
        <f>SUMIF(ストックデータ貼り付け用!$M$2:$M$1001,A90,ストックデータ貼り付け用!$N$2:$N$1001)</f>
        <v>0</v>
      </c>
      <c r="O90" s="45">
        <f t="shared" si="11"/>
        <v>0</v>
      </c>
      <c r="P90" s="61">
        <f>COUNTIF(ストックデータ貼り付け用!$P$2:$P$1000,A90)</f>
        <v>0</v>
      </c>
      <c r="Q90" s="44">
        <f>SUMIF(ストックデータ貼り付け用!$P$2:$P$1000,A90,ストックデータ貼り付け用!$Q$2:$Q$1000)</f>
        <v>0</v>
      </c>
      <c r="R90" s="48">
        <f t="shared" si="13"/>
        <v>0</v>
      </c>
      <c r="S90" s="46">
        <f>COUNTIF(ストックデータ貼り付け用!$S$2:$S$1001,A90)</f>
        <v>0</v>
      </c>
      <c r="T90" s="48">
        <f>SUMIF(ストックデータ貼り付け用!$S$3:$S$502,A90,ストックデータ貼り付け用!$T$3:$T$1048576)</f>
        <v>0</v>
      </c>
      <c r="U90" s="45">
        <f t="shared" si="12"/>
        <v>0</v>
      </c>
    </row>
    <row r="91" spans="1:21" x14ac:dyDescent="0.2">
      <c r="A91" s="43">
        <v>45745</v>
      </c>
      <c r="B91" s="46">
        <f>IFERROR(VLOOKUP(A91, ストックデータ貼り付け用!A:C,2,FALSE),0)</f>
        <v>0</v>
      </c>
      <c r="C91" s="51">
        <f>IFERROR(VLOOKUP(A91, ストックデータ貼り付け用!A:C,3,FALSE),0)</f>
        <v>0</v>
      </c>
      <c r="D91" s="44">
        <f t="shared" si="10"/>
        <v>0</v>
      </c>
      <c r="E91" s="46">
        <f>COUNTIF(ストックデータ貼り付け用!$E$2:$E$1000,A91)</f>
        <v>0</v>
      </c>
      <c r="F91" s="48">
        <f>SUMIF(ストックデータ貼り付け用!$E$2:$E$1048576,A91,ストックデータ貼り付け用!$F$2:$F$1048576)</f>
        <v>0</v>
      </c>
      <c r="G91" s="44">
        <f>COUNTIF(ストックデータ貼り付け用!$I$2:$I$1048576,A91)</f>
        <v>0</v>
      </c>
      <c r="H91" s="51">
        <f t="shared" si="7"/>
        <v>0</v>
      </c>
      <c r="I91" s="45">
        <f>SUMIF(ストックデータ貼り付け用!$I$2:$I$1048576,A91,ストックデータ貼り付け用!$J$2:$J$1048576)</f>
        <v>0</v>
      </c>
      <c r="J91" s="44">
        <f t="shared" si="14"/>
        <v>0</v>
      </c>
      <c r="K91" s="51">
        <f t="shared" si="14"/>
        <v>0</v>
      </c>
      <c r="L91" s="45">
        <f t="shared" si="9"/>
        <v>0</v>
      </c>
      <c r="M91" s="46">
        <f>COUNTIF(ストックデータ貼り付け用!$M$2:$M$1000,A91)</f>
        <v>0</v>
      </c>
      <c r="N91" s="51">
        <f>SUMIF(ストックデータ貼り付け用!$M$2:$M$1001,A91,ストックデータ貼り付け用!$N$2:$N$1001)</f>
        <v>0</v>
      </c>
      <c r="O91" s="45">
        <f t="shared" si="11"/>
        <v>0</v>
      </c>
      <c r="P91" s="61">
        <f>COUNTIF(ストックデータ貼り付け用!$P$2:$P$1000,A91)</f>
        <v>0</v>
      </c>
      <c r="Q91" s="44">
        <f>SUMIF(ストックデータ貼り付け用!$P$2:$P$1000,A91,ストックデータ貼り付け用!$Q$2:$Q$1000)</f>
        <v>0</v>
      </c>
      <c r="R91" s="48">
        <f t="shared" si="13"/>
        <v>0</v>
      </c>
      <c r="S91" s="46">
        <f>COUNTIF(ストックデータ貼り付け用!$S$2:$S$1001,A91)</f>
        <v>0</v>
      </c>
      <c r="T91" s="48">
        <f>SUMIF(ストックデータ貼り付け用!$S$3:$S$502,A91,ストックデータ貼り付け用!$T$3:$T$1048576)</f>
        <v>0</v>
      </c>
      <c r="U91" s="45">
        <f t="shared" si="12"/>
        <v>0</v>
      </c>
    </row>
    <row r="92" spans="1:21" x14ac:dyDescent="0.2">
      <c r="A92" s="43">
        <v>45746</v>
      </c>
      <c r="B92" s="46">
        <f>IFERROR(VLOOKUP(A92, ストックデータ貼り付け用!A:C,2,FALSE),0)</f>
        <v>0</v>
      </c>
      <c r="C92" s="51">
        <f>IFERROR(VLOOKUP(A92, ストックデータ貼り付け用!A:C,3,FALSE),0)</f>
        <v>0</v>
      </c>
      <c r="D92" s="44">
        <f t="shared" si="10"/>
        <v>0</v>
      </c>
      <c r="E92" s="46">
        <f>COUNTIF(ストックデータ貼り付け用!$E$2:$E$1000,A92)</f>
        <v>0</v>
      </c>
      <c r="F92" s="48">
        <f>SUMIF(ストックデータ貼り付け用!$E$2:$E$1048576,A92,ストックデータ貼り付け用!$F$2:$F$1048576)</f>
        <v>0</v>
      </c>
      <c r="G92" s="44">
        <f>COUNTIF(ストックデータ貼り付け用!$I$2:$I$1048576,A92)</f>
        <v>0</v>
      </c>
      <c r="H92" s="51">
        <f t="shared" si="7"/>
        <v>0</v>
      </c>
      <c r="I92" s="45">
        <f>SUMIF(ストックデータ貼り付け用!$I$2:$I$1048576,A92,ストックデータ貼り付け用!$J$2:$J$1048576)</f>
        <v>0</v>
      </c>
      <c r="J92" s="44">
        <f t="shared" si="14"/>
        <v>0</v>
      </c>
      <c r="K92" s="51">
        <f t="shared" si="14"/>
        <v>0</v>
      </c>
      <c r="L92" s="45">
        <f t="shared" si="9"/>
        <v>0</v>
      </c>
      <c r="M92" s="46">
        <f>COUNTIF(ストックデータ貼り付け用!$M$2:$M$1000,A92)</f>
        <v>0</v>
      </c>
      <c r="N92" s="51">
        <f>SUMIF(ストックデータ貼り付け用!$M$2:$M$1001,A92,ストックデータ貼り付け用!$N$2:$N$1001)</f>
        <v>0</v>
      </c>
      <c r="O92" s="45">
        <f t="shared" si="11"/>
        <v>0</v>
      </c>
      <c r="P92" s="61">
        <f>COUNTIF(ストックデータ貼り付け用!$P$2:$P$1000,A92)</f>
        <v>0</v>
      </c>
      <c r="Q92" s="44">
        <f>SUMIF(ストックデータ貼り付け用!$P$2:$P$1000,A92,ストックデータ貼り付け用!$Q$2:$Q$1000)</f>
        <v>0</v>
      </c>
      <c r="R92" s="48">
        <f t="shared" si="13"/>
        <v>0</v>
      </c>
      <c r="S92" s="46">
        <f>COUNTIF(ストックデータ貼り付け用!$S$2:$S$1001,A92)</f>
        <v>0</v>
      </c>
      <c r="T92" s="48">
        <f>SUMIF(ストックデータ貼り付け用!$S$3:$S$502,A92,ストックデータ貼り付け用!$T$3:$T$1048576)</f>
        <v>0</v>
      </c>
      <c r="U92" s="45">
        <f t="shared" si="12"/>
        <v>0</v>
      </c>
    </row>
    <row r="93" spans="1:21" x14ac:dyDescent="0.2">
      <c r="A93" s="43">
        <v>45747</v>
      </c>
      <c r="B93" s="46">
        <f>IFERROR(VLOOKUP(A93, ストックデータ貼り付け用!A:C,2,FALSE),0)</f>
        <v>0</v>
      </c>
      <c r="C93" s="51">
        <f>IFERROR(VLOOKUP(A93, ストックデータ貼り付け用!A:C,3,FALSE),0)</f>
        <v>0</v>
      </c>
      <c r="D93" s="44">
        <f t="shared" si="10"/>
        <v>0</v>
      </c>
      <c r="E93" s="46">
        <f>COUNTIF(ストックデータ貼り付け用!$E$2:$E$1000,A93)</f>
        <v>0</v>
      </c>
      <c r="F93" s="48">
        <f>SUMIF(ストックデータ貼り付け用!$E$2:$E$1048576,A93,ストックデータ貼り付け用!$F$2:$F$1048576)</f>
        <v>0</v>
      </c>
      <c r="G93" s="44">
        <f>COUNTIF(ストックデータ貼り付け用!$I$2:$I$1048576,A93)</f>
        <v>0</v>
      </c>
      <c r="H93" s="51">
        <f t="shared" si="7"/>
        <v>0</v>
      </c>
      <c r="I93" s="45">
        <f>SUMIF(ストックデータ貼り付け用!$I$2:$I$1048576,A93,ストックデータ貼り付け用!$J$2:$J$1048576)</f>
        <v>0</v>
      </c>
      <c r="J93" s="44">
        <f t="shared" si="14"/>
        <v>0</v>
      </c>
      <c r="K93" s="51">
        <f t="shared" si="14"/>
        <v>0</v>
      </c>
      <c r="L93" s="45">
        <f t="shared" si="9"/>
        <v>0</v>
      </c>
      <c r="M93" s="46">
        <f>COUNTIF(ストックデータ貼り付け用!$M$2:$M$1000,A93)</f>
        <v>0</v>
      </c>
      <c r="N93" s="51">
        <f>SUMIF(ストックデータ貼り付け用!$M$2:$M$1001,A93,ストックデータ貼り付け用!$N$2:$N$1001)</f>
        <v>0</v>
      </c>
      <c r="O93" s="45">
        <f t="shared" si="11"/>
        <v>0</v>
      </c>
      <c r="P93" s="61">
        <f>COUNTIF(ストックデータ貼り付け用!$P$2:$P$1000,A93)</f>
        <v>0</v>
      </c>
      <c r="Q93" s="44">
        <f>SUMIF(ストックデータ貼り付け用!$P$2:$P$1000,A93,ストックデータ貼り付け用!$Q$2:$Q$1000)</f>
        <v>0</v>
      </c>
      <c r="R93" s="48">
        <f t="shared" si="13"/>
        <v>0</v>
      </c>
      <c r="S93" s="46">
        <f>COUNTIF(ストックデータ貼り付け用!$S$2:$S$1001,A93)</f>
        <v>0</v>
      </c>
      <c r="T93" s="48">
        <f>SUMIF(ストックデータ貼り付け用!$S$3:$S$502,A93,ストックデータ貼り付け用!$T$3:$T$1048576)</f>
        <v>0</v>
      </c>
      <c r="U93" s="45">
        <f t="shared" si="12"/>
        <v>0</v>
      </c>
    </row>
    <row r="94" spans="1:21" x14ac:dyDescent="0.2">
      <c r="A94" s="43">
        <v>45748</v>
      </c>
      <c r="B94" s="46">
        <f>IFERROR(VLOOKUP(A94, ストックデータ貼り付け用!A:C,2,FALSE),0)</f>
        <v>0</v>
      </c>
      <c r="C94" s="51">
        <f>IFERROR(VLOOKUP(A94, ストックデータ貼り付け用!A:C,3,FALSE),0)</f>
        <v>0</v>
      </c>
      <c r="D94" s="44">
        <f t="shared" si="10"/>
        <v>0</v>
      </c>
      <c r="E94" s="46">
        <f>COUNTIF(ストックデータ貼り付け用!$E$2:$E$1000,A94)</f>
        <v>0</v>
      </c>
      <c r="F94" s="48">
        <f>SUMIF(ストックデータ貼り付け用!$E$2:$E$1048576,A94,ストックデータ貼り付け用!$F$2:$F$1048576)</f>
        <v>0</v>
      </c>
      <c r="G94" s="44">
        <f>COUNTIF(ストックデータ貼り付け用!$I$2:$I$1048576,A94)</f>
        <v>0</v>
      </c>
      <c r="H94" s="51">
        <f t="shared" si="7"/>
        <v>0</v>
      </c>
      <c r="I94" s="45">
        <f>SUMIF(ストックデータ貼り付け用!$I$2:$I$1048576,A94,ストックデータ貼り付け用!$J$2:$J$1048576)</f>
        <v>0</v>
      </c>
      <c r="J94" s="44">
        <f t="shared" si="14"/>
        <v>0</v>
      </c>
      <c r="K94" s="51">
        <f t="shared" si="14"/>
        <v>0</v>
      </c>
      <c r="L94" s="45">
        <f t="shared" si="9"/>
        <v>0</v>
      </c>
      <c r="M94" s="46">
        <f>COUNTIF(ストックデータ貼り付け用!$M$2:$M$1000,A94)</f>
        <v>0</v>
      </c>
      <c r="N94" s="51">
        <f>SUMIF(ストックデータ貼り付け用!$M$2:$M$1001,A94,ストックデータ貼り付け用!$N$2:$N$1001)</f>
        <v>0</v>
      </c>
      <c r="O94" s="45">
        <f t="shared" si="11"/>
        <v>0</v>
      </c>
      <c r="P94" s="61">
        <f>COUNTIF(ストックデータ貼り付け用!$P$2:$P$1000,A94)</f>
        <v>0</v>
      </c>
      <c r="Q94" s="44">
        <f>SUMIF(ストックデータ貼り付け用!$P$2:$P$1000,A94,ストックデータ貼り付け用!$Q$2:$Q$1000)</f>
        <v>0</v>
      </c>
      <c r="R94" s="48">
        <f t="shared" si="13"/>
        <v>0</v>
      </c>
      <c r="S94" s="46">
        <f>COUNTIF(ストックデータ貼り付け用!$S$2:$S$1001,A94)</f>
        <v>0</v>
      </c>
      <c r="T94" s="48">
        <f>SUMIF(ストックデータ貼り付け用!$S$3:$S$502,A94,ストックデータ貼り付け用!$T$3:$T$1048576)</f>
        <v>0</v>
      </c>
      <c r="U94" s="45">
        <f t="shared" si="12"/>
        <v>0</v>
      </c>
    </row>
    <row r="95" spans="1:21" x14ac:dyDescent="0.2">
      <c r="A95" s="43">
        <v>45749</v>
      </c>
      <c r="B95" s="46">
        <f>IFERROR(VLOOKUP(A95, ストックデータ貼り付け用!A:C,2,FALSE),0)</f>
        <v>0</v>
      </c>
      <c r="C95" s="51">
        <f>IFERROR(VLOOKUP(A95, ストックデータ貼り付け用!A:C,3,FALSE),0)</f>
        <v>0</v>
      </c>
      <c r="D95" s="44">
        <f t="shared" si="10"/>
        <v>0</v>
      </c>
      <c r="E95" s="46">
        <f>COUNTIF(ストックデータ貼り付け用!$E$2:$E$1000,A95)</f>
        <v>0</v>
      </c>
      <c r="F95" s="48">
        <f>SUMIF(ストックデータ貼り付け用!$E$2:$E$1048576,A95,ストックデータ貼り付け用!$F$2:$F$1048576)</f>
        <v>0</v>
      </c>
      <c r="G95" s="44">
        <f>COUNTIF(ストックデータ貼り付け用!$I$2:$I$1048576,A95)</f>
        <v>0</v>
      </c>
      <c r="H95" s="51">
        <f t="shared" si="7"/>
        <v>0</v>
      </c>
      <c r="I95" s="45">
        <f>SUMIF(ストックデータ貼り付け用!$I$2:$I$1048576,A95,ストックデータ貼り付け用!$J$2:$J$1048576)</f>
        <v>0</v>
      </c>
      <c r="J95" s="44">
        <f t="shared" si="14"/>
        <v>0</v>
      </c>
      <c r="K95" s="51">
        <f t="shared" si="14"/>
        <v>0</v>
      </c>
      <c r="L95" s="45">
        <f t="shared" si="9"/>
        <v>0</v>
      </c>
      <c r="M95" s="46">
        <f>COUNTIF(ストックデータ貼り付け用!$M$2:$M$1000,A95)</f>
        <v>0</v>
      </c>
      <c r="N95" s="51">
        <f>SUMIF(ストックデータ貼り付け用!$M$2:$M$1001,A95,ストックデータ貼り付け用!$N$2:$N$1001)</f>
        <v>0</v>
      </c>
      <c r="O95" s="45">
        <f t="shared" si="11"/>
        <v>0</v>
      </c>
      <c r="P95" s="61">
        <f>COUNTIF(ストックデータ貼り付け用!$P$2:$P$1000,A95)</f>
        <v>0</v>
      </c>
      <c r="Q95" s="44">
        <f>SUMIF(ストックデータ貼り付け用!$P$2:$P$1000,A95,ストックデータ貼り付け用!$Q$2:$Q$1000)</f>
        <v>0</v>
      </c>
      <c r="R95" s="48">
        <f t="shared" si="13"/>
        <v>0</v>
      </c>
      <c r="S95" s="46">
        <f>COUNTIF(ストックデータ貼り付け用!$S$2:$S$1001,A95)</f>
        <v>0</v>
      </c>
      <c r="T95" s="48">
        <f>SUMIF(ストックデータ貼り付け用!$S$3:$S$502,A95,ストックデータ貼り付け用!$T$3:$T$1048576)</f>
        <v>0</v>
      </c>
      <c r="U95" s="45">
        <f t="shared" si="12"/>
        <v>0</v>
      </c>
    </row>
    <row r="96" spans="1:21" x14ac:dyDescent="0.2">
      <c r="A96" s="43">
        <v>45750</v>
      </c>
      <c r="B96" s="46">
        <f>IFERROR(VLOOKUP(A96, ストックデータ貼り付け用!A:C,2,FALSE),0)</f>
        <v>0</v>
      </c>
      <c r="C96" s="51">
        <f>IFERROR(VLOOKUP(A96, ストックデータ貼り付け用!A:C,3,FALSE),0)</f>
        <v>0</v>
      </c>
      <c r="D96" s="44">
        <f t="shared" si="10"/>
        <v>0</v>
      </c>
      <c r="E96" s="46">
        <f>COUNTIF(ストックデータ貼り付け用!$E$2:$E$1000,A96)</f>
        <v>0</v>
      </c>
      <c r="F96" s="48">
        <f>SUMIF(ストックデータ貼り付け用!$E$2:$E$1048576,A96,ストックデータ貼り付け用!$F$2:$F$1048576)</f>
        <v>0</v>
      </c>
      <c r="G96" s="44">
        <f>COUNTIF(ストックデータ貼り付け用!$I$2:$I$1048576,A96)</f>
        <v>0</v>
      </c>
      <c r="H96" s="51">
        <f t="shared" si="7"/>
        <v>0</v>
      </c>
      <c r="I96" s="45">
        <f>SUMIF(ストックデータ貼り付け用!$I$2:$I$1048576,A96,ストックデータ貼り付け用!$J$2:$J$1048576)</f>
        <v>0</v>
      </c>
      <c r="J96" s="44">
        <f t="shared" si="14"/>
        <v>0</v>
      </c>
      <c r="K96" s="51">
        <f>F96+I96</f>
        <v>0</v>
      </c>
      <c r="L96" s="45">
        <f t="shared" si="9"/>
        <v>0</v>
      </c>
      <c r="M96" s="46">
        <f>COUNTIF(ストックデータ貼り付け用!$M$2:$M$1000,A96)</f>
        <v>0</v>
      </c>
      <c r="N96" s="51">
        <f>SUMIF(ストックデータ貼り付け用!$M$2:$M$1001,A96,ストックデータ貼り付け用!$N$2:$N$1001)</f>
        <v>0</v>
      </c>
      <c r="O96" s="45">
        <f t="shared" si="11"/>
        <v>0</v>
      </c>
      <c r="P96" s="61">
        <f>COUNTIF(ストックデータ貼り付け用!$P$2:$P$1000,A96)</f>
        <v>0</v>
      </c>
      <c r="Q96" s="44">
        <f>SUMIF(ストックデータ貼り付け用!$P$2:$P$1000,A96,ストックデータ貼り付け用!$Q$2:$Q$1000)</f>
        <v>0</v>
      </c>
      <c r="R96" s="48">
        <f t="shared" si="13"/>
        <v>0</v>
      </c>
      <c r="S96" s="46">
        <f>COUNTIF(ストックデータ貼り付け用!$S$2:$S$1001,A96)</f>
        <v>0</v>
      </c>
      <c r="T96" s="48">
        <f>SUMIF(ストックデータ貼り付け用!$S$3:$S$502,A96,ストックデータ貼り付け用!$T$3:$T$1048576)</f>
        <v>0</v>
      </c>
      <c r="U96" s="45">
        <f t="shared" si="12"/>
        <v>0</v>
      </c>
    </row>
    <row r="97" spans="1:21" x14ac:dyDescent="0.2">
      <c r="A97" s="43">
        <v>45751</v>
      </c>
      <c r="B97" s="46">
        <f>IFERROR(VLOOKUP(A97, ストックデータ貼り付け用!A:C,2,FALSE),0)</f>
        <v>0</v>
      </c>
      <c r="C97" s="51">
        <f>IFERROR(VLOOKUP(A97, ストックデータ貼り付け用!A:C,3,FALSE),0)</f>
        <v>0</v>
      </c>
      <c r="D97" s="44">
        <f t="shared" si="10"/>
        <v>0</v>
      </c>
      <c r="E97" s="46">
        <f>COUNTIF(ストックデータ貼り付け用!$E$2:$E$1000,A97)</f>
        <v>0</v>
      </c>
      <c r="F97" s="48">
        <f>SUMIF(ストックデータ貼り付け用!$E$2:$E$1048576,A97,ストックデータ貼り付け用!$F$2:$F$1048576)</f>
        <v>0</v>
      </c>
      <c r="G97" s="44">
        <f>COUNTIF(ストックデータ貼り付け用!$I$2:$I$1048576,A97)</f>
        <v>0</v>
      </c>
      <c r="H97" s="51">
        <f t="shared" si="7"/>
        <v>0</v>
      </c>
      <c r="I97" s="45">
        <f>SUMIF(ストックデータ貼り付け用!$I$2:$I$1048576,A97,ストックデータ貼り付け用!$J$2:$J$1048576)</f>
        <v>0</v>
      </c>
      <c r="J97" s="44">
        <f t="shared" si="14"/>
        <v>0</v>
      </c>
      <c r="K97" s="51">
        <f t="shared" si="14"/>
        <v>0</v>
      </c>
      <c r="L97" s="45">
        <f t="shared" si="9"/>
        <v>0</v>
      </c>
      <c r="M97" s="46">
        <f>COUNTIF(ストックデータ貼り付け用!$M$2:$M$1000,A97)</f>
        <v>0</v>
      </c>
      <c r="N97" s="51">
        <f>SUMIF(ストックデータ貼り付け用!$M$2:$M$1001,A97,ストックデータ貼り付け用!$N$2:$N$1001)</f>
        <v>0</v>
      </c>
      <c r="O97" s="45">
        <f t="shared" si="11"/>
        <v>0</v>
      </c>
      <c r="P97" s="61">
        <f>COUNTIF(ストックデータ貼り付け用!$P$2:$P$1000,A97)</f>
        <v>0</v>
      </c>
      <c r="Q97" s="44">
        <f>SUMIF(ストックデータ貼り付け用!$P$2:$P$1000,A97,ストックデータ貼り付け用!$Q$2:$Q$1000)</f>
        <v>0</v>
      </c>
      <c r="R97" s="48">
        <f t="shared" si="13"/>
        <v>0</v>
      </c>
      <c r="S97" s="46">
        <f>COUNTIF(ストックデータ貼り付け用!$S$2:$S$1001,A97)</f>
        <v>0</v>
      </c>
      <c r="T97" s="48">
        <f>SUMIF(ストックデータ貼り付け用!$S$3:$S$502,A97,ストックデータ貼り付け用!$T$3:$T$1048576)</f>
        <v>0</v>
      </c>
      <c r="U97" s="45">
        <f t="shared" si="12"/>
        <v>0</v>
      </c>
    </row>
    <row r="98" spans="1:21" x14ac:dyDescent="0.2">
      <c r="A98" s="43">
        <v>45752</v>
      </c>
      <c r="B98" s="46">
        <f>IFERROR(VLOOKUP(A98, ストックデータ貼り付け用!A:C,2,FALSE),0)</f>
        <v>0</v>
      </c>
      <c r="C98" s="51">
        <f>IFERROR(VLOOKUP(A98, ストックデータ貼り付け用!A:C,3,FALSE),0)</f>
        <v>0</v>
      </c>
      <c r="D98" s="44">
        <f t="shared" si="10"/>
        <v>0</v>
      </c>
      <c r="E98" s="46">
        <f>COUNTIF(ストックデータ貼り付け用!$E$2:$E$1000,A98)</f>
        <v>0</v>
      </c>
      <c r="F98" s="48">
        <f>SUMIF(ストックデータ貼り付け用!$E$2:$E$1048576,A98,ストックデータ貼り付け用!$F$2:$F$1048576)</f>
        <v>0</v>
      </c>
      <c r="G98" s="44">
        <f>COUNTIF(ストックデータ貼り付け用!$I$2:$I$1048576,A98)</f>
        <v>0</v>
      </c>
      <c r="H98" s="51">
        <f t="shared" si="7"/>
        <v>0</v>
      </c>
      <c r="I98" s="45">
        <f>SUMIF(ストックデータ貼り付け用!$I$2:$I$1048576,A98,ストックデータ貼り付け用!$J$2:$J$1048576)</f>
        <v>0</v>
      </c>
      <c r="J98" s="44">
        <f t="shared" si="14"/>
        <v>0</v>
      </c>
      <c r="K98" s="51">
        <f t="shared" si="14"/>
        <v>0</v>
      </c>
      <c r="L98" s="45">
        <f t="shared" si="9"/>
        <v>0</v>
      </c>
      <c r="M98" s="46">
        <f>COUNTIF(ストックデータ貼り付け用!$M$2:$M$1000,A98)</f>
        <v>0</v>
      </c>
      <c r="N98" s="51">
        <f>SUMIF(ストックデータ貼り付け用!$M$2:$M$1001,A98,ストックデータ貼り付け用!$N$2:$N$1001)</f>
        <v>0</v>
      </c>
      <c r="O98" s="45">
        <f t="shared" si="11"/>
        <v>0</v>
      </c>
      <c r="P98" s="61">
        <f>COUNTIF(ストックデータ貼り付け用!$P$2:$P$1000,A98)</f>
        <v>0</v>
      </c>
      <c r="Q98" s="44">
        <f>SUMIF(ストックデータ貼り付け用!$P$2:$P$1000,A98,ストックデータ貼り付け用!$Q$2:$Q$1000)</f>
        <v>0</v>
      </c>
      <c r="R98" s="48">
        <f t="shared" si="13"/>
        <v>0</v>
      </c>
      <c r="S98" s="46">
        <f>COUNTIF(ストックデータ貼り付け用!$S$2:$S$1001,A98)</f>
        <v>0</v>
      </c>
      <c r="T98" s="48">
        <f>SUMIF(ストックデータ貼り付け用!$S$3:$S$502,A98,ストックデータ貼り付け用!$T$3:$T$1048576)</f>
        <v>0</v>
      </c>
      <c r="U98" s="45">
        <f t="shared" si="12"/>
        <v>0</v>
      </c>
    </row>
    <row r="99" spans="1:21" x14ac:dyDescent="0.2">
      <c r="A99" s="43">
        <v>45753</v>
      </c>
      <c r="B99" s="46">
        <f>IFERROR(VLOOKUP(A99, ストックデータ貼り付け用!A:C,2,FALSE),0)</f>
        <v>0</v>
      </c>
      <c r="C99" s="51">
        <f>IFERROR(VLOOKUP(A99, ストックデータ貼り付け用!A:C,3,FALSE),0)</f>
        <v>0</v>
      </c>
      <c r="D99" s="44">
        <f t="shared" si="10"/>
        <v>0</v>
      </c>
      <c r="E99" s="46">
        <f>COUNTIF(ストックデータ貼り付け用!$E$2:$E$1000,A99)</f>
        <v>0</v>
      </c>
      <c r="F99" s="48">
        <f>SUMIF(ストックデータ貼り付け用!$E$2:$E$1048576,A99,ストックデータ貼り付け用!$F$2:$F$1048576)</f>
        <v>0</v>
      </c>
      <c r="G99" s="44">
        <f>COUNTIF(ストックデータ貼り付け用!$I$2:$I$1048576,A99)</f>
        <v>0</v>
      </c>
      <c r="H99" s="51">
        <f t="shared" si="7"/>
        <v>0</v>
      </c>
      <c r="I99" s="45">
        <f>SUMIF(ストックデータ貼り付け用!$I$2:$I$1048576,A99,ストックデータ貼り付け用!$J$2:$J$1048576)</f>
        <v>0</v>
      </c>
      <c r="J99" s="44">
        <f t="shared" si="14"/>
        <v>0</v>
      </c>
      <c r="K99" s="51">
        <f t="shared" si="14"/>
        <v>0</v>
      </c>
      <c r="L99" s="45">
        <f t="shared" si="9"/>
        <v>0</v>
      </c>
      <c r="M99" s="46">
        <f>COUNTIF(ストックデータ貼り付け用!$M$2:$M$1000,A99)</f>
        <v>0</v>
      </c>
      <c r="N99" s="51">
        <f>SUMIF(ストックデータ貼り付け用!$M$2:$M$1001,A99,ストックデータ貼り付け用!$N$2:$N$1001)</f>
        <v>0</v>
      </c>
      <c r="O99" s="45">
        <f t="shared" si="11"/>
        <v>0</v>
      </c>
      <c r="P99" s="61">
        <f>COUNTIF(ストックデータ貼り付け用!$P$2:$P$1000,A99)</f>
        <v>0</v>
      </c>
      <c r="Q99" s="44">
        <f>SUMIF(ストックデータ貼り付け用!$P$2:$P$1000,A99,ストックデータ貼り付け用!$Q$2:$Q$1000)</f>
        <v>0</v>
      </c>
      <c r="R99" s="48">
        <f t="shared" si="13"/>
        <v>0</v>
      </c>
      <c r="S99" s="46">
        <f>COUNTIF(ストックデータ貼り付け用!$S$2:$S$1001,A99)</f>
        <v>0</v>
      </c>
      <c r="T99" s="48">
        <f>SUMIF(ストックデータ貼り付け用!$S$3:$S$502,A99,ストックデータ貼り付け用!$T$3:$T$1048576)</f>
        <v>0</v>
      </c>
      <c r="U99" s="45">
        <f t="shared" si="12"/>
        <v>0</v>
      </c>
    </row>
    <row r="100" spans="1:21" x14ac:dyDescent="0.2">
      <c r="A100" s="43">
        <v>45754</v>
      </c>
      <c r="B100" s="46">
        <f>IFERROR(VLOOKUP(A100, ストックデータ貼り付け用!A:C,2,FALSE),0)</f>
        <v>0</v>
      </c>
      <c r="C100" s="51">
        <f>IFERROR(VLOOKUP(A100, ストックデータ貼り付け用!A:C,3,FALSE),0)</f>
        <v>0</v>
      </c>
      <c r="D100" s="44">
        <f t="shared" si="10"/>
        <v>0</v>
      </c>
      <c r="E100" s="46">
        <f>COUNTIF(ストックデータ貼り付け用!$E$2:$E$1000,A100)</f>
        <v>0</v>
      </c>
      <c r="F100" s="48">
        <f>SUMIF(ストックデータ貼り付け用!$E$2:$E$1048576,A100,ストックデータ貼り付け用!$F$2:$F$1048576)</f>
        <v>0</v>
      </c>
      <c r="G100" s="44">
        <f>COUNTIF(ストックデータ貼り付け用!$I$2:$I$1048576,A100)</f>
        <v>0</v>
      </c>
      <c r="H100" s="51">
        <f t="shared" si="7"/>
        <v>0</v>
      </c>
      <c r="I100" s="45">
        <f>SUMIF(ストックデータ貼り付け用!$I$2:$I$1048576,A100,ストックデータ貼り付け用!$J$2:$J$1048576)</f>
        <v>0</v>
      </c>
      <c r="J100" s="44">
        <f t="shared" si="14"/>
        <v>0</v>
      </c>
      <c r="K100" s="51">
        <f t="shared" si="14"/>
        <v>0</v>
      </c>
      <c r="L100" s="45">
        <f t="shared" si="9"/>
        <v>0</v>
      </c>
      <c r="M100" s="46">
        <f>COUNTIF(ストックデータ貼り付け用!$M$2:$M$1000,A100)</f>
        <v>0</v>
      </c>
      <c r="N100" s="51">
        <f>SUMIF(ストックデータ貼り付け用!$M$2:$M$1001,A100,ストックデータ貼り付け用!$N$2:$N$1001)</f>
        <v>0</v>
      </c>
      <c r="O100" s="45">
        <f t="shared" si="11"/>
        <v>0</v>
      </c>
      <c r="P100" s="61">
        <f>COUNTIF(ストックデータ貼り付け用!$P$2:$P$1000,A100)</f>
        <v>0</v>
      </c>
      <c r="Q100" s="44">
        <f>SUMIF(ストックデータ貼り付け用!$P$2:$P$1000,A100,ストックデータ貼り付け用!$Q$2:$Q$1000)</f>
        <v>0</v>
      </c>
      <c r="R100" s="48">
        <f t="shared" si="13"/>
        <v>0</v>
      </c>
      <c r="S100" s="46">
        <f>COUNTIF(ストックデータ貼り付け用!$S$2:$S$1001,A100)</f>
        <v>0</v>
      </c>
      <c r="T100" s="48">
        <f>SUMIF(ストックデータ貼り付け用!$S$3:$S$502,A100,ストックデータ貼り付け用!$T$3:$T$1048576)</f>
        <v>0</v>
      </c>
      <c r="U100" s="45">
        <f t="shared" si="12"/>
        <v>0</v>
      </c>
    </row>
    <row r="101" spans="1:21" x14ac:dyDescent="0.2">
      <c r="A101" s="43">
        <v>45755</v>
      </c>
      <c r="B101" s="46">
        <f>IFERROR(VLOOKUP(A101, ストックデータ貼り付け用!A:C,2,FALSE),0)</f>
        <v>0</v>
      </c>
      <c r="C101" s="51">
        <f>IFERROR(VLOOKUP(A101, ストックデータ貼り付け用!A:C,3,FALSE),0)</f>
        <v>0</v>
      </c>
      <c r="D101" s="44">
        <f t="shared" si="10"/>
        <v>0</v>
      </c>
      <c r="E101" s="46">
        <f>COUNTIF(ストックデータ貼り付け用!$E$2:$E$1000,A101)</f>
        <v>0</v>
      </c>
      <c r="F101" s="48">
        <f>SUMIF(ストックデータ貼り付け用!$E$2:$E$1048576,A101,ストックデータ貼り付け用!$F$2:$F$1048576)</f>
        <v>0</v>
      </c>
      <c r="G101" s="44">
        <f>COUNTIF(ストックデータ貼り付け用!$I$2:$I$1048576,A101)</f>
        <v>0</v>
      </c>
      <c r="H101" s="51">
        <f t="shared" si="7"/>
        <v>0</v>
      </c>
      <c r="I101" s="45">
        <f>SUMIF(ストックデータ貼り付け用!$I$2:$I$1048576,A101,ストックデータ貼り付け用!$J$2:$J$1048576)</f>
        <v>0</v>
      </c>
      <c r="J101" s="44">
        <f>E101+H101</f>
        <v>0</v>
      </c>
      <c r="K101" s="51">
        <f t="shared" si="14"/>
        <v>0</v>
      </c>
      <c r="L101" s="45">
        <f t="shared" si="9"/>
        <v>0</v>
      </c>
      <c r="M101" s="46">
        <f>COUNTIF(ストックデータ貼り付け用!$M$2:$M$1000,A101)</f>
        <v>0</v>
      </c>
      <c r="N101" s="51">
        <f>SUMIF(ストックデータ貼り付け用!$M$2:$M$1001,A101,ストックデータ貼り付け用!$N$2:$N$1001)</f>
        <v>0</v>
      </c>
      <c r="O101" s="45">
        <f t="shared" si="11"/>
        <v>0</v>
      </c>
      <c r="P101" s="61">
        <f>COUNTIF(ストックデータ貼り付け用!$P$2:$P$1000,A101)</f>
        <v>0</v>
      </c>
      <c r="Q101" s="44">
        <f>SUMIF(ストックデータ貼り付け用!$P$2:$P$1000,A101,ストックデータ貼り付け用!$Q$2:$Q$1000)</f>
        <v>0</v>
      </c>
      <c r="R101" s="48">
        <f t="shared" si="13"/>
        <v>0</v>
      </c>
      <c r="S101" s="46">
        <f>COUNTIF(ストックデータ貼り付け用!$S$2:$S$1001,A101)</f>
        <v>0</v>
      </c>
      <c r="T101" s="48">
        <f>SUMIF(ストックデータ貼り付け用!$S$3:$S$502,A101,ストックデータ貼り付け用!$T$3:$T$1048576)</f>
        <v>0</v>
      </c>
      <c r="U101" s="45">
        <f t="shared" si="12"/>
        <v>0</v>
      </c>
    </row>
    <row r="102" spans="1:21" x14ac:dyDescent="0.2">
      <c r="A102" s="43">
        <v>45756</v>
      </c>
      <c r="B102" s="46">
        <f>IFERROR(VLOOKUP(A102, ストックデータ貼り付け用!A:C,2,FALSE),0)</f>
        <v>0</v>
      </c>
      <c r="C102" s="51">
        <f>IFERROR(VLOOKUP(A102, ストックデータ貼り付け用!A:C,3,FALSE),0)</f>
        <v>0</v>
      </c>
      <c r="D102" s="44">
        <f t="shared" si="10"/>
        <v>0</v>
      </c>
      <c r="E102" s="46">
        <f>COUNTIF(ストックデータ貼り付け用!$E$2:$E$1000,A102)</f>
        <v>0</v>
      </c>
      <c r="F102" s="48">
        <f>SUMIF(ストックデータ貼り付け用!$E$2:$E$1048576,A102,ストックデータ貼り付け用!$F$2:$F$1048576)</f>
        <v>0</v>
      </c>
      <c r="G102" s="44">
        <f>COUNTIF(ストックデータ貼り付け用!$I$2:$I$1048576,A102)</f>
        <v>0</v>
      </c>
      <c r="H102" s="51">
        <f t="shared" si="7"/>
        <v>0</v>
      </c>
      <c r="I102" s="45">
        <f>SUMIF(ストックデータ貼り付け用!$I$2:$I$1048576,A102,ストックデータ貼り付け用!$J$2:$J$1048576)</f>
        <v>0</v>
      </c>
      <c r="J102" s="44">
        <f t="shared" si="14"/>
        <v>0</v>
      </c>
      <c r="K102" s="51">
        <f t="shared" si="14"/>
        <v>0</v>
      </c>
      <c r="L102" s="45">
        <f t="shared" si="9"/>
        <v>0</v>
      </c>
      <c r="M102" s="46">
        <f>COUNTIF(ストックデータ貼り付け用!$M$2:$M$1000,A102)</f>
        <v>0</v>
      </c>
      <c r="N102" s="51">
        <f>SUMIF(ストックデータ貼り付け用!$M$2:$M$1001,A102,ストックデータ貼り付け用!$N$2:$N$1001)</f>
        <v>0</v>
      </c>
      <c r="O102" s="45">
        <f t="shared" si="11"/>
        <v>0</v>
      </c>
      <c r="P102" s="61">
        <f>COUNTIF(ストックデータ貼り付け用!$P$2:$P$1000,A102)</f>
        <v>0</v>
      </c>
      <c r="Q102" s="44">
        <f>SUMIF(ストックデータ貼り付け用!$P$2:$P$1000,A102,ストックデータ貼り付け用!$Q$2:$Q$1000)</f>
        <v>0</v>
      </c>
      <c r="R102" s="48">
        <f t="shared" si="13"/>
        <v>0</v>
      </c>
      <c r="S102" s="46">
        <f>COUNTIF(ストックデータ貼り付け用!$S$2:$S$1001,A102)</f>
        <v>0</v>
      </c>
      <c r="T102" s="48">
        <f>SUMIF(ストックデータ貼り付け用!$S$3:$S$502,A102,ストックデータ貼り付け用!$T$3:$T$1048576)</f>
        <v>0</v>
      </c>
      <c r="U102" s="45">
        <f t="shared" si="12"/>
        <v>0</v>
      </c>
    </row>
    <row r="103" spans="1:21" x14ac:dyDescent="0.2">
      <c r="A103" s="43">
        <v>45757</v>
      </c>
      <c r="B103" s="46">
        <f>IFERROR(VLOOKUP(A103, ストックデータ貼り付け用!A:C,2,FALSE),0)</f>
        <v>0</v>
      </c>
      <c r="C103" s="51">
        <f>IFERROR(VLOOKUP(A103, ストックデータ貼り付け用!A:C,3,FALSE),0)</f>
        <v>0</v>
      </c>
      <c r="D103" s="44">
        <f t="shared" si="10"/>
        <v>0</v>
      </c>
      <c r="E103" s="46">
        <f>COUNTIF(ストックデータ貼り付け用!$E$2:$E$1000,A103)</f>
        <v>0</v>
      </c>
      <c r="F103" s="48">
        <f>SUMIF(ストックデータ貼り付け用!$E$2:$E$1048576,A103,ストックデータ貼り付け用!$F$2:$F$1048576)</f>
        <v>0</v>
      </c>
      <c r="G103" s="44">
        <f>COUNTIF(ストックデータ貼り付け用!$I$2:$I$1048576,A103)</f>
        <v>0</v>
      </c>
      <c r="H103" s="51">
        <f t="shared" si="7"/>
        <v>0</v>
      </c>
      <c r="I103" s="45">
        <f>SUMIF(ストックデータ貼り付け用!$I$2:$I$1048576,A103,ストックデータ貼り付け用!$J$2:$J$1048576)</f>
        <v>0</v>
      </c>
      <c r="J103" s="44">
        <f t="shared" si="14"/>
        <v>0</v>
      </c>
      <c r="K103" s="51">
        <f t="shared" si="14"/>
        <v>0</v>
      </c>
      <c r="L103" s="45">
        <f t="shared" si="9"/>
        <v>0</v>
      </c>
      <c r="M103" s="46">
        <f>COUNTIF(ストックデータ貼り付け用!$M$2:$M$1000,A103)</f>
        <v>0</v>
      </c>
      <c r="N103" s="51">
        <f>SUMIF(ストックデータ貼り付け用!$M$2:$M$1001,A103,ストックデータ貼り付け用!$N$2:$N$1001)</f>
        <v>0</v>
      </c>
      <c r="O103" s="45">
        <f t="shared" si="11"/>
        <v>0</v>
      </c>
      <c r="P103" s="61">
        <f>COUNTIF(ストックデータ貼り付け用!$P$2:$P$1000,A103)</f>
        <v>0</v>
      </c>
      <c r="Q103" s="44">
        <f>SUMIF(ストックデータ貼り付け用!$P$2:$P$1000,A103,ストックデータ貼り付け用!$Q$2:$Q$1000)</f>
        <v>0</v>
      </c>
      <c r="R103" s="48">
        <f t="shared" si="13"/>
        <v>0</v>
      </c>
      <c r="S103" s="46">
        <f>COUNTIF(ストックデータ貼り付け用!$S$2:$S$1001,A103)</f>
        <v>0</v>
      </c>
      <c r="T103" s="48">
        <f>SUMIF(ストックデータ貼り付け用!$S$3:$S$502,A103,ストックデータ貼り付け用!$T$3:$T$1048576)</f>
        <v>0</v>
      </c>
      <c r="U103" s="45">
        <f t="shared" si="12"/>
        <v>0</v>
      </c>
    </row>
    <row r="104" spans="1:21" x14ac:dyDescent="0.2">
      <c r="A104" s="43">
        <v>45758</v>
      </c>
      <c r="B104" s="46">
        <f>IFERROR(VLOOKUP(A104, ストックデータ貼り付け用!A:C,2,FALSE),0)</f>
        <v>0</v>
      </c>
      <c r="C104" s="51">
        <f>IFERROR(VLOOKUP(A104, ストックデータ貼り付け用!A:C,3,FALSE),0)</f>
        <v>0</v>
      </c>
      <c r="D104" s="44">
        <f t="shared" si="10"/>
        <v>0</v>
      </c>
      <c r="E104" s="46">
        <f>COUNTIF(ストックデータ貼り付け用!$E$2:$E$1000,A104)</f>
        <v>0</v>
      </c>
      <c r="F104" s="48">
        <f>SUMIF(ストックデータ貼り付け用!$E$2:$E$1048576,A104,ストックデータ貼り付け用!$F$2:$F$1048576)</f>
        <v>0</v>
      </c>
      <c r="G104" s="44">
        <f>COUNTIF(ストックデータ貼り付け用!$I$2:$I$1048576,A104)</f>
        <v>0</v>
      </c>
      <c r="H104" s="51">
        <f t="shared" si="7"/>
        <v>0</v>
      </c>
      <c r="I104" s="45">
        <f>SUMIF(ストックデータ貼り付け用!$I$2:$I$1048576,A104,ストックデータ貼り付け用!$J$2:$J$1048576)</f>
        <v>0</v>
      </c>
      <c r="J104" s="44">
        <f t="shared" si="14"/>
        <v>0</v>
      </c>
      <c r="K104" s="51">
        <f t="shared" si="14"/>
        <v>0</v>
      </c>
      <c r="L104" s="45">
        <f t="shared" si="9"/>
        <v>0</v>
      </c>
      <c r="M104" s="46">
        <f>COUNTIF(ストックデータ貼り付け用!$M$2:$M$1000,A104)</f>
        <v>0</v>
      </c>
      <c r="N104" s="51">
        <f>SUMIF(ストックデータ貼り付け用!$M$2:$M$1001,A104,ストックデータ貼り付け用!$N$2:$N$1001)</f>
        <v>0</v>
      </c>
      <c r="O104" s="45">
        <f t="shared" si="11"/>
        <v>0</v>
      </c>
      <c r="P104" s="61">
        <f>COUNTIF(ストックデータ貼り付け用!$P$2:$P$1000,A104)</f>
        <v>0</v>
      </c>
      <c r="Q104" s="44">
        <f>SUMIF(ストックデータ貼り付け用!$P$2:$P$1000,A104,ストックデータ貼り付け用!$Q$2:$Q$1000)</f>
        <v>0</v>
      </c>
      <c r="R104" s="48">
        <f t="shared" si="13"/>
        <v>0</v>
      </c>
      <c r="S104" s="46">
        <f>COUNTIF(ストックデータ貼り付け用!$S$2:$S$1001,A104)</f>
        <v>0</v>
      </c>
      <c r="T104" s="48">
        <f>SUMIF(ストックデータ貼り付け用!$S$3:$S$502,A104,ストックデータ貼り付け用!$T$3:$T$1048576)</f>
        <v>0</v>
      </c>
      <c r="U104" s="45">
        <f t="shared" si="12"/>
        <v>0</v>
      </c>
    </row>
    <row r="105" spans="1:21" x14ac:dyDescent="0.2">
      <c r="A105" s="43">
        <v>45759</v>
      </c>
      <c r="B105" s="46">
        <f>IFERROR(VLOOKUP(A105, ストックデータ貼り付け用!A:C,2,FALSE),0)</f>
        <v>0</v>
      </c>
      <c r="C105" s="51">
        <f>IFERROR(VLOOKUP(A105, ストックデータ貼り付け用!A:C,3,FALSE),0)</f>
        <v>0</v>
      </c>
      <c r="D105" s="44">
        <f t="shared" si="10"/>
        <v>0</v>
      </c>
      <c r="E105" s="46">
        <f>COUNTIF(ストックデータ貼り付け用!$E$2:$E$1000,A105)</f>
        <v>0</v>
      </c>
      <c r="F105" s="48">
        <f>SUMIF(ストックデータ貼り付け用!$E$2:$E$1048576,A105,ストックデータ貼り付け用!$F$2:$F$1048576)</f>
        <v>0</v>
      </c>
      <c r="G105" s="44">
        <f>COUNTIF(ストックデータ貼り付け用!$I$2:$I$1048576,A105)</f>
        <v>0</v>
      </c>
      <c r="H105" s="51">
        <f t="shared" si="7"/>
        <v>0</v>
      </c>
      <c r="I105" s="45">
        <f>SUMIF(ストックデータ貼り付け用!$I$2:$I$1048576,A105,ストックデータ貼り付け用!$J$2:$J$1048576)</f>
        <v>0</v>
      </c>
      <c r="J105" s="44">
        <f t="shared" si="14"/>
        <v>0</v>
      </c>
      <c r="K105" s="51">
        <f t="shared" si="14"/>
        <v>0</v>
      </c>
      <c r="L105" s="45">
        <f t="shared" si="9"/>
        <v>0</v>
      </c>
      <c r="M105" s="46">
        <f>COUNTIF(ストックデータ貼り付け用!$M$2:$M$1000,A105)</f>
        <v>0</v>
      </c>
      <c r="N105" s="51">
        <f>SUMIF(ストックデータ貼り付け用!$M$2:$M$1001,A105,ストックデータ貼り付け用!$N$2:$N$1001)</f>
        <v>0</v>
      </c>
      <c r="O105" s="45">
        <f t="shared" si="11"/>
        <v>0</v>
      </c>
      <c r="P105" s="61">
        <f>COUNTIF(ストックデータ貼り付け用!$P$2:$P$1000,A105)</f>
        <v>0</v>
      </c>
      <c r="Q105" s="44">
        <f>SUMIF(ストックデータ貼り付け用!$P$2:$P$1000,A105,ストックデータ貼り付け用!$Q$2:$Q$1000)</f>
        <v>0</v>
      </c>
      <c r="R105" s="48">
        <f t="shared" si="13"/>
        <v>0</v>
      </c>
      <c r="S105" s="46">
        <f>COUNTIF(ストックデータ貼り付け用!$S$2:$S$1001,A105)</f>
        <v>0</v>
      </c>
      <c r="T105" s="48">
        <f>SUMIF(ストックデータ貼り付け用!$S$3:$S$502,A105,ストックデータ貼り付け用!$T$3:$T$1048576)</f>
        <v>0</v>
      </c>
      <c r="U105" s="45">
        <f t="shared" si="12"/>
        <v>0</v>
      </c>
    </row>
    <row r="106" spans="1:21" x14ac:dyDescent="0.2">
      <c r="A106" s="43">
        <v>45760</v>
      </c>
      <c r="B106" s="46">
        <f>IFERROR(VLOOKUP(A106, ストックデータ貼り付け用!A:C,2,FALSE),0)</f>
        <v>0</v>
      </c>
      <c r="C106" s="51">
        <f>IFERROR(VLOOKUP(A106, ストックデータ貼り付け用!A:C,3,FALSE),0)</f>
        <v>0</v>
      </c>
      <c r="D106" s="44">
        <f t="shared" si="10"/>
        <v>0</v>
      </c>
      <c r="E106" s="46">
        <f>COUNTIF(ストックデータ貼り付け用!$E$2:$E$1000,A106)</f>
        <v>0</v>
      </c>
      <c r="F106" s="48">
        <f>SUMIF(ストックデータ貼り付け用!$E$2:$E$1048576,A106,ストックデータ貼り付け用!$F$2:$F$1048576)</f>
        <v>0</v>
      </c>
      <c r="G106" s="44">
        <f>COUNTIF(ストックデータ貼り付け用!$I$2:$I$1048576,A106)</f>
        <v>0</v>
      </c>
      <c r="H106" s="51">
        <f t="shared" si="7"/>
        <v>0</v>
      </c>
      <c r="I106" s="45">
        <f>SUMIF(ストックデータ貼り付け用!$I$2:$I$1048576,A106,ストックデータ貼り付け用!$J$2:$J$1048576)</f>
        <v>0</v>
      </c>
      <c r="J106" s="44">
        <f t="shared" si="14"/>
        <v>0</v>
      </c>
      <c r="K106" s="51">
        <f t="shared" si="14"/>
        <v>0</v>
      </c>
      <c r="L106" s="45">
        <f t="shared" si="9"/>
        <v>0</v>
      </c>
      <c r="M106" s="46">
        <f>COUNTIF(ストックデータ貼り付け用!$M$2:$M$1000,A106)</f>
        <v>0</v>
      </c>
      <c r="N106" s="51">
        <f>SUMIF(ストックデータ貼り付け用!$M$2:$M$1001,A106,ストックデータ貼り付け用!$N$2:$N$1001)</f>
        <v>0</v>
      </c>
      <c r="O106" s="45">
        <f t="shared" si="11"/>
        <v>0</v>
      </c>
      <c r="P106" s="61">
        <f>COUNTIF(ストックデータ貼り付け用!$P$2:$P$1000,A106)</f>
        <v>0</v>
      </c>
      <c r="Q106" s="44">
        <f>SUMIF(ストックデータ貼り付け用!$P$2:$P$1000,A106,ストックデータ貼り付け用!$Q$2:$Q$1000)</f>
        <v>0</v>
      </c>
      <c r="R106" s="48">
        <f t="shared" si="13"/>
        <v>0</v>
      </c>
      <c r="S106" s="46">
        <f>COUNTIF(ストックデータ貼り付け用!$S$2:$S$1001,A106)</f>
        <v>0</v>
      </c>
      <c r="T106" s="48">
        <f>SUMIF(ストックデータ貼り付け用!$S$3:$S$502,A106,ストックデータ貼り付け用!$T$3:$T$1048576)</f>
        <v>0</v>
      </c>
      <c r="U106" s="45">
        <f t="shared" si="12"/>
        <v>0</v>
      </c>
    </row>
    <row r="107" spans="1:21" x14ac:dyDescent="0.2">
      <c r="A107" s="43">
        <v>45761</v>
      </c>
      <c r="B107" s="46">
        <f>IFERROR(VLOOKUP(A107, ストックデータ貼り付け用!A:C,2,FALSE),0)</f>
        <v>0</v>
      </c>
      <c r="C107" s="51">
        <f>IFERROR(VLOOKUP(A107, ストックデータ貼り付け用!A:C,3,FALSE),0)</f>
        <v>0</v>
      </c>
      <c r="D107" s="44">
        <f t="shared" si="10"/>
        <v>0</v>
      </c>
      <c r="E107" s="46">
        <f>COUNTIF(ストックデータ貼り付け用!$E$2:$E$1000,A107)</f>
        <v>0</v>
      </c>
      <c r="F107" s="48">
        <f>SUMIF(ストックデータ貼り付け用!$E$2:$E$1048576,A107,ストックデータ貼り付け用!$F$2:$F$1048576)</f>
        <v>0</v>
      </c>
      <c r="G107" s="44">
        <f>COUNTIF(ストックデータ貼り付け用!$I$2:$I$1048576,A107)</f>
        <v>0</v>
      </c>
      <c r="H107" s="51">
        <f t="shared" si="7"/>
        <v>0</v>
      </c>
      <c r="I107" s="45">
        <f>SUMIF(ストックデータ貼り付け用!$I$2:$I$1048576,A107,ストックデータ貼り付け用!$J$2:$J$1048576)</f>
        <v>0</v>
      </c>
      <c r="J107" s="44">
        <f t="shared" si="14"/>
        <v>0</v>
      </c>
      <c r="K107" s="51">
        <f t="shared" si="14"/>
        <v>0</v>
      </c>
      <c r="L107" s="45">
        <f t="shared" si="9"/>
        <v>0</v>
      </c>
      <c r="M107" s="46">
        <f>COUNTIF(ストックデータ貼り付け用!$M$2:$M$1000,A107)</f>
        <v>0</v>
      </c>
      <c r="N107" s="51">
        <f>SUMIF(ストックデータ貼り付け用!$M$2:$M$1001,A107,ストックデータ貼り付け用!$N$2:$N$1001)</f>
        <v>0</v>
      </c>
      <c r="O107" s="45">
        <f t="shared" si="11"/>
        <v>0</v>
      </c>
      <c r="P107" s="61">
        <f>COUNTIF(ストックデータ貼り付け用!$P$2:$P$1000,A107)</f>
        <v>0</v>
      </c>
      <c r="Q107" s="44">
        <f>SUMIF(ストックデータ貼り付け用!$P$2:$P$1000,A107,ストックデータ貼り付け用!$Q$2:$Q$1000)</f>
        <v>0</v>
      </c>
      <c r="R107" s="48">
        <f t="shared" si="13"/>
        <v>0</v>
      </c>
      <c r="S107" s="46">
        <f>COUNTIF(ストックデータ貼り付け用!$S$2:$S$1001,A107)</f>
        <v>0</v>
      </c>
      <c r="T107" s="48">
        <f>SUMIF(ストックデータ貼り付け用!$S$3:$S$502,A107,ストックデータ貼り付け用!$T$3:$T$1048576)</f>
        <v>0</v>
      </c>
      <c r="U107" s="45">
        <f t="shared" si="12"/>
        <v>0</v>
      </c>
    </row>
    <row r="108" spans="1:21" x14ac:dyDescent="0.2">
      <c r="A108" s="43">
        <v>45762</v>
      </c>
      <c r="B108" s="46">
        <f>IFERROR(VLOOKUP(A108, ストックデータ貼り付け用!A:C,2,FALSE),0)</f>
        <v>0</v>
      </c>
      <c r="C108" s="51">
        <f>IFERROR(VLOOKUP(A108, ストックデータ貼り付け用!A:C,3,FALSE),0)</f>
        <v>0</v>
      </c>
      <c r="D108" s="44">
        <f t="shared" si="10"/>
        <v>0</v>
      </c>
      <c r="E108" s="46">
        <f>COUNTIF(ストックデータ貼り付け用!$E$2:$E$1000,A108)</f>
        <v>0</v>
      </c>
      <c r="F108" s="48">
        <f>SUMIF(ストックデータ貼り付け用!$E$2:$E$1048576,A108,ストックデータ貼り付け用!$F$2:$F$1048576)</f>
        <v>0</v>
      </c>
      <c r="G108" s="44">
        <f>COUNTIF(ストックデータ貼り付け用!$I$2:$I$1048576,A108)</f>
        <v>0</v>
      </c>
      <c r="H108" s="51">
        <f t="shared" si="7"/>
        <v>0</v>
      </c>
      <c r="I108" s="45">
        <f>SUMIF(ストックデータ貼り付け用!$I$2:$I$1048576,A108,ストックデータ貼り付け用!$J$2:$J$1048576)</f>
        <v>0</v>
      </c>
      <c r="J108" s="44">
        <f t="shared" si="14"/>
        <v>0</v>
      </c>
      <c r="K108" s="51">
        <f t="shared" si="14"/>
        <v>0</v>
      </c>
      <c r="L108" s="45">
        <f t="shared" si="9"/>
        <v>0</v>
      </c>
      <c r="M108" s="46">
        <f>COUNTIF(ストックデータ貼り付け用!$M$2:$M$1000,A108)</f>
        <v>0</v>
      </c>
      <c r="N108" s="51">
        <f>SUMIF(ストックデータ貼り付け用!$M$2:$M$1001,A108,ストックデータ貼り付け用!$N$2:$N$1001)</f>
        <v>0</v>
      </c>
      <c r="O108" s="45">
        <f t="shared" si="11"/>
        <v>0</v>
      </c>
      <c r="P108" s="61">
        <f>COUNTIF(ストックデータ貼り付け用!$P$2:$P$1000,A108)</f>
        <v>0</v>
      </c>
      <c r="Q108" s="44">
        <f>SUMIF(ストックデータ貼り付け用!$P$2:$P$1000,A108,ストックデータ貼り付け用!$Q$2:$Q$1000)</f>
        <v>0</v>
      </c>
      <c r="R108" s="48">
        <f t="shared" si="13"/>
        <v>0</v>
      </c>
      <c r="S108" s="46">
        <f>COUNTIF(ストックデータ貼り付け用!$S$2:$S$1001,A108)</f>
        <v>0</v>
      </c>
      <c r="T108" s="48">
        <f>SUMIF(ストックデータ貼り付け用!$S$3:$S$502,A108,ストックデータ貼り付け用!$T$3:$T$1048576)</f>
        <v>0</v>
      </c>
      <c r="U108" s="45">
        <f t="shared" si="12"/>
        <v>0</v>
      </c>
    </row>
    <row r="109" spans="1:21" x14ac:dyDescent="0.2">
      <c r="A109" s="43">
        <v>45763</v>
      </c>
      <c r="B109" s="46">
        <f>IFERROR(VLOOKUP(A109, ストックデータ貼り付け用!A:C,2,FALSE),0)</f>
        <v>0</v>
      </c>
      <c r="C109" s="51">
        <f>IFERROR(VLOOKUP(A109, ストックデータ貼り付け用!A:C,3,FALSE),0)</f>
        <v>0</v>
      </c>
      <c r="D109" s="44">
        <f t="shared" si="10"/>
        <v>0</v>
      </c>
      <c r="E109" s="46">
        <f>COUNTIF(ストックデータ貼り付け用!$E$2:$E$1000,A109)</f>
        <v>0</v>
      </c>
      <c r="F109" s="48">
        <f>SUMIF(ストックデータ貼り付け用!$E$2:$E$1048576,A109,ストックデータ貼り付け用!$F$2:$F$1048576)</f>
        <v>0</v>
      </c>
      <c r="G109" s="44">
        <f>COUNTIF(ストックデータ貼り付け用!$I$2:$I$1048576,A109)</f>
        <v>0</v>
      </c>
      <c r="H109" s="51">
        <f t="shared" si="7"/>
        <v>0</v>
      </c>
      <c r="I109" s="45">
        <f>SUMIF(ストックデータ貼り付け用!$I$2:$I$1048576,A109,ストックデータ貼り付け用!$J$2:$J$1048576)</f>
        <v>0</v>
      </c>
      <c r="J109" s="44">
        <f t="shared" si="14"/>
        <v>0</v>
      </c>
      <c r="K109" s="51">
        <f t="shared" si="14"/>
        <v>0</v>
      </c>
      <c r="L109" s="45">
        <f t="shared" si="9"/>
        <v>0</v>
      </c>
      <c r="M109" s="46">
        <f>COUNTIF(ストックデータ貼り付け用!$M$2:$M$1000,A109)</f>
        <v>0</v>
      </c>
      <c r="N109" s="51">
        <f>SUMIF(ストックデータ貼り付け用!$M$2:$M$1001,A109,ストックデータ貼り付け用!$N$2:$N$1001)</f>
        <v>0</v>
      </c>
      <c r="O109" s="45">
        <f t="shared" si="11"/>
        <v>0</v>
      </c>
      <c r="P109" s="61">
        <f>COUNTIF(ストックデータ貼り付け用!$P$2:$P$1000,A109)</f>
        <v>0</v>
      </c>
      <c r="Q109" s="44">
        <f>SUMIF(ストックデータ貼り付け用!$P$2:$P$1000,A109,ストックデータ貼り付け用!$Q$2:$Q$1000)</f>
        <v>0</v>
      </c>
      <c r="R109" s="48">
        <f t="shared" si="13"/>
        <v>0</v>
      </c>
      <c r="S109" s="46">
        <f>COUNTIF(ストックデータ貼り付け用!$S$2:$S$1001,A109)</f>
        <v>0</v>
      </c>
      <c r="T109" s="48">
        <f>SUMIF(ストックデータ貼り付け用!$S$3:$S$502,A109,ストックデータ貼り付け用!$T$3:$T$1048576)</f>
        <v>0</v>
      </c>
      <c r="U109" s="45">
        <f t="shared" si="12"/>
        <v>0</v>
      </c>
    </row>
    <row r="110" spans="1:21" x14ac:dyDescent="0.2">
      <c r="A110" s="43">
        <v>45764</v>
      </c>
      <c r="B110" s="46">
        <f>IFERROR(VLOOKUP(A110, ストックデータ貼り付け用!A:C,2,FALSE),0)</f>
        <v>0</v>
      </c>
      <c r="C110" s="51">
        <f>IFERROR(VLOOKUP(A110, ストックデータ貼り付け用!A:C,3,FALSE),0)</f>
        <v>0</v>
      </c>
      <c r="D110" s="44">
        <f t="shared" si="10"/>
        <v>0</v>
      </c>
      <c r="E110" s="46">
        <f>COUNTIF(ストックデータ貼り付け用!$E$2:$E$1000,A110)</f>
        <v>0</v>
      </c>
      <c r="F110" s="48">
        <f>SUMIF(ストックデータ貼り付け用!$E$2:$E$1048576,A110,ストックデータ貼り付け用!$F$2:$F$1048576)</f>
        <v>0</v>
      </c>
      <c r="G110" s="44">
        <f>COUNTIF(ストックデータ貼り付け用!$I$2:$I$1048576,A110)</f>
        <v>0</v>
      </c>
      <c r="H110" s="51">
        <f t="shared" si="7"/>
        <v>0</v>
      </c>
      <c r="I110" s="45">
        <f>SUMIF(ストックデータ貼り付け用!$I$2:$I$1048576,A110,ストックデータ貼り付け用!$J$2:$J$1048576)</f>
        <v>0</v>
      </c>
      <c r="J110" s="44">
        <f t="shared" si="14"/>
        <v>0</v>
      </c>
      <c r="K110" s="51">
        <f t="shared" si="14"/>
        <v>0</v>
      </c>
      <c r="L110" s="45">
        <f t="shared" si="9"/>
        <v>0</v>
      </c>
      <c r="M110" s="46">
        <f>COUNTIF(ストックデータ貼り付け用!$M$2:$M$1000,A110)</f>
        <v>0</v>
      </c>
      <c r="N110" s="51">
        <f>SUMIF(ストックデータ貼り付け用!$M$2:$M$1001,A110,ストックデータ貼り付け用!$N$2:$N$1001)</f>
        <v>0</v>
      </c>
      <c r="O110" s="45">
        <f t="shared" si="11"/>
        <v>0</v>
      </c>
      <c r="P110" s="61">
        <f>COUNTIF(ストックデータ貼り付け用!$P$2:$P$1000,A110)</f>
        <v>0</v>
      </c>
      <c r="Q110" s="44">
        <f>SUMIF(ストックデータ貼り付け用!$P$2:$P$1000,A110,ストックデータ貼り付け用!$Q$2:$Q$1000)</f>
        <v>0</v>
      </c>
      <c r="R110" s="48">
        <f t="shared" si="13"/>
        <v>0</v>
      </c>
      <c r="S110" s="46">
        <f>COUNTIF(ストックデータ貼り付け用!$S$2:$S$1001,A110)</f>
        <v>0</v>
      </c>
      <c r="T110" s="48">
        <f>SUMIF(ストックデータ貼り付け用!$S$3:$S$502,A110,ストックデータ貼り付け用!$T$3:$T$1048576)</f>
        <v>0</v>
      </c>
      <c r="U110" s="45">
        <f t="shared" si="12"/>
        <v>0</v>
      </c>
    </row>
    <row r="111" spans="1:21" x14ac:dyDescent="0.2">
      <c r="A111" s="43">
        <v>45765</v>
      </c>
      <c r="B111" s="46">
        <f>IFERROR(VLOOKUP(A111, ストックデータ貼り付け用!A:C,2,FALSE),0)</f>
        <v>0</v>
      </c>
      <c r="C111" s="51">
        <f>IFERROR(VLOOKUP(A111, ストックデータ貼り付け用!A:C,3,FALSE),0)</f>
        <v>0</v>
      </c>
      <c r="D111" s="44">
        <f t="shared" si="10"/>
        <v>0</v>
      </c>
      <c r="E111" s="46">
        <f>COUNTIF(ストックデータ貼り付け用!$E$2:$E$1000,A111)</f>
        <v>0</v>
      </c>
      <c r="F111" s="48">
        <f>SUMIF(ストックデータ貼り付け用!$E$2:$E$1048576,A111,ストックデータ貼り付け用!$F$2:$F$1048576)</f>
        <v>0</v>
      </c>
      <c r="G111" s="44">
        <f>COUNTIF(ストックデータ貼り付け用!$I$2:$I$1048576,A111)</f>
        <v>0</v>
      </c>
      <c r="H111" s="51">
        <f t="shared" si="7"/>
        <v>0</v>
      </c>
      <c r="I111" s="45">
        <f>SUMIF(ストックデータ貼り付け用!$I$2:$I$1048576,A111,ストックデータ貼り付け用!$J$2:$J$1048576)</f>
        <v>0</v>
      </c>
      <c r="J111" s="44">
        <f t="shared" si="14"/>
        <v>0</v>
      </c>
      <c r="K111" s="51">
        <f t="shared" si="14"/>
        <v>0</v>
      </c>
      <c r="L111" s="45">
        <f t="shared" si="9"/>
        <v>0</v>
      </c>
      <c r="M111" s="46">
        <f>COUNTIF(ストックデータ貼り付け用!$M$2:$M$1000,A111)</f>
        <v>0</v>
      </c>
      <c r="N111" s="51">
        <f>SUMIF(ストックデータ貼り付け用!$M$2:$M$1001,A111,ストックデータ貼り付け用!$N$2:$N$1001)</f>
        <v>0</v>
      </c>
      <c r="O111" s="45">
        <f t="shared" si="11"/>
        <v>0</v>
      </c>
      <c r="P111" s="61">
        <f>COUNTIF(ストックデータ貼り付け用!$P$2:$P$1000,A111)</f>
        <v>0</v>
      </c>
      <c r="Q111" s="44">
        <f>SUMIF(ストックデータ貼り付け用!$P$2:$P$1000,A111,ストックデータ貼り付け用!$Q$2:$Q$1000)</f>
        <v>0</v>
      </c>
      <c r="R111" s="48">
        <f t="shared" si="13"/>
        <v>0</v>
      </c>
      <c r="S111" s="46">
        <f>COUNTIF(ストックデータ貼り付け用!$S$2:$S$1001,A111)</f>
        <v>0</v>
      </c>
      <c r="T111" s="48">
        <f>SUMIF(ストックデータ貼り付け用!$S$3:$S$502,A111,ストックデータ貼り付け用!$T$3:$T$1048576)</f>
        <v>0</v>
      </c>
      <c r="U111" s="45">
        <f t="shared" si="12"/>
        <v>0</v>
      </c>
    </row>
    <row r="112" spans="1:21" x14ac:dyDescent="0.2">
      <c r="A112" s="43">
        <v>45766</v>
      </c>
      <c r="B112" s="46">
        <f>IFERROR(VLOOKUP(A112, ストックデータ貼り付け用!A:C,2,FALSE),0)</f>
        <v>0</v>
      </c>
      <c r="C112" s="51">
        <f>IFERROR(VLOOKUP(A112, ストックデータ貼り付け用!A:C,3,FALSE),0)</f>
        <v>0</v>
      </c>
      <c r="D112" s="44">
        <f t="shared" si="10"/>
        <v>0</v>
      </c>
      <c r="E112" s="46">
        <f>COUNTIF(ストックデータ貼り付け用!$E$2:$E$1000,A112)</f>
        <v>0</v>
      </c>
      <c r="F112" s="48">
        <f>SUMIF(ストックデータ貼り付け用!$E$2:$E$1048576,A112,ストックデータ貼り付け用!$F$2:$F$1048576)</f>
        <v>0</v>
      </c>
      <c r="G112" s="44">
        <f>COUNTIF(ストックデータ貼り付け用!$I$2:$I$1048576,A112)</f>
        <v>0</v>
      </c>
      <c r="H112" s="51">
        <f t="shared" si="7"/>
        <v>0</v>
      </c>
      <c r="I112" s="45">
        <f>SUMIF(ストックデータ貼り付け用!$I$2:$I$1048576,A112,ストックデータ貼り付け用!$J$2:$J$1048576)</f>
        <v>0</v>
      </c>
      <c r="J112" s="44">
        <f t="shared" si="14"/>
        <v>0</v>
      </c>
      <c r="K112" s="51">
        <f t="shared" si="14"/>
        <v>0</v>
      </c>
      <c r="L112" s="45">
        <f t="shared" si="9"/>
        <v>0</v>
      </c>
      <c r="M112" s="46">
        <f>COUNTIF(ストックデータ貼り付け用!$M$2:$M$1000,A112)</f>
        <v>0</v>
      </c>
      <c r="N112" s="51">
        <f>SUMIF(ストックデータ貼り付け用!$M$2:$M$1001,A112,ストックデータ貼り付け用!$N$2:$N$1001)</f>
        <v>0</v>
      </c>
      <c r="O112" s="45">
        <f t="shared" si="11"/>
        <v>0</v>
      </c>
      <c r="P112" s="61">
        <f>COUNTIF(ストックデータ貼り付け用!$P$2:$P$1000,A112)</f>
        <v>0</v>
      </c>
      <c r="Q112" s="44">
        <f>SUMIF(ストックデータ貼り付け用!$P$2:$P$1000,A112,ストックデータ貼り付け用!$Q$2:$Q$1000)</f>
        <v>0</v>
      </c>
      <c r="R112" s="48">
        <f t="shared" si="13"/>
        <v>0</v>
      </c>
      <c r="S112" s="46">
        <f>COUNTIF(ストックデータ貼り付け用!$S$2:$S$1001,A112)</f>
        <v>0</v>
      </c>
      <c r="T112" s="48">
        <f>SUMIF(ストックデータ貼り付け用!$S$3:$S$502,A112,ストックデータ貼り付け用!$T$3:$T$1048576)</f>
        <v>0</v>
      </c>
      <c r="U112" s="45">
        <f t="shared" si="12"/>
        <v>0</v>
      </c>
    </row>
    <row r="113" spans="1:21" x14ac:dyDescent="0.2">
      <c r="A113" s="43">
        <v>45767</v>
      </c>
      <c r="B113" s="46">
        <f>IFERROR(VLOOKUP(A113, ストックデータ貼り付け用!A:C,2,FALSE),0)</f>
        <v>0</v>
      </c>
      <c r="C113" s="51">
        <f>IFERROR(VLOOKUP(A113, ストックデータ貼り付け用!A:C,3,FALSE),0)</f>
        <v>0</v>
      </c>
      <c r="D113" s="44">
        <f t="shared" si="10"/>
        <v>0</v>
      </c>
      <c r="E113" s="46">
        <f>COUNTIF(ストックデータ貼り付け用!$E$2:$E$1000,A113)</f>
        <v>0</v>
      </c>
      <c r="F113" s="48">
        <f>SUMIF(ストックデータ貼り付け用!$E$2:$E$1048576,A113,ストックデータ貼り付け用!$F$2:$F$1048576)</f>
        <v>0</v>
      </c>
      <c r="G113" s="44">
        <f>COUNTIF(ストックデータ貼り付け用!$I$2:$I$1048576,A113)</f>
        <v>0</v>
      </c>
      <c r="H113" s="51">
        <f t="shared" si="7"/>
        <v>0</v>
      </c>
      <c r="I113" s="45">
        <f>SUMIF(ストックデータ貼り付け用!$I$2:$I$1048576,A113,ストックデータ貼り付け用!$J$2:$J$1048576)</f>
        <v>0</v>
      </c>
      <c r="J113" s="44">
        <f t="shared" si="14"/>
        <v>0</v>
      </c>
      <c r="K113" s="51">
        <f t="shared" si="14"/>
        <v>0</v>
      </c>
      <c r="L113" s="45">
        <f t="shared" si="9"/>
        <v>0</v>
      </c>
      <c r="M113" s="46">
        <f>COUNTIF(ストックデータ貼り付け用!$M$2:$M$1000,A113)</f>
        <v>0</v>
      </c>
      <c r="N113" s="51">
        <f>SUMIF(ストックデータ貼り付け用!$M$2:$M$1001,A113,ストックデータ貼り付け用!$N$2:$N$1001)</f>
        <v>0</v>
      </c>
      <c r="O113" s="45">
        <f t="shared" si="11"/>
        <v>0</v>
      </c>
      <c r="P113" s="61">
        <f>COUNTIF(ストックデータ貼り付け用!$P$2:$P$1000,A113)</f>
        <v>0</v>
      </c>
      <c r="Q113" s="44">
        <f>SUMIF(ストックデータ貼り付け用!$P$2:$P$1000,A113,ストックデータ貼り付け用!$Q$2:$Q$1000)</f>
        <v>0</v>
      </c>
      <c r="R113" s="48">
        <f t="shared" si="13"/>
        <v>0</v>
      </c>
      <c r="S113" s="46">
        <f>COUNTIF(ストックデータ貼り付け用!$S$2:$S$1001,A113)</f>
        <v>0</v>
      </c>
      <c r="T113" s="48">
        <f>SUMIF(ストックデータ貼り付け用!$S$3:$S$502,A113,ストックデータ貼り付け用!$T$3:$T$1048576)</f>
        <v>0</v>
      </c>
      <c r="U113" s="45">
        <f t="shared" si="12"/>
        <v>0</v>
      </c>
    </row>
    <row r="114" spans="1:21" x14ac:dyDescent="0.2">
      <c r="A114" s="43">
        <v>45768</v>
      </c>
      <c r="B114" s="46">
        <f>IFERROR(VLOOKUP(A114, ストックデータ貼り付け用!A:C,2,FALSE),0)</f>
        <v>0</v>
      </c>
      <c r="C114" s="51">
        <f>IFERROR(VLOOKUP(A114, ストックデータ貼り付け用!A:C,3,FALSE),0)</f>
        <v>0</v>
      </c>
      <c r="D114" s="44">
        <f t="shared" si="10"/>
        <v>0</v>
      </c>
      <c r="E114" s="46">
        <f>COUNTIF(ストックデータ貼り付け用!$E$2:$E$1000,A114)</f>
        <v>0</v>
      </c>
      <c r="F114" s="48">
        <f>SUMIF(ストックデータ貼り付け用!$E$2:$E$1048576,A114,ストックデータ貼り付け用!$F$2:$F$1048576)</f>
        <v>0</v>
      </c>
      <c r="G114" s="44">
        <f>COUNTIF(ストックデータ貼り付け用!$I$2:$I$1048576,A114)</f>
        <v>0</v>
      </c>
      <c r="H114" s="51">
        <f t="shared" si="7"/>
        <v>0</v>
      </c>
      <c r="I114" s="45">
        <f>SUMIF(ストックデータ貼り付け用!$I$2:$I$1048576,A114,ストックデータ貼り付け用!$J$2:$J$1048576)</f>
        <v>0</v>
      </c>
      <c r="J114" s="44">
        <f t="shared" si="14"/>
        <v>0</v>
      </c>
      <c r="K114" s="51">
        <f t="shared" si="14"/>
        <v>0</v>
      </c>
      <c r="L114" s="45">
        <f t="shared" si="9"/>
        <v>0</v>
      </c>
      <c r="M114" s="46">
        <f>COUNTIF(ストックデータ貼り付け用!$M$2:$M$1000,A114)</f>
        <v>0</v>
      </c>
      <c r="N114" s="51">
        <f>SUMIF(ストックデータ貼り付け用!$M$2:$M$1001,A114,ストックデータ貼り付け用!$N$2:$N$1001)</f>
        <v>0</v>
      </c>
      <c r="O114" s="45">
        <f t="shared" si="11"/>
        <v>0</v>
      </c>
      <c r="P114" s="61">
        <f>COUNTIF(ストックデータ貼り付け用!$P$2:$P$1000,A114)</f>
        <v>0</v>
      </c>
      <c r="Q114" s="44">
        <f>SUMIF(ストックデータ貼り付け用!$P$2:$P$1000,A114,ストックデータ貼り付け用!$Q$2:$Q$1000)</f>
        <v>0</v>
      </c>
      <c r="R114" s="48">
        <f t="shared" si="13"/>
        <v>0</v>
      </c>
      <c r="S114" s="46">
        <f>COUNTIF(ストックデータ貼り付け用!$S$2:$S$1001,A114)</f>
        <v>0</v>
      </c>
      <c r="T114" s="48">
        <f>SUMIF(ストックデータ貼り付け用!$S$3:$S$502,A114,ストックデータ貼り付け用!$T$3:$T$1048576)</f>
        <v>0</v>
      </c>
      <c r="U114" s="45">
        <f t="shared" si="12"/>
        <v>0</v>
      </c>
    </row>
    <row r="115" spans="1:21" x14ac:dyDescent="0.2">
      <c r="A115" s="43">
        <v>45769</v>
      </c>
      <c r="B115" s="46">
        <f>IFERROR(VLOOKUP(A115, ストックデータ貼り付け用!A:C,2,FALSE),0)</f>
        <v>0</v>
      </c>
      <c r="C115" s="51">
        <f>IFERROR(VLOOKUP(A115, ストックデータ貼り付け用!A:C,3,FALSE),0)</f>
        <v>0</v>
      </c>
      <c r="D115" s="44">
        <f t="shared" si="10"/>
        <v>0</v>
      </c>
      <c r="E115" s="46">
        <f>COUNTIF(ストックデータ貼り付け用!$E$2:$E$1000,A115)</f>
        <v>0</v>
      </c>
      <c r="F115" s="48">
        <f>SUMIF(ストックデータ貼り付け用!$E$2:$E$1048576,A115,ストックデータ貼り付け用!$F$2:$F$1048576)</f>
        <v>0</v>
      </c>
      <c r="G115" s="44">
        <f>COUNTIF(ストックデータ貼り付け用!$I$2:$I$1048576,A115)</f>
        <v>0</v>
      </c>
      <c r="H115" s="51">
        <f t="shared" si="7"/>
        <v>0</v>
      </c>
      <c r="I115" s="45">
        <f>SUMIF(ストックデータ貼り付け用!$I$2:$I$1048576,A115,ストックデータ貼り付け用!$J$2:$J$1048576)</f>
        <v>0</v>
      </c>
      <c r="J115" s="44">
        <f t="shared" si="14"/>
        <v>0</v>
      </c>
      <c r="K115" s="51">
        <f t="shared" si="14"/>
        <v>0</v>
      </c>
      <c r="L115" s="45">
        <f t="shared" si="9"/>
        <v>0</v>
      </c>
      <c r="M115" s="46">
        <f>COUNTIF(ストックデータ貼り付け用!$M$2:$M$1000,A115)</f>
        <v>0</v>
      </c>
      <c r="N115" s="51">
        <f>SUMIF(ストックデータ貼り付け用!$M$2:$M$1001,A115,ストックデータ貼り付け用!$N$2:$N$1001)</f>
        <v>0</v>
      </c>
      <c r="O115" s="45">
        <f t="shared" si="11"/>
        <v>0</v>
      </c>
      <c r="P115" s="61">
        <f>COUNTIF(ストックデータ貼り付け用!$P$2:$P$1000,A115)</f>
        <v>0</v>
      </c>
      <c r="Q115" s="44">
        <f>SUMIF(ストックデータ貼り付け用!$P$2:$P$1000,A115,ストックデータ貼り付け用!$Q$2:$Q$1000)</f>
        <v>0</v>
      </c>
      <c r="R115" s="48">
        <f t="shared" si="13"/>
        <v>0</v>
      </c>
      <c r="S115" s="46">
        <f>COUNTIF(ストックデータ貼り付け用!$S$2:$S$1001,A115)</f>
        <v>0</v>
      </c>
      <c r="T115" s="48">
        <f>SUMIF(ストックデータ貼り付け用!$S$3:$S$502,A115,ストックデータ貼り付け用!$T$3:$T$1048576)</f>
        <v>0</v>
      </c>
      <c r="U115" s="45">
        <f t="shared" si="12"/>
        <v>0</v>
      </c>
    </row>
    <row r="116" spans="1:21" x14ac:dyDescent="0.2">
      <c r="A116" s="43">
        <v>45770</v>
      </c>
      <c r="B116" s="46">
        <f>IFERROR(VLOOKUP(A116, ストックデータ貼り付け用!A:C,2,FALSE),0)</f>
        <v>0</v>
      </c>
      <c r="C116" s="51">
        <f>IFERROR(VLOOKUP(A116, ストックデータ貼り付け用!A:C,3,FALSE),0)</f>
        <v>0</v>
      </c>
      <c r="D116" s="44">
        <f t="shared" si="10"/>
        <v>0</v>
      </c>
      <c r="E116" s="46">
        <f>COUNTIF(ストックデータ貼り付け用!$E$2:$E$1000,A116)</f>
        <v>0</v>
      </c>
      <c r="F116" s="48">
        <f>SUMIF(ストックデータ貼り付け用!$E$2:$E$1048576,A116,ストックデータ貼り付け用!$F$2:$F$1048576)</f>
        <v>0</v>
      </c>
      <c r="G116" s="44">
        <f>COUNTIF(ストックデータ貼り付け用!$I$2:$I$1048576,A116)</f>
        <v>0</v>
      </c>
      <c r="H116" s="51">
        <f t="shared" si="7"/>
        <v>0</v>
      </c>
      <c r="I116" s="45">
        <f>SUMIF(ストックデータ貼り付け用!$I$2:$I$1048576,A116,ストックデータ貼り付け用!$J$2:$J$1048576)</f>
        <v>0</v>
      </c>
      <c r="J116" s="44">
        <f t="shared" si="14"/>
        <v>0</v>
      </c>
      <c r="K116" s="51">
        <f t="shared" si="14"/>
        <v>0</v>
      </c>
      <c r="L116" s="45">
        <f t="shared" si="9"/>
        <v>0</v>
      </c>
      <c r="M116" s="46">
        <f>COUNTIF(ストックデータ貼り付け用!$M$2:$M$1000,A116)</f>
        <v>0</v>
      </c>
      <c r="N116" s="51">
        <f>SUMIF(ストックデータ貼り付け用!$M$2:$M$1001,A116,ストックデータ貼り付け用!$N$2:$N$1001)</f>
        <v>0</v>
      </c>
      <c r="O116" s="45">
        <f t="shared" si="11"/>
        <v>0</v>
      </c>
      <c r="P116" s="61">
        <f>COUNTIF(ストックデータ貼り付け用!$P$2:$P$1000,A116)</f>
        <v>0</v>
      </c>
      <c r="Q116" s="44">
        <f>SUMIF(ストックデータ貼り付け用!$P$2:$P$1000,A116,ストックデータ貼り付け用!$Q$2:$Q$1000)</f>
        <v>0</v>
      </c>
      <c r="R116" s="48">
        <f t="shared" si="13"/>
        <v>0</v>
      </c>
      <c r="S116" s="46">
        <f>COUNTIF(ストックデータ貼り付け用!$S$2:$S$1001,A116)</f>
        <v>0</v>
      </c>
      <c r="T116" s="48">
        <f>SUMIF(ストックデータ貼り付け用!$S$3:$S$502,A116,ストックデータ貼り付け用!$T$3:$T$1048576)</f>
        <v>0</v>
      </c>
      <c r="U116" s="45">
        <f t="shared" si="12"/>
        <v>0</v>
      </c>
    </row>
    <row r="117" spans="1:21" x14ac:dyDescent="0.2">
      <c r="A117" s="43">
        <v>45771</v>
      </c>
      <c r="B117" s="46">
        <f>IFERROR(VLOOKUP(A117, ストックデータ貼り付け用!A:C,2,FALSE),0)</f>
        <v>0</v>
      </c>
      <c r="C117" s="51">
        <f>IFERROR(VLOOKUP(A117, ストックデータ貼り付け用!A:C,3,FALSE),0)</f>
        <v>0</v>
      </c>
      <c r="D117" s="44">
        <f t="shared" si="10"/>
        <v>0</v>
      </c>
      <c r="E117" s="46">
        <f>COUNTIF(ストックデータ貼り付け用!$E$2:$E$1000,A117)</f>
        <v>0</v>
      </c>
      <c r="F117" s="48">
        <f>SUMIF(ストックデータ貼り付け用!$E$2:$E$1048576,A117,ストックデータ貼り付け用!$F$2:$F$1048576)</f>
        <v>0</v>
      </c>
      <c r="G117" s="44">
        <f>COUNTIF(ストックデータ貼り付け用!$I$2:$I$1048576,A117)</f>
        <v>0</v>
      </c>
      <c r="H117" s="51">
        <f t="shared" si="7"/>
        <v>0</v>
      </c>
      <c r="I117" s="45">
        <f>SUMIF(ストックデータ貼り付け用!$I$2:$I$1048576,A117,ストックデータ貼り付け用!$J$2:$J$1048576)</f>
        <v>0</v>
      </c>
      <c r="J117" s="44">
        <f t="shared" si="14"/>
        <v>0</v>
      </c>
      <c r="K117" s="51">
        <f t="shared" si="14"/>
        <v>0</v>
      </c>
      <c r="L117" s="45">
        <f t="shared" si="9"/>
        <v>0</v>
      </c>
      <c r="M117" s="46">
        <f>COUNTIF(ストックデータ貼り付け用!$M$2:$M$1000,A117)</f>
        <v>0</v>
      </c>
      <c r="N117" s="51">
        <f>SUMIF(ストックデータ貼り付け用!$M$2:$M$1001,A117,ストックデータ貼り付け用!$N$2:$N$1001)</f>
        <v>0</v>
      </c>
      <c r="O117" s="45">
        <f t="shared" si="11"/>
        <v>0</v>
      </c>
      <c r="P117" s="61">
        <f>COUNTIF(ストックデータ貼り付け用!$P$2:$P$1000,A117)</f>
        <v>0</v>
      </c>
      <c r="Q117" s="44">
        <f>SUMIF(ストックデータ貼り付け用!$P$2:$P$1000,A117,ストックデータ貼り付け用!$Q$2:$Q$1000)</f>
        <v>0</v>
      </c>
      <c r="R117" s="48">
        <f t="shared" si="13"/>
        <v>0</v>
      </c>
      <c r="S117" s="46">
        <f>COUNTIF(ストックデータ貼り付け用!$S$2:$S$1001,A117)</f>
        <v>0</v>
      </c>
      <c r="T117" s="48">
        <f>SUMIF(ストックデータ貼り付け用!$S$3:$S$502,A117,ストックデータ貼り付け用!$T$3:$T$1048576)</f>
        <v>0</v>
      </c>
      <c r="U117" s="45">
        <f t="shared" si="12"/>
        <v>0</v>
      </c>
    </row>
    <row r="118" spans="1:21" x14ac:dyDescent="0.2">
      <c r="A118" s="43">
        <v>45772</v>
      </c>
      <c r="B118" s="46">
        <f>IFERROR(VLOOKUP(A118, ストックデータ貼り付け用!A:C,2,FALSE),0)</f>
        <v>0</v>
      </c>
      <c r="C118" s="51">
        <f>IFERROR(VLOOKUP(A118, ストックデータ貼り付け用!A:C,3,FALSE),0)</f>
        <v>0</v>
      </c>
      <c r="D118" s="44">
        <f t="shared" si="10"/>
        <v>0</v>
      </c>
      <c r="E118" s="46">
        <f>COUNTIF(ストックデータ貼り付け用!$E$2:$E$1000,A118)</f>
        <v>0</v>
      </c>
      <c r="F118" s="48">
        <f>SUMIF(ストックデータ貼り付け用!$E$2:$E$1048576,A118,ストックデータ貼り付け用!$F$2:$F$1048576)</f>
        <v>0</v>
      </c>
      <c r="G118" s="44">
        <f>COUNTIF(ストックデータ貼り付け用!$I$2:$I$1048576,A118)</f>
        <v>0</v>
      </c>
      <c r="H118" s="51">
        <f t="shared" si="7"/>
        <v>0</v>
      </c>
      <c r="I118" s="45">
        <f>SUMIF(ストックデータ貼り付け用!$I$2:$I$1048576,A118,ストックデータ貼り付け用!$J$2:$J$1048576)</f>
        <v>0</v>
      </c>
      <c r="J118" s="44">
        <f t="shared" si="14"/>
        <v>0</v>
      </c>
      <c r="K118" s="51">
        <f t="shared" si="14"/>
        <v>0</v>
      </c>
      <c r="L118" s="45">
        <f t="shared" si="9"/>
        <v>0</v>
      </c>
      <c r="M118" s="46">
        <f>COUNTIF(ストックデータ貼り付け用!$M$2:$M$1000,A118)</f>
        <v>0</v>
      </c>
      <c r="N118" s="51">
        <f>SUMIF(ストックデータ貼り付け用!$M$2:$M$1001,A118,ストックデータ貼り付け用!$N$2:$N$1001)</f>
        <v>0</v>
      </c>
      <c r="O118" s="45">
        <f t="shared" si="11"/>
        <v>0</v>
      </c>
      <c r="P118" s="61">
        <f>COUNTIF(ストックデータ貼り付け用!$P$2:$P$1000,A118)</f>
        <v>0</v>
      </c>
      <c r="Q118" s="44">
        <f>SUMIF(ストックデータ貼り付け用!$P$2:$P$1000,A118,ストックデータ貼り付け用!$Q$2:$Q$1000)</f>
        <v>0</v>
      </c>
      <c r="R118" s="48">
        <f t="shared" si="13"/>
        <v>0</v>
      </c>
      <c r="S118" s="46">
        <f>COUNTIF(ストックデータ貼り付け用!$S$2:$S$1001,A118)</f>
        <v>0</v>
      </c>
      <c r="T118" s="48">
        <f>SUMIF(ストックデータ貼り付け用!$S$3:$S$502,A118,ストックデータ貼り付け用!$T$3:$T$1048576)</f>
        <v>0</v>
      </c>
      <c r="U118" s="45">
        <f t="shared" si="12"/>
        <v>0</v>
      </c>
    </row>
    <row r="119" spans="1:21" x14ac:dyDescent="0.2">
      <c r="A119" s="43">
        <v>45773</v>
      </c>
      <c r="B119" s="46">
        <f>IFERROR(VLOOKUP(A119, ストックデータ貼り付け用!A:C,2,FALSE),0)</f>
        <v>0</v>
      </c>
      <c r="C119" s="51">
        <f>IFERROR(VLOOKUP(A119, ストックデータ貼り付け用!A:C,3,FALSE),0)</f>
        <v>0</v>
      </c>
      <c r="D119" s="44">
        <f t="shared" si="10"/>
        <v>0</v>
      </c>
      <c r="E119" s="46">
        <f>COUNTIF(ストックデータ貼り付け用!$E$2:$E$1000,A119)</f>
        <v>0</v>
      </c>
      <c r="F119" s="48">
        <f>SUMIF(ストックデータ貼り付け用!$E$2:$E$1048576,A119,ストックデータ貼り付け用!$F$2:$F$1048576)</f>
        <v>0</v>
      </c>
      <c r="G119" s="44">
        <f>COUNTIF(ストックデータ貼り付け用!$I$2:$I$1048576,A119)</f>
        <v>0</v>
      </c>
      <c r="H119" s="51">
        <f t="shared" si="7"/>
        <v>0</v>
      </c>
      <c r="I119" s="45">
        <f>SUMIF(ストックデータ貼り付け用!$I$2:$I$1048576,A119,ストックデータ貼り付け用!$J$2:$J$1048576)</f>
        <v>0</v>
      </c>
      <c r="J119" s="44">
        <f t="shared" si="14"/>
        <v>0</v>
      </c>
      <c r="K119" s="51">
        <f>F119+I119</f>
        <v>0</v>
      </c>
      <c r="L119" s="45">
        <f t="shared" si="9"/>
        <v>0</v>
      </c>
      <c r="M119" s="46">
        <f>COUNTIF(ストックデータ貼り付け用!$M$2:$M$1000,A119)</f>
        <v>0</v>
      </c>
      <c r="N119" s="51">
        <f>SUMIF(ストックデータ貼り付け用!$M$2:$M$1001,A119,ストックデータ貼り付け用!$N$2:$N$1001)</f>
        <v>0</v>
      </c>
      <c r="O119" s="45">
        <f t="shared" si="11"/>
        <v>0</v>
      </c>
      <c r="P119" s="61">
        <f>COUNTIF(ストックデータ貼り付け用!$P$2:$P$1000,A119)</f>
        <v>0</v>
      </c>
      <c r="Q119" s="44">
        <f>SUMIF(ストックデータ貼り付け用!$P$2:$P$1000,A119,ストックデータ貼り付け用!$Q$2:$Q$1000)</f>
        <v>0</v>
      </c>
      <c r="R119" s="48">
        <f t="shared" si="13"/>
        <v>0</v>
      </c>
      <c r="S119" s="46">
        <f>COUNTIF(ストックデータ貼り付け用!$S$2:$S$1001,A119)</f>
        <v>0</v>
      </c>
      <c r="T119" s="48">
        <f>SUMIF(ストックデータ貼り付け用!$S$3:$S$502,A119,ストックデータ貼り付け用!$T$3:$T$1048576)</f>
        <v>0</v>
      </c>
      <c r="U119" s="45">
        <f t="shared" si="12"/>
        <v>0</v>
      </c>
    </row>
    <row r="120" spans="1:21" x14ac:dyDescent="0.2">
      <c r="A120" s="43">
        <v>45774</v>
      </c>
      <c r="B120" s="46">
        <f>IFERROR(VLOOKUP(A120, ストックデータ貼り付け用!A:C,2,FALSE),0)</f>
        <v>0</v>
      </c>
      <c r="C120" s="51">
        <f>IFERROR(VLOOKUP(A120, ストックデータ貼り付け用!A:C,3,FALSE),0)</f>
        <v>0</v>
      </c>
      <c r="D120" s="44">
        <f t="shared" si="10"/>
        <v>0</v>
      </c>
      <c r="E120" s="46">
        <f>COUNTIF(ストックデータ貼り付け用!$E$2:$E$1000,A120)</f>
        <v>0</v>
      </c>
      <c r="F120" s="48">
        <f>SUMIF(ストックデータ貼り付け用!$E$2:$E$1048576,A120,ストックデータ貼り付け用!$F$2:$F$1048576)</f>
        <v>0</v>
      </c>
      <c r="G120" s="44">
        <f>COUNTIF(ストックデータ貼り付け用!$I$2:$I$1048576,A120)</f>
        <v>0</v>
      </c>
      <c r="H120" s="51">
        <f t="shared" si="7"/>
        <v>0</v>
      </c>
      <c r="I120" s="45">
        <f>SUMIF(ストックデータ貼り付け用!$I$2:$I$1048576,A120,ストックデータ貼り付け用!$J$2:$J$1048576)</f>
        <v>0</v>
      </c>
      <c r="J120" s="44">
        <f t="shared" si="14"/>
        <v>0</v>
      </c>
      <c r="K120" s="51">
        <f t="shared" si="14"/>
        <v>0</v>
      </c>
      <c r="L120" s="45">
        <f t="shared" si="9"/>
        <v>0</v>
      </c>
      <c r="M120" s="46">
        <f>COUNTIF(ストックデータ貼り付け用!$M$2:$M$1000,A120)</f>
        <v>0</v>
      </c>
      <c r="N120" s="51">
        <f>SUMIF(ストックデータ貼り付け用!$M$2:$M$1001,A120,ストックデータ貼り付け用!$N$2:$N$1001)</f>
        <v>0</v>
      </c>
      <c r="O120" s="45">
        <f t="shared" si="11"/>
        <v>0</v>
      </c>
      <c r="P120" s="61">
        <f>COUNTIF(ストックデータ貼り付け用!$P$2:$P$1000,A120)</f>
        <v>0</v>
      </c>
      <c r="Q120" s="44">
        <f>SUMIF(ストックデータ貼り付け用!$P$2:$P$1000,A120,ストックデータ貼り付け用!$Q$2:$Q$1000)</f>
        <v>0</v>
      </c>
      <c r="R120" s="48">
        <f t="shared" si="13"/>
        <v>0</v>
      </c>
      <c r="S120" s="46">
        <f>COUNTIF(ストックデータ貼り付け用!$S$2:$S$1001,A120)</f>
        <v>0</v>
      </c>
      <c r="T120" s="48">
        <f>SUMIF(ストックデータ貼り付け用!$S$3:$S$502,A120,ストックデータ貼り付け用!$T$3:$T$1048576)</f>
        <v>0</v>
      </c>
      <c r="U120" s="45">
        <f t="shared" si="12"/>
        <v>0</v>
      </c>
    </row>
    <row r="121" spans="1:21" x14ac:dyDescent="0.2">
      <c r="A121" s="43">
        <v>45775</v>
      </c>
      <c r="B121" s="46">
        <f>IFERROR(VLOOKUP(A121, ストックデータ貼り付け用!A:C,2,FALSE),0)</f>
        <v>0</v>
      </c>
      <c r="C121" s="51">
        <f>IFERROR(VLOOKUP(A121, ストックデータ貼り付け用!A:C,3,FALSE),0)</f>
        <v>0</v>
      </c>
      <c r="D121" s="44">
        <f t="shared" si="10"/>
        <v>0</v>
      </c>
      <c r="E121" s="46">
        <f>COUNTIF(ストックデータ貼り付け用!$E$2:$E$1000,A121)</f>
        <v>0</v>
      </c>
      <c r="F121" s="48">
        <f>SUMIF(ストックデータ貼り付け用!$E$2:$E$1048576,A121,ストックデータ貼り付け用!$F$2:$F$1048576)</f>
        <v>0</v>
      </c>
      <c r="G121" s="44">
        <f>COUNTIF(ストックデータ貼り付け用!$I$2:$I$1048576,A121)</f>
        <v>0</v>
      </c>
      <c r="H121" s="51">
        <f t="shared" si="7"/>
        <v>0</v>
      </c>
      <c r="I121" s="45">
        <f>SUMIF(ストックデータ貼り付け用!$I$2:$I$1048576,A121,ストックデータ貼り付け用!$J$2:$J$1048576)</f>
        <v>0</v>
      </c>
      <c r="J121" s="44">
        <f t="shared" si="14"/>
        <v>0</v>
      </c>
      <c r="K121" s="51">
        <f t="shared" si="14"/>
        <v>0</v>
      </c>
      <c r="L121" s="45">
        <f t="shared" si="9"/>
        <v>0</v>
      </c>
      <c r="M121" s="46">
        <f>COUNTIF(ストックデータ貼り付け用!$M$2:$M$1000,A121)</f>
        <v>0</v>
      </c>
      <c r="N121" s="51">
        <f>SUMIF(ストックデータ貼り付け用!$M$2:$M$1001,A121,ストックデータ貼り付け用!$N$2:$N$1001)</f>
        <v>0</v>
      </c>
      <c r="O121" s="45">
        <f t="shared" si="11"/>
        <v>0</v>
      </c>
      <c r="P121" s="61">
        <f>COUNTIF(ストックデータ貼り付け用!$P$2:$P$1000,A121)</f>
        <v>0</v>
      </c>
      <c r="Q121" s="44">
        <f>SUMIF(ストックデータ貼り付け用!$P$2:$P$1000,A121,ストックデータ貼り付け用!$Q$2:$Q$1000)</f>
        <v>0</v>
      </c>
      <c r="R121" s="48">
        <f t="shared" si="13"/>
        <v>0</v>
      </c>
      <c r="S121" s="46">
        <f>COUNTIF(ストックデータ貼り付け用!$S$2:$S$1001,A121)</f>
        <v>0</v>
      </c>
      <c r="T121" s="48">
        <f>SUMIF(ストックデータ貼り付け用!$S$3:$S$502,A121,ストックデータ貼り付け用!$T$3:$T$1048576)</f>
        <v>0</v>
      </c>
      <c r="U121" s="45">
        <f t="shared" si="12"/>
        <v>0</v>
      </c>
    </row>
    <row r="122" spans="1:21" x14ac:dyDescent="0.2">
      <c r="A122" s="43">
        <v>45776</v>
      </c>
      <c r="B122" s="46">
        <f>IFERROR(VLOOKUP(A122, ストックデータ貼り付け用!A:C,2,FALSE),0)</f>
        <v>0</v>
      </c>
      <c r="C122" s="51">
        <f>IFERROR(VLOOKUP(A122, ストックデータ貼り付け用!A:C,3,FALSE),0)</f>
        <v>0</v>
      </c>
      <c r="D122" s="44">
        <f t="shared" si="10"/>
        <v>0</v>
      </c>
      <c r="E122" s="46">
        <f>COUNTIF(ストックデータ貼り付け用!$E$2:$E$1000,A122)</f>
        <v>0</v>
      </c>
      <c r="F122" s="48">
        <f>SUMIF(ストックデータ貼り付け用!$E$2:$E$1048576,A122,ストックデータ貼り付け用!$F$2:$F$1048576)</f>
        <v>0</v>
      </c>
      <c r="G122" s="44">
        <f>COUNTIF(ストックデータ貼り付け用!$I$2:$I$1048576,A122)</f>
        <v>0</v>
      </c>
      <c r="H122" s="51">
        <f t="shared" si="7"/>
        <v>0</v>
      </c>
      <c r="I122" s="45">
        <f>SUMIF(ストックデータ貼り付け用!$I$2:$I$1048576,A122,ストックデータ貼り付け用!$J$2:$J$1048576)</f>
        <v>0</v>
      </c>
      <c r="J122" s="44">
        <f t="shared" si="14"/>
        <v>0</v>
      </c>
      <c r="K122" s="51">
        <f t="shared" si="14"/>
        <v>0</v>
      </c>
      <c r="L122" s="45">
        <f t="shared" si="9"/>
        <v>0</v>
      </c>
      <c r="M122" s="46">
        <f>COUNTIF(ストックデータ貼り付け用!$M$2:$M$1000,A122)</f>
        <v>0</v>
      </c>
      <c r="N122" s="51">
        <f>SUMIF(ストックデータ貼り付け用!$M$2:$M$1001,A122,ストックデータ貼り付け用!$N$2:$N$1001)</f>
        <v>0</v>
      </c>
      <c r="O122" s="45">
        <f t="shared" si="11"/>
        <v>0</v>
      </c>
      <c r="P122" s="61">
        <f>COUNTIF(ストックデータ貼り付け用!$P$2:$P$1000,A122)</f>
        <v>0</v>
      </c>
      <c r="Q122" s="44">
        <f>SUMIF(ストックデータ貼り付け用!$P$2:$P$1000,A122,ストックデータ貼り付け用!$Q$2:$Q$1000)</f>
        <v>0</v>
      </c>
      <c r="R122" s="48">
        <f t="shared" si="13"/>
        <v>0</v>
      </c>
      <c r="S122" s="46">
        <f>COUNTIF(ストックデータ貼り付け用!$S$2:$S$1001,A122)</f>
        <v>0</v>
      </c>
      <c r="T122" s="48">
        <f>SUMIF(ストックデータ貼り付け用!$S$3:$S$502,A122,ストックデータ貼り付け用!$T$3:$T$1048576)</f>
        <v>0</v>
      </c>
      <c r="U122" s="45">
        <f t="shared" si="12"/>
        <v>0</v>
      </c>
    </row>
    <row r="123" spans="1:21" x14ac:dyDescent="0.2">
      <c r="A123" s="43">
        <v>45777</v>
      </c>
      <c r="B123" s="46">
        <f>IFERROR(VLOOKUP(A123, ストックデータ貼り付け用!A:C,2,FALSE),0)</f>
        <v>0</v>
      </c>
      <c r="C123" s="51">
        <f>IFERROR(VLOOKUP(A123, ストックデータ貼り付け用!A:C,3,FALSE),0)</f>
        <v>0</v>
      </c>
      <c r="D123" s="44">
        <f t="shared" si="10"/>
        <v>0</v>
      </c>
      <c r="E123" s="46">
        <f>COUNTIF(ストックデータ貼り付け用!$E$2:$E$1000,A123)</f>
        <v>0</v>
      </c>
      <c r="F123" s="48">
        <f>SUMIF(ストックデータ貼り付け用!$E$2:$E$1048576,A123,ストックデータ貼り付け用!$F$2:$F$1048576)</f>
        <v>0</v>
      </c>
      <c r="G123" s="44">
        <f>COUNTIF(ストックデータ貼り付け用!$I$2:$I$1048576,A123)</f>
        <v>0</v>
      </c>
      <c r="H123" s="51">
        <f t="shared" si="7"/>
        <v>0</v>
      </c>
      <c r="I123" s="45">
        <f>SUMIF(ストックデータ貼り付け用!$I$2:$I$1048576,A123,ストックデータ貼り付け用!$J$2:$J$1048576)</f>
        <v>0</v>
      </c>
      <c r="J123" s="44">
        <f t="shared" si="14"/>
        <v>0</v>
      </c>
      <c r="K123" s="51">
        <f t="shared" si="14"/>
        <v>0</v>
      </c>
      <c r="L123" s="45">
        <f t="shared" si="9"/>
        <v>0</v>
      </c>
      <c r="M123" s="46">
        <f>COUNTIF(ストックデータ貼り付け用!$M$2:$M$1000,A123)</f>
        <v>0</v>
      </c>
      <c r="N123" s="51">
        <f>SUMIF(ストックデータ貼り付け用!$M$2:$M$1001,A123,ストックデータ貼り付け用!$N$2:$N$1001)</f>
        <v>0</v>
      </c>
      <c r="O123" s="45">
        <f t="shared" si="11"/>
        <v>0</v>
      </c>
      <c r="P123" s="61">
        <f>COUNTIF(ストックデータ貼り付け用!$P$2:$P$1000,A123)</f>
        <v>0</v>
      </c>
      <c r="Q123" s="44">
        <f>SUMIF(ストックデータ貼り付け用!$P$2:$P$1000,A123,ストックデータ貼り付け用!$Q$2:$Q$1000)</f>
        <v>0</v>
      </c>
      <c r="R123" s="48">
        <f t="shared" si="13"/>
        <v>0</v>
      </c>
      <c r="S123" s="46">
        <f>COUNTIF(ストックデータ貼り付け用!$S$2:$S$1001,A123)</f>
        <v>0</v>
      </c>
      <c r="T123" s="48">
        <f>SUMIF(ストックデータ貼り付け用!$S$3:$S$502,A123,ストックデータ貼り付け用!$T$3:$T$1048576)</f>
        <v>0</v>
      </c>
      <c r="U123" s="45">
        <f t="shared" si="12"/>
        <v>0</v>
      </c>
    </row>
    <row r="124" spans="1:21" x14ac:dyDescent="0.2">
      <c r="A124" s="43">
        <v>45778</v>
      </c>
      <c r="B124" s="46">
        <f>IFERROR(VLOOKUP(A124, ストックデータ貼り付け用!A:C,2,FALSE),0)</f>
        <v>0</v>
      </c>
      <c r="C124" s="51">
        <f>IFERROR(VLOOKUP(A124, ストックデータ貼り付け用!A:C,3,FALSE),0)</f>
        <v>0</v>
      </c>
      <c r="D124" s="44">
        <f t="shared" si="10"/>
        <v>0</v>
      </c>
      <c r="E124" s="46">
        <f>COUNTIF(ストックデータ貼り付け用!$E$2:$E$1000,A124)</f>
        <v>0</v>
      </c>
      <c r="F124" s="48">
        <f>SUMIF(ストックデータ貼り付け用!$E$2:$E$1048576,A124,ストックデータ貼り付け用!$F$2:$F$1048576)</f>
        <v>0</v>
      </c>
      <c r="G124" s="44">
        <f>COUNTIF(ストックデータ貼り付け用!$I$2:$I$1048576,A124)</f>
        <v>0</v>
      </c>
      <c r="H124" s="51">
        <f t="shared" si="7"/>
        <v>0</v>
      </c>
      <c r="I124" s="45">
        <f>SUMIF(ストックデータ貼り付け用!$I$2:$I$1048576,A124,ストックデータ貼り付け用!$J$2:$J$1048576)</f>
        <v>0</v>
      </c>
      <c r="J124" s="44">
        <f t="shared" si="14"/>
        <v>0</v>
      </c>
      <c r="K124" s="51">
        <f t="shared" si="14"/>
        <v>0</v>
      </c>
      <c r="L124" s="45">
        <f t="shared" si="9"/>
        <v>0</v>
      </c>
      <c r="M124" s="46">
        <f>COUNTIF(ストックデータ貼り付け用!$M$2:$M$1000,A124)</f>
        <v>0</v>
      </c>
      <c r="N124" s="51">
        <f>SUMIF(ストックデータ貼り付け用!$M$2:$M$1001,A124,ストックデータ貼り付け用!$N$2:$N$1001)</f>
        <v>0</v>
      </c>
      <c r="O124" s="45">
        <f t="shared" si="11"/>
        <v>0</v>
      </c>
      <c r="P124" s="61">
        <f>COUNTIF(ストックデータ貼り付け用!$P$2:$P$1000,A124)</f>
        <v>0</v>
      </c>
      <c r="Q124" s="44">
        <f>SUMIF(ストックデータ貼り付け用!$P$2:$P$1000,A124,ストックデータ貼り付け用!$Q$2:$Q$1000)</f>
        <v>0</v>
      </c>
      <c r="R124" s="48">
        <f t="shared" si="13"/>
        <v>0</v>
      </c>
      <c r="S124" s="46">
        <f>COUNTIF(ストックデータ貼り付け用!$S$2:$S$1001,A124)</f>
        <v>0</v>
      </c>
      <c r="T124" s="48">
        <f>SUMIF(ストックデータ貼り付け用!$S$3:$S$502,A124,ストックデータ貼り付け用!$T$3:$T$1048576)</f>
        <v>0</v>
      </c>
      <c r="U124" s="45">
        <f t="shared" si="12"/>
        <v>0</v>
      </c>
    </row>
    <row r="125" spans="1:21" x14ac:dyDescent="0.2">
      <c r="A125" s="43">
        <v>45779</v>
      </c>
      <c r="B125" s="46">
        <f>IFERROR(VLOOKUP(A125, ストックデータ貼り付け用!A:C,2,FALSE),0)</f>
        <v>0</v>
      </c>
      <c r="C125" s="51">
        <f>IFERROR(VLOOKUP(A125, ストックデータ貼り付け用!A:C,3,FALSE),0)</f>
        <v>0</v>
      </c>
      <c r="D125" s="44">
        <f t="shared" si="10"/>
        <v>0</v>
      </c>
      <c r="E125" s="46">
        <f>COUNTIF(ストックデータ貼り付け用!$E$2:$E$1000,A125)</f>
        <v>0</v>
      </c>
      <c r="F125" s="48">
        <f>SUMIF(ストックデータ貼り付け用!$E$2:$E$1048576,A125,ストックデータ貼り付け用!$F$2:$F$1048576)</f>
        <v>0</v>
      </c>
      <c r="G125" s="44">
        <f>COUNTIF(ストックデータ貼り付け用!$I$2:$I$1048576,A125)</f>
        <v>0</v>
      </c>
      <c r="H125" s="51">
        <f t="shared" si="7"/>
        <v>0</v>
      </c>
      <c r="I125" s="45">
        <f>SUMIF(ストックデータ貼り付け用!$I$2:$I$1048576,A125,ストックデータ貼り付け用!$J$2:$J$1048576)</f>
        <v>0</v>
      </c>
      <c r="J125" s="44">
        <f t="shared" si="14"/>
        <v>0</v>
      </c>
      <c r="K125" s="51">
        <f t="shared" si="14"/>
        <v>0</v>
      </c>
      <c r="L125" s="45">
        <f t="shared" si="9"/>
        <v>0</v>
      </c>
      <c r="M125" s="46">
        <f>COUNTIF(ストックデータ貼り付け用!$M$2:$M$1000,A125)</f>
        <v>0</v>
      </c>
      <c r="N125" s="51">
        <f>SUMIF(ストックデータ貼り付け用!$M$2:$M$1001,A125,ストックデータ貼り付け用!$N$2:$N$1001)</f>
        <v>0</v>
      </c>
      <c r="O125" s="45">
        <f t="shared" si="11"/>
        <v>0</v>
      </c>
      <c r="P125" s="61">
        <f>COUNTIF(ストックデータ貼り付け用!$P$2:$P$1000,A125)</f>
        <v>0</v>
      </c>
      <c r="Q125" s="44">
        <f>SUMIF(ストックデータ貼り付け用!$P$2:$P$1000,A125,ストックデータ貼り付け用!$Q$2:$Q$1000)</f>
        <v>0</v>
      </c>
      <c r="R125" s="48">
        <f t="shared" si="13"/>
        <v>0</v>
      </c>
      <c r="S125" s="46">
        <f>COUNTIF(ストックデータ貼り付け用!$S$2:$S$1001,A125)</f>
        <v>0</v>
      </c>
      <c r="T125" s="48">
        <f>SUMIF(ストックデータ貼り付け用!$S$3:$S$502,A125,ストックデータ貼り付け用!$T$3:$T$1048576)</f>
        <v>0</v>
      </c>
      <c r="U125" s="45">
        <f t="shared" si="12"/>
        <v>0</v>
      </c>
    </row>
    <row r="126" spans="1:21" x14ac:dyDescent="0.2">
      <c r="A126" s="43">
        <v>45780</v>
      </c>
      <c r="B126" s="46">
        <f>IFERROR(VLOOKUP(A126, ストックデータ貼り付け用!A:C,2,FALSE),0)</f>
        <v>0</v>
      </c>
      <c r="C126" s="51">
        <f>IFERROR(VLOOKUP(A126, ストックデータ貼り付け用!A:C,3,FALSE),0)</f>
        <v>0</v>
      </c>
      <c r="D126" s="44">
        <f t="shared" si="10"/>
        <v>0</v>
      </c>
      <c r="E126" s="46">
        <f>COUNTIF(ストックデータ貼り付け用!$E$2:$E$1000,A126)</f>
        <v>0</v>
      </c>
      <c r="F126" s="48">
        <f>SUMIF(ストックデータ貼り付け用!$E$2:$E$1048576,A126,ストックデータ貼り付け用!$F$2:$F$1048576)</f>
        <v>0</v>
      </c>
      <c r="G126" s="44">
        <f>COUNTIF(ストックデータ貼り付け用!$I$2:$I$1048576,A126)</f>
        <v>0</v>
      </c>
      <c r="H126" s="51">
        <f t="shared" si="7"/>
        <v>0</v>
      </c>
      <c r="I126" s="45">
        <f>SUMIF(ストックデータ貼り付け用!$I$2:$I$1048576,A126,ストックデータ貼り付け用!$J$2:$J$1048576)</f>
        <v>0</v>
      </c>
      <c r="J126" s="44">
        <f t="shared" si="14"/>
        <v>0</v>
      </c>
      <c r="K126" s="51">
        <f t="shared" si="14"/>
        <v>0</v>
      </c>
      <c r="L126" s="45">
        <f t="shared" si="9"/>
        <v>0</v>
      </c>
      <c r="M126" s="46">
        <f>COUNTIF(ストックデータ貼り付け用!$M$2:$M$1000,A126)</f>
        <v>0</v>
      </c>
      <c r="N126" s="51">
        <f>SUMIF(ストックデータ貼り付け用!$M$2:$M$1001,A126,ストックデータ貼り付け用!$N$2:$N$1001)</f>
        <v>0</v>
      </c>
      <c r="O126" s="45">
        <f t="shared" si="11"/>
        <v>0</v>
      </c>
      <c r="P126" s="61">
        <f>COUNTIF(ストックデータ貼り付け用!$P$2:$P$1000,A126)</f>
        <v>0</v>
      </c>
      <c r="Q126" s="44">
        <f>SUMIF(ストックデータ貼り付け用!$P$2:$P$1000,A126,ストックデータ貼り付け用!$Q$2:$Q$1000)</f>
        <v>0</v>
      </c>
      <c r="R126" s="48">
        <f t="shared" si="13"/>
        <v>0</v>
      </c>
      <c r="S126" s="46">
        <f>COUNTIF(ストックデータ貼り付け用!$S$2:$S$1001,A126)</f>
        <v>0</v>
      </c>
      <c r="T126" s="48">
        <f>SUMIF(ストックデータ貼り付け用!$S$3:$S$502,A126,ストックデータ貼り付け用!$T$3:$T$1048576)</f>
        <v>0</v>
      </c>
      <c r="U126" s="45">
        <f t="shared" si="12"/>
        <v>0</v>
      </c>
    </row>
    <row r="127" spans="1:21" x14ac:dyDescent="0.2">
      <c r="A127" s="43">
        <v>45781</v>
      </c>
      <c r="B127" s="46">
        <f>IFERROR(VLOOKUP(A127, ストックデータ貼り付け用!A:C,2,FALSE),0)</f>
        <v>0</v>
      </c>
      <c r="C127" s="51">
        <f>IFERROR(VLOOKUP(A127, ストックデータ貼り付け用!A:C,3,FALSE),0)</f>
        <v>0</v>
      </c>
      <c r="D127" s="44">
        <f t="shared" si="10"/>
        <v>0</v>
      </c>
      <c r="E127" s="46">
        <f>COUNTIF(ストックデータ貼り付け用!$E$2:$E$1000,A127)</f>
        <v>0</v>
      </c>
      <c r="F127" s="48">
        <f>SUMIF(ストックデータ貼り付け用!$E$2:$E$1048576,A127,ストックデータ貼り付け用!$F$2:$F$1048576)</f>
        <v>0</v>
      </c>
      <c r="G127" s="44">
        <f>COUNTIF(ストックデータ貼り付け用!$I$2:$I$1048576,A127)</f>
        <v>0</v>
      </c>
      <c r="H127" s="51">
        <f t="shared" si="7"/>
        <v>0</v>
      </c>
      <c r="I127" s="45">
        <f>SUMIF(ストックデータ貼り付け用!$I$2:$I$1048576,A127,ストックデータ貼り付け用!$J$2:$J$1048576)</f>
        <v>0</v>
      </c>
      <c r="J127" s="44">
        <f t="shared" si="14"/>
        <v>0</v>
      </c>
      <c r="K127" s="51">
        <f t="shared" si="14"/>
        <v>0</v>
      </c>
      <c r="L127" s="45">
        <f t="shared" si="9"/>
        <v>0</v>
      </c>
      <c r="M127" s="46">
        <f>COUNTIF(ストックデータ貼り付け用!$M$2:$M$1000,A127)</f>
        <v>0</v>
      </c>
      <c r="N127" s="51">
        <f>SUMIF(ストックデータ貼り付け用!$M$2:$M$1001,A127,ストックデータ貼り付け用!$N$2:$N$1001)</f>
        <v>0</v>
      </c>
      <c r="O127" s="45">
        <f t="shared" si="11"/>
        <v>0</v>
      </c>
      <c r="P127" s="61">
        <f>COUNTIF(ストックデータ貼り付け用!$P$2:$P$1000,A127)</f>
        <v>0</v>
      </c>
      <c r="Q127" s="44">
        <f>SUMIF(ストックデータ貼り付け用!$P$2:$P$1000,A127,ストックデータ貼り付け用!$Q$2:$Q$1000)</f>
        <v>0</v>
      </c>
      <c r="R127" s="48">
        <f t="shared" si="13"/>
        <v>0</v>
      </c>
      <c r="S127" s="46">
        <f>COUNTIF(ストックデータ貼り付け用!$S$2:$S$1001,A127)</f>
        <v>0</v>
      </c>
      <c r="T127" s="48">
        <f>SUMIF(ストックデータ貼り付け用!$S$3:$S$502,A127,ストックデータ貼り付け用!$T$3:$T$1048576)</f>
        <v>0</v>
      </c>
      <c r="U127" s="45">
        <f t="shared" si="12"/>
        <v>0</v>
      </c>
    </row>
    <row r="128" spans="1:21" x14ac:dyDescent="0.2">
      <c r="A128" s="43">
        <v>45782</v>
      </c>
      <c r="B128" s="46">
        <f>IFERROR(VLOOKUP(A128, ストックデータ貼り付け用!A:C,2,FALSE),0)</f>
        <v>0</v>
      </c>
      <c r="C128" s="51">
        <f>IFERROR(VLOOKUP(A128, ストックデータ貼り付け用!A:C,3,FALSE),0)</f>
        <v>0</v>
      </c>
      <c r="D128" s="44">
        <f t="shared" si="10"/>
        <v>0</v>
      </c>
      <c r="E128" s="46">
        <f>COUNTIF(ストックデータ貼り付け用!$E$2:$E$1000,A128)</f>
        <v>0</v>
      </c>
      <c r="F128" s="48">
        <f>SUMIF(ストックデータ貼り付け用!$E$2:$E$1048576,A128,ストックデータ貼り付け用!$F$2:$F$1048576)</f>
        <v>0</v>
      </c>
      <c r="G128" s="44">
        <f>COUNTIF(ストックデータ貼り付け用!$I$2:$I$1048576,A128)</f>
        <v>0</v>
      </c>
      <c r="H128" s="51">
        <f t="shared" si="7"/>
        <v>0</v>
      </c>
      <c r="I128" s="45">
        <f>SUMIF(ストックデータ貼り付け用!$I$2:$I$1048576,A128,ストックデータ貼り付け用!$J$2:$J$1048576)</f>
        <v>0</v>
      </c>
      <c r="J128" s="44">
        <f t="shared" si="14"/>
        <v>0</v>
      </c>
      <c r="K128" s="51">
        <f t="shared" si="14"/>
        <v>0</v>
      </c>
      <c r="L128" s="45">
        <f t="shared" si="9"/>
        <v>0</v>
      </c>
      <c r="M128" s="46">
        <f>COUNTIF(ストックデータ貼り付け用!$M$2:$M$1000,A128)</f>
        <v>0</v>
      </c>
      <c r="N128" s="51">
        <f>SUMIF(ストックデータ貼り付け用!$M$2:$M$1001,A128,ストックデータ貼り付け用!$N$2:$N$1001)</f>
        <v>0</v>
      </c>
      <c r="O128" s="45">
        <f t="shared" si="11"/>
        <v>0</v>
      </c>
      <c r="P128" s="61">
        <f>COUNTIF(ストックデータ貼り付け用!$P$2:$P$1000,A128)</f>
        <v>0</v>
      </c>
      <c r="Q128" s="44">
        <f>SUMIF(ストックデータ貼り付け用!$P$2:$P$1000,A128,ストックデータ貼り付け用!$Q$2:$Q$1000)</f>
        <v>0</v>
      </c>
      <c r="R128" s="48">
        <f t="shared" si="13"/>
        <v>0</v>
      </c>
      <c r="S128" s="46">
        <f>COUNTIF(ストックデータ貼り付け用!$S$2:$S$1001,A128)</f>
        <v>0</v>
      </c>
      <c r="T128" s="48">
        <f>SUMIF(ストックデータ貼り付け用!$S$3:$S$502,A128,ストックデータ貼り付け用!$T$3:$T$1048576)</f>
        <v>0</v>
      </c>
      <c r="U128" s="45">
        <f t="shared" si="12"/>
        <v>0</v>
      </c>
    </row>
    <row r="129" spans="1:21" x14ac:dyDescent="0.2">
      <c r="A129" s="43">
        <v>45783</v>
      </c>
      <c r="B129" s="46">
        <f>IFERROR(VLOOKUP(A129, ストックデータ貼り付け用!A:C,2,FALSE),0)</f>
        <v>0</v>
      </c>
      <c r="C129" s="51">
        <f>IFERROR(VLOOKUP(A129, ストックデータ貼り付け用!A:C,3,FALSE),0)</f>
        <v>0</v>
      </c>
      <c r="D129" s="44">
        <f t="shared" si="10"/>
        <v>0</v>
      </c>
      <c r="E129" s="46">
        <f>COUNTIF(ストックデータ貼り付け用!$E$2:$E$1000,A129)</f>
        <v>0</v>
      </c>
      <c r="F129" s="48">
        <f>SUMIF(ストックデータ貼り付け用!$E$2:$E$1048576,A129,ストックデータ貼り付け用!$F$2:$F$1048576)</f>
        <v>0</v>
      </c>
      <c r="G129" s="44">
        <f>COUNTIF(ストックデータ貼り付け用!$I$2:$I$1048576,A129)</f>
        <v>0</v>
      </c>
      <c r="H129" s="51">
        <f t="shared" si="7"/>
        <v>0</v>
      </c>
      <c r="I129" s="45">
        <f>SUMIF(ストックデータ貼り付け用!$I$2:$I$1048576,A129,ストックデータ貼り付け用!$J$2:$J$1048576)</f>
        <v>0</v>
      </c>
      <c r="J129" s="44">
        <f t="shared" si="14"/>
        <v>0</v>
      </c>
      <c r="K129" s="51">
        <f t="shared" si="14"/>
        <v>0</v>
      </c>
      <c r="L129" s="45">
        <f t="shared" si="9"/>
        <v>0</v>
      </c>
      <c r="M129" s="46">
        <f>COUNTIF(ストックデータ貼り付け用!$M$2:$M$1000,A129)</f>
        <v>0</v>
      </c>
      <c r="N129" s="51">
        <f>SUMIF(ストックデータ貼り付け用!$M$2:$M$1001,A129,ストックデータ貼り付け用!$N$2:$N$1001)</f>
        <v>0</v>
      </c>
      <c r="O129" s="45">
        <f t="shared" si="11"/>
        <v>0</v>
      </c>
      <c r="P129" s="61">
        <f>COUNTIF(ストックデータ貼り付け用!$P$2:$P$1000,A129)</f>
        <v>0</v>
      </c>
      <c r="Q129" s="44">
        <f>SUMIF(ストックデータ貼り付け用!$P$2:$P$1000,A129,ストックデータ貼り付け用!$Q$2:$Q$1000)</f>
        <v>0</v>
      </c>
      <c r="R129" s="48">
        <f t="shared" si="13"/>
        <v>0</v>
      </c>
      <c r="S129" s="46">
        <f>COUNTIF(ストックデータ貼り付け用!$S$2:$S$1001,A129)</f>
        <v>0</v>
      </c>
      <c r="T129" s="48">
        <f>SUMIF(ストックデータ貼り付け用!$S$3:$S$502,A129,ストックデータ貼り付け用!$T$3:$T$1048576)</f>
        <v>0</v>
      </c>
      <c r="U129" s="45">
        <f t="shared" si="12"/>
        <v>0</v>
      </c>
    </row>
    <row r="130" spans="1:21" x14ac:dyDescent="0.2">
      <c r="A130" s="43">
        <v>45784</v>
      </c>
      <c r="B130" s="46">
        <f>IFERROR(VLOOKUP(A130, ストックデータ貼り付け用!A:C,2,FALSE),0)</f>
        <v>0</v>
      </c>
      <c r="C130" s="51">
        <f>IFERROR(VLOOKUP(A130, ストックデータ貼り付け用!A:C,3,FALSE),0)</f>
        <v>0</v>
      </c>
      <c r="D130" s="44">
        <f t="shared" si="10"/>
        <v>0</v>
      </c>
      <c r="E130" s="46">
        <f>COUNTIF(ストックデータ貼り付け用!$E$2:$E$1000,A130)</f>
        <v>0</v>
      </c>
      <c r="F130" s="48">
        <f>SUMIF(ストックデータ貼り付け用!$E$2:$E$1048576,A130,ストックデータ貼り付け用!$F$2:$F$1048576)</f>
        <v>0</v>
      </c>
      <c r="G130" s="44">
        <f>COUNTIF(ストックデータ貼り付け用!$I$2:$I$1048576,A130)</f>
        <v>0</v>
      </c>
      <c r="H130" s="51">
        <f t="shared" si="7"/>
        <v>0</v>
      </c>
      <c r="I130" s="45">
        <f>SUMIF(ストックデータ貼り付け用!$I$2:$I$1048576,A130,ストックデータ貼り付け用!$J$2:$J$1048576)</f>
        <v>0</v>
      </c>
      <c r="J130" s="44">
        <f t="shared" si="14"/>
        <v>0</v>
      </c>
      <c r="K130" s="51">
        <f t="shared" si="14"/>
        <v>0</v>
      </c>
      <c r="L130" s="45">
        <f t="shared" si="9"/>
        <v>0</v>
      </c>
      <c r="M130" s="46">
        <f>COUNTIF(ストックデータ貼り付け用!$M$2:$M$1000,A130)</f>
        <v>0</v>
      </c>
      <c r="N130" s="51">
        <f>SUMIF(ストックデータ貼り付け用!$M$2:$M$1001,A130,ストックデータ貼り付け用!$N$2:$N$1001)</f>
        <v>0</v>
      </c>
      <c r="O130" s="45">
        <f t="shared" si="11"/>
        <v>0</v>
      </c>
      <c r="P130" s="61">
        <f>COUNTIF(ストックデータ貼り付け用!$P$2:$P$1000,A130)</f>
        <v>0</v>
      </c>
      <c r="Q130" s="44">
        <f>SUMIF(ストックデータ貼り付け用!$P$2:$P$1000,A130,ストックデータ貼り付け用!$Q$2:$Q$1000)</f>
        <v>0</v>
      </c>
      <c r="R130" s="48">
        <f t="shared" si="13"/>
        <v>0</v>
      </c>
      <c r="S130" s="46">
        <f>COUNTIF(ストックデータ貼り付け用!$S$2:$S$1001,A130)</f>
        <v>0</v>
      </c>
      <c r="T130" s="48">
        <f>SUMIF(ストックデータ貼り付け用!$S$3:$S$502,A130,ストックデータ貼り付け用!$T$3:$T$1048576)</f>
        <v>0</v>
      </c>
      <c r="U130" s="45">
        <f t="shared" si="12"/>
        <v>0</v>
      </c>
    </row>
    <row r="131" spans="1:21" x14ac:dyDescent="0.2">
      <c r="A131" s="43">
        <v>45785</v>
      </c>
      <c r="B131" s="46">
        <f>IFERROR(VLOOKUP(A131, ストックデータ貼り付け用!A:C,2,FALSE),0)</f>
        <v>0</v>
      </c>
      <c r="C131" s="51">
        <f>IFERROR(VLOOKUP(A131, ストックデータ貼り付け用!A:C,3,FALSE),0)</f>
        <v>0</v>
      </c>
      <c r="D131" s="44">
        <f t="shared" si="10"/>
        <v>0</v>
      </c>
      <c r="E131" s="46">
        <f>COUNTIF(ストックデータ貼り付け用!$E$2:$E$1000,A131)</f>
        <v>0</v>
      </c>
      <c r="F131" s="48">
        <f>SUMIF(ストックデータ貼り付け用!$E$2:$E$1048576,A131,ストックデータ貼り付け用!$F$2:$F$1048576)</f>
        <v>0</v>
      </c>
      <c r="G131" s="44">
        <f>COUNTIF(ストックデータ貼り付け用!$I$2:$I$1048576,A131)</f>
        <v>0</v>
      </c>
      <c r="H131" s="51">
        <f t="shared" ref="H131:H194" si="15">G131/5</f>
        <v>0</v>
      </c>
      <c r="I131" s="45">
        <f>SUMIF(ストックデータ貼り付け用!$I$2:$I$1048576,A131,ストックデータ貼り付け用!$J$2:$J$1048576)</f>
        <v>0</v>
      </c>
      <c r="J131" s="44">
        <f t="shared" si="14"/>
        <v>0</v>
      </c>
      <c r="K131" s="51">
        <f t="shared" si="14"/>
        <v>0</v>
      </c>
      <c r="L131" s="45">
        <f t="shared" ref="L131:L194" si="16">K131*110</f>
        <v>0</v>
      </c>
      <c r="M131" s="46">
        <f>COUNTIF(ストックデータ貼り付け用!$M$2:$M$1000,A131)</f>
        <v>0</v>
      </c>
      <c r="N131" s="51">
        <f>SUMIF(ストックデータ貼り付け用!$M$2:$M$1001,A131,ストックデータ貼り付け用!$N$2:$N$1001)</f>
        <v>0</v>
      </c>
      <c r="O131" s="45">
        <f t="shared" si="11"/>
        <v>0</v>
      </c>
      <c r="P131" s="61">
        <f>COUNTIF(ストックデータ貼り付け用!$P$2:$P$1000,A131)</f>
        <v>0</v>
      </c>
      <c r="Q131" s="44">
        <f>SUMIF(ストックデータ貼り付け用!$P$2:$P$1000,A131,ストックデータ貼り付け用!$Q$2:$Q$1000)</f>
        <v>0</v>
      </c>
      <c r="R131" s="48">
        <f t="shared" si="13"/>
        <v>0</v>
      </c>
      <c r="S131" s="46">
        <f>COUNTIF(ストックデータ貼り付け用!$S$2:$S$1001,A131)</f>
        <v>0</v>
      </c>
      <c r="T131" s="48">
        <f>SUMIF(ストックデータ貼り付け用!$S$3:$S$502,A131,ストックデータ貼り付け用!$T$3:$T$1048576)</f>
        <v>0</v>
      </c>
      <c r="U131" s="45">
        <f t="shared" si="12"/>
        <v>0</v>
      </c>
    </row>
    <row r="132" spans="1:21" x14ac:dyDescent="0.2">
      <c r="A132" s="43">
        <v>45786</v>
      </c>
      <c r="B132" s="46">
        <f>IFERROR(VLOOKUP(A132, ストックデータ貼り付け用!A:C,2,FALSE),0)</f>
        <v>0</v>
      </c>
      <c r="C132" s="51">
        <f>IFERROR(VLOOKUP(A132, ストックデータ貼り付け用!A:C,3,FALSE),0)</f>
        <v>0</v>
      </c>
      <c r="D132" s="44">
        <f t="shared" ref="D132:D195" si="17">C132*140</f>
        <v>0</v>
      </c>
      <c r="E132" s="46">
        <f>COUNTIF(ストックデータ貼り付け用!$E$2:$E$1000,A132)</f>
        <v>0</v>
      </c>
      <c r="F132" s="48">
        <f>SUMIF(ストックデータ貼り付け用!$E$2:$E$1048576,A132,ストックデータ貼り付け用!$F$2:$F$1048576)</f>
        <v>0</v>
      </c>
      <c r="G132" s="44">
        <f>COUNTIF(ストックデータ貼り付け用!$I$2:$I$1048576,A132)</f>
        <v>0</v>
      </c>
      <c r="H132" s="51">
        <f t="shared" si="15"/>
        <v>0</v>
      </c>
      <c r="I132" s="45">
        <f>SUMIF(ストックデータ貼り付け用!$I$2:$I$1048576,A132,ストックデータ貼り付け用!$J$2:$J$1048576)</f>
        <v>0</v>
      </c>
      <c r="J132" s="44">
        <f t="shared" si="14"/>
        <v>0</v>
      </c>
      <c r="K132" s="51">
        <f t="shared" si="14"/>
        <v>0</v>
      </c>
      <c r="L132" s="45">
        <f t="shared" si="16"/>
        <v>0</v>
      </c>
      <c r="M132" s="46">
        <f>COUNTIF(ストックデータ貼り付け用!$M$2:$M$1000,A132)</f>
        <v>0</v>
      </c>
      <c r="N132" s="51">
        <f>SUMIF(ストックデータ貼り付け用!$M$2:$M$1001,A132,ストックデータ貼り付け用!$N$2:$N$1001)</f>
        <v>0</v>
      </c>
      <c r="O132" s="45">
        <f t="shared" ref="O132:O195" si="18">N132*140</f>
        <v>0</v>
      </c>
      <c r="P132" s="61">
        <f>COUNTIF(ストックデータ貼り付け用!$P$2:$P$1000,A132)</f>
        <v>0</v>
      </c>
      <c r="Q132" s="44">
        <f>SUMIF(ストックデータ貼り付け用!$P$2:$P$1000,A132,ストックデータ貼り付け用!$Q$2:$Q$1000)</f>
        <v>0</v>
      </c>
      <c r="R132" s="48">
        <f t="shared" si="13"/>
        <v>0</v>
      </c>
      <c r="S132" s="46">
        <f>COUNTIF(ストックデータ貼り付け用!$S$2:$S$1001,A132)</f>
        <v>0</v>
      </c>
      <c r="T132" s="48">
        <f>SUMIF(ストックデータ貼り付け用!$S$3:$S$502,A132,ストックデータ貼り付け用!$T$3:$T$1048576)</f>
        <v>0</v>
      </c>
      <c r="U132" s="45">
        <f t="shared" ref="U132:U195" si="19">T132*140</f>
        <v>0</v>
      </c>
    </row>
    <row r="133" spans="1:21" x14ac:dyDescent="0.2">
      <c r="A133" s="43">
        <v>45787</v>
      </c>
      <c r="B133" s="46">
        <f>IFERROR(VLOOKUP(A133, ストックデータ貼り付け用!A:C,2,FALSE),0)</f>
        <v>0</v>
      </c>
      <c r="C133" s="51">
        <f>IFERROR(VLOOKUP(A133, ストックデータ貼り付け用!A:C,3,FALSE),0)</f>
        <v>0</v>
      </c>
      <c r="D133" s="44">
        <f t="shared" si="17"/>
        <v>0</v>
      </c>
      <c r="E133" s="46">
        <f>COUNTIF(ストックデータ貼り付け用!$E$2:$E$1000,A133)</f>
        <v>0</v>
      </c>
      <c r="F133" s="48">
        <f>SUMIF(ストックデータ貼り付け用!$E$2:$E$1048576,A133,ストックデータ貼り付け用!$F$2:$F$1048576)</f>
        <v>0</v>
      </c>
      <c r="G133" s="44">
        <f>COUNTIF(ストックデータ貼り付け用!$I$2:$I$1048576,A133)</f>
        <v>0</v>
      </c>
      <c r="H133" s="51">
        <f t="shared" si="15"/>
        <v>0</v>
      </c>
      <c r="I133" s="45">
        <f>SUMIF(ストックデータ貼り付け用!$I$2:$I$1048576,A133,ストックデータ貼り付け用!$J$2:$J$1048576)</f>
        <v>0</v>
      </c>
      <c r="J133" s="44">
        <f t="shared" si="14"/>
        <v>0</v>
      </c>
      <c r="K133" s="51">
        <f t="shared" si="14"/>
        <v>0</v>
      </c>
      <c r="L133" s="45">
        <f t="shared" si="16"/>
        <v>0</v>
      </c>
      <c r="M133" s="46">
        <f>COUNTIF(ストックデータ貼り付け用!$M$2:$M$1000,A133)</f>
        <v>0</v>
      </c>
      <c r="N133" s="51">
        <f>SUMIF(ストックデータ貼り付け用!$M$2:$M$1001,A133,ストックデータ貼り付け用!$N$2:$N$1001)</f>
        <v>0</v>
      </c>
      <c r="O133" s="45">
        <f t="shared" si="18"/>
        <v>0</v>
      </c>
      <c r="P133" s="61">
        <f>COUNTIF(ストックデータ貼り付け用!$P$2:$P$1000,A133)</f>
        <v>0</v>
      </c>
      <c r="Q133" s="44">
        <f>SUMIF(ストックデータ貼り付け用!$P$2:$P$1000,A133,ストックデータ貼り付け用!$Q$2:$Q$1000)</f>
        <v>0</v>
      </c>
      <c r="R133" s="48">
        <f t="shared" ref="R133:R196" si="20">Q133*0.29*(108/110)</f>
        <v>0</v>
      </c>
      <c r="S133" s="46">
        <f>COUNTIF(ストックデータ貼り付け用!$S$2:$S$1001,A133)</f>
        <v>0</v>
      </c>
      <c r="T133" s="48">
        <f>SUMIF(ストックデータ貼り付け用!$S$3:$S$502,A133,ストックデータ貼り付け用!$T$3:$T$1048576)</f>
        <v>0</v>
      </c>
      <c r="U133" s="45">
        <f t="shared" si="19"/>
        <v>0</v>
      </c>
    </row>
    <row r="134" spans="1:21" x14ac:dyDescent="0.2">
      <c r="A134" s="43">
        <v>45788</v>
      </c>
      <c r="B134" s="46">
        <f>IFERROR(VLOOKUP(A134, ストックデータ貼り付け用!A:C,2,FALSE),0)</f>
        <v>0</v>
      </c>
      <c r="C134" s="51">
        <f>IFERROR(VLOOKUP(A134, ストックデータ貼り付け用!A:C,3,FALSE),0)</f>
        <v>0</v>
      </c>
      <c r="D134" s="44">
        <f t="shared" si="17"/>
        <v>0</v>
      </c>
      <c r="E134" s="46">
        <f>COUNTIF(ストックデータ貼り付け用!$E$2:$E$1000,A134)</f>
        <v>0</v>
      </c>
      <c r="F134" s="48">
        <f>SUMIF(ストックデータ貼り付け用!$E$2:$E$1048576,A134,ストックデータ貼り付け用!$F$2:$F$1048576)</f>
        <v>0</v>
      </c>
      <c r="G134" s="44">
        <f>COUNTIF(ストックデータ貼り付け用!$I$2:$I$1048576,A134)</f>
        <v>0</v>
      </c>
      <c r="H134" s="51">
        <f t="shared" si="15"/>
        <v>0</v>
      </c>
      <c r="I134" s="45">
        <f>SUMIF(ストックデータ貼り付け用!$I$2:$I$1048576,A134,ストックデータ貼り付け用!$J$2:$J$1048576)</f>
        <v>0</v>
      </c>
      <c r="J134" s="44">
        <f t="shared" si="14"/>
        <v>0</v>
      </c>
      <c r="K134" s="51">
        <f t="shared" si="14"/>
        <v>0</v>
      </c>
      <c r="L134" s="45">
        <f t="shared" si="16"/>
        <v>0</v>
      </c>
      <c r="M134" s="46">
        <f>COUNTIF(ストックデータ貼り付け用!$M$2:$M$1000,A134)</f>
        <v>0</v>
      </c>
      <c r="N134" s="51">
        <f>SUMIF(ストックデータ貼り付け用!$M$2:$M$1001,A134,ストックデータ貼り付け用!$N$2:$N$1001)</f>
        <v>0</v>
      </c>
      <c r="O134" s="45">
        <f t="shared" si="18"/>
        <v>0</v>
      </c>
      <c r="P134" s="61">
        <f>COUNTIF(ストックデータ貼り付け用!$P$2:$P$1000,A134)</f>
        <v>0</v>
      </c>
      <c r="Q134" s="44">
        <f>SUMIF(ストックデータ貼り付け用!$P$2:$P$1000,A134,ストックデータ貼り付け用!$Q$2:$Q$1000)</f>
        <v>0</v>
      </c>
      <c r="R134" s="48">
        <f t="shared" si="20"/>
        <v>0</v>
      </c>
      <c r="S134" s="46">
        <f>COUNTIF(ストックデータ貼り付け用!$S$2:$S$1001,A134)</f>
        <v>0</v>
      </c>
      <c r="T134" s="48">
        <f>SUMIF(ストックデータ貼り付け用!$S$3:$S$502,A134,ストックデータ貼り付け用!$T$3:$T$1048576)</f>
        <v>0</v>
      </c>
      <c r="U134" s="45">
        <f t="shared" si="19"/>
        <v>0</v>
      </c>
    </row>
    <row r="135" spans="1:21" x14ac:dyDescent="0.2">
      <c r="A135" s="43">
        <v>45789</v>
      </c>
      <c r="B135" s="46">
        <f>IFERROR(VLOOKUP(A135, ストックデータ貼り付け用!A:C,2,FALSE),0)</f>
        <v>0</v>
      </c>
      <c r="C135" s="51">
        <f>IFERROR(VLOOKUP(A135, ストックデータ貼り付け用!A:C,3,FALSE),0)</f>
        <v>0</v>
      </c>
      <c r="D135" s="44">
        <f t="shared" si="17"/>
        <v>0</v>
      </c>
      <c r="E135" s="46">
        <f>COUNTIF(ストックデータ貼り付け用!$E$2:$E$1000,A135)</f>
        <v>0</v>
      </c>
      <c r="F135" s="48">
        <f>SUMIF(ストックデータ貼り付け用!$E$2:$E$1048576,A135,ストックデータ貼り付け用!$F$2:$F$1048576)</f>
        <v>0</v>
      </c>
      <c r="G135" s="44">
        <f>COUNTIF(ストックデータ貼り付け用!$I$2:$I$1048576,A135)</f>
        <v>0</v>
      </c>
      <c r="H135" s="51">
        <f t="shared" si="15"/>
        <v>0</v>
      </c>
      <c r="I135" s="45">
        <f>SUMIF(ストックデータ貼り付け用!$I$2:$I$1048576,A135,ストックデータ貼り付け用!$J$2:$J$1048576)</f>
        <v>0</v>
      </c>
      <c r="J135" s="44">
        <f t="shared" si="14"/>
        <v>0</v>
      </c>
      <c r="K135" s="51">
        <f t="shared" si="14"/>
        <v>0</v>
      </c>
      <c r="L135" s="45">
        <f t="shared" si="16"/>
        <v>0</v>
      </c>
      <c r="M135" s="46">
        <f>COUNTIF(ストックデータ貼り付け用!$M$2:$M$1000,A135)</f>
        <v>0</v>
      </c>
      <c r="N135" s="51">
        <f>SUMIF(ストックデータ貼り付け用!$M$2:$M$1001,A135,ストックデータ貼り付け用!$N$2:$N$1001)</f>
        <v>0</v>
      </c>
      <c r="O135" s="45">
        <f t="shared" si="18"/>
        <v>0</v>
      </c>
      <c r="P135" s="61">
        <f>COUNTIF(ストックデータ貼り付け用!$P$2:$P$1000,A135)</f>
        <v>0</v>
      </c>
      <c r="Q135" s="44">
        <f>SUMIF(ストックデータ貼り付け用!$P$2:$P$1000,A135,ストックデータ貼り付け用!$Q$2:$Q$1000)</f>
        <v>0</v>
      </c>
      <c r="R135" s="48">
        <f t="shared" si="20"/>
        <v>0</v>
      </c>
      <c r="S135" s="46">
        <f>COUNTIF(ストックデータ貼り付け用!$S$2:$S$1001,A135)</f>
        <v>0</v>
      </c>
      <c r="T135" s="48">
        <f>SUMIF(ストックデータ貼り付け用!$S$3:$S$502,A135,ストックデータ貼り付け用!$T$3:$T$1048576)</f>
        <v>0</v>
      </c>
      <c r="U135" s="45">
        <f t="shared" si="19"/>
        <v>0</v>
      </c>
    </row>
    <row r="136" spans="1:21" x14ac:dyDescent="0.2">
      <c r="A136" s="43">
        <v>45790</v>
      </c>
      <c r="B136" s="46">
        <f>IFERROR(VLOOKUP(A136, ストックデータ貼り付け用!A:C,2,FALSE),0)</f>
        <v>0</v>
      </c>
      <c r="C136" s="51">
        <f>IFERROR(VLOOKUP(A136, ストックデータ貼り付け用!A:C,3,FALSE),0)</f>
        <v>0</v>
      </c>
      <c r="D136" s="44">
        <f t="shared" si="17"/>
        <v>0</v>
      </c>
      <c r="E136" s="46">
        <f>COUNTIF(ストックデータ貼り付け用!$E$2:$E$1000,A136)</f>
        <v>0</v>
      </c>
      <c r="F136" s="48">
        <f>SUMIF(ストックデータ貼り付け用!$E$2:$E$1048576,A136,ストックデータ貼り付け用!$F$2:$F$1048576)</f>
        <v>0</v>
      </c>
      <c r="G136" s="44">
        <f>COUNTIF(ストックデータ貼り付け用!$I$2:$I$1048576,A136)</f>
        <v>0</v>
      </c>
      <c r="H136" s="51">
        <f t="shared" si="15"/>
        <v>0</v>
      </c>
      <c r="I136" s="45">
        <f>SUMIF(ストックデータ貼り付け用!$I$2:$I$1048576,A136,ストックデータ貼り付け用!$J$2:$J$1048576)</f>
        <v>0</v>
      </c>
      <c r="J136" s="44">
        <f t="shared" ref="J136:K199" si="21">E136+H136</f>
        <v>0</v>
      </c>
      <c r="K136" s="51">
        <f t="shared" si="21"/>
        <v>0</v>
      </c>
      <c r="L136" s="45">
        <f t="shared" si="16"/>
        <v>0</v>
      </c>
      <c r="M136" s="46">
        <f>COUNTIF(ストックデータ貼り付け用!$M$2:$M$1000,A136)</f>
        <v>0</v>
      </c>
      <c r="N136" s="51">
        <f>SUMIF(ストックデータ貼り付け用!$M$2:$M$1001,A136,ストックデータ貼り付け用!$N$2:$N$1001)</f>
        <v>0</v>
      </c>
      <c r="O136" s="45">
        <f t="shared" si="18"/>
        <v>0</v>
      </c>
      <c r="P136" s="61">
        <f>COUNTIF(ストックデータ貼り付け用!$P$2:$P$1000,A136)</f>
        <v>0</v>
      </c>
      <c r="Q136" s="44">
        <f>SUMIF(ストックデータ貼り付け用!$P$2:$P$1000,A136,ストックデータ貼り付け用!$Q$2:$Q$1000)</f>
        <v>0</v>
      </c>
      <c r="R136" s="48">
        <f t="shared" si="20"/>
        <v>0</v>
      </c>
      <c r="S136" s="46">
        <f>COUNTIF(ストックデータ貼り付け用!$S$2:$S$1001,A136)</f>
        <v>0</v>
      </c>
      <c r="T136" s="48">
        <f>SUMIF(ストックデータ貼り付け用!$S$3:$S$502,A136,ストックデータ貼り付け用!$T$3:$T$1048576)</f>
        <v>0</v>
      </c>
      <c r="U136" s="45">
        <f t="shared" si="19"/>
        <v>0</v>
      </c>
    </row>
    <row r="137" spans="1:21" x14ac:dyDescent="0.2">
      <c r="A137" s="43">
        <v>45791</v>
      </c>
      <c r="B137" s="46">
        <f>IFERROR(VLOOKUP(A137, ストックデータ貼り付け用!A:C,2,FALSE),0)</f>
        <v>0</v>
      </c>
      <c r="C137" s="51">
        <f>IFERROR(VLOOKUP(A137, ストックデータ貼り付け用!A:C,3,FALSE),0)</f>
        <v>0</v>
      </c>
      <c r="D137" s="44">
        <f t="shared" si="17"/>
        <v>0</v>
      </c>
      <c r="E137" s="46">
        <f>COUNTIF(ストックデータ貼り付け用!$E$2:$E$1000,A137)</f>
        <v>0</v>
      </c>
      <c r="F137" s="48">
        <f>SUMIF(ストックデータ貼り付け用!$E$2:$E$1048576,A137,ストックデータ貼り付け用!$F$2:$F$1048576)</f>
        <v>0</v>
      </c>
      <c r="G137" s="44">
        <f>COUNTIF(ストックデータ貼り付け用!$I$2:$I$1048576,A137)</f>
        <v>0</v>
      </c>
      <c r="H137" s="51">
        <f t="shared" si="15"/>
        <v>0</v>
      </c>
      <c r="I137" s="45">
        <f>SUMIF(ストックデータ貼り付け用!$I$2:$I$1048576,A137,ストックデータ貼り付け用!$J$2:$J$1048576)</f>
        <v>0</v>
      </c>
      <c r="J137" s="44">
        <f t="shared" si="21"/>
        <v>0</v>
      </c>
      <c r="K137" s="51">
        <f t="shared" si="21"/>
        <v>0</v>
      </c>
      <c r="L137" s="45">
        <f t="shared" si="16"/>
        <v>0</v>
      </c>
      <c r="M137" s="46">
        <f>COUNTIF(ストックデータ貼り付け用!$M$2:$M$1000,A137)</f>
        <v>0</v>
      </c>
      <c r="N137" s="51">
        <f>SUMIF(ストックデータ貼り付け用!$M$2:$M$1001,A137,ストックデータ貼り付け用!$N$2:$N$1001)</f>
        <v>0</v>
      </c>
      <c r="O137" s="45">
        <f t="shared" si="18"/>
        <v>0</v>
      </c>
      <c r="P137" s="61">
        <f>COUNTIF(ストックデータ貼り付け用!$P$2:$P$1000,A137)</f>
        <v>0</v>
      </c>
      <c r="Q137" s="44">
        <f>SUMIF(ストックデータ貼り付け用!$P$2:$P$1000,A137,ストックデータ貼り付け用!$Q$2:$Q$1000)</f>
        <v>0</v>
      </c>
      <c r="R137" s="48">
        <f t="shared" si="20"/>
        <v>0</v>
      </c>
      <c r="S137" s="46">
        <f>COUNTIF(ストックデータ貼り付け用!$S$2:$S$1001,A137)</f>
        <v>0</v>
      </c>
      <c r="T137" s="48">
        <f>SUMIF(ストックデータ貼り付け用!$S$3:$S$502,A137,ストックデータ貼り付け用!$T$3:$T$1048576)</f>
        <v>0</v>
      </c>
      <c r="U137" s="45">
        <f t="shared" si="19"/>
        <v>0</v>
      </c>
    </row>
    <row r="138" spans="1:21" x14ac:dyDescent="0.2">
      <c r="A138" s="43">
        <v>45792</v>
      </c>
      <c r="B138" s="46">
        <f>IFERROR(VLOOKUP(A138, ストックデータ貼り付け用!A:C,2,FALSE),0)</f>
        <v>0</v>
      </c>
      <c r="C138" s="51">
        <f>IFERROR(VLOOKUP(A138, ストックデータ貼り付け用!A:C,3,FALSE),0)</f>
        <v>0</v>
      </c>
      <c r="D138" s="44">
        <f t="shared" si="17"/>
        <v>0</v>
      </c>
      <c r="E138" s="46">
        <f>COUNTIF(ストックデータ貼り付け用!$E$2:$E$1000,A138)</f>
        <v>0</v>
      </c>
      <c r="F138" s="48">
        <f>SUMIF(ストックデータ貼り付け用!$E$2:$E$1048576,A138,ストックデータ貼り付け用!$F$2:$F$1048576)</f>
        <v>0</v>
      </c>
      <c r="G138" s="44">
        <f>COUNTIF(ストックデータ貼り付け用!$I$2:$I$1048576,A138)</f>
        <v>0</v>
      </c>
      <c r="H138" s="51">
        <f t="shared" si="15"/>
        <v>0</v>
      </c>
      <c r="I138" s="45">
        <f>SUMIF(ストックデータ貼り付け用!$I$2:$I$1048576,A138,ストックデータ貼り付け用!$J$2:$J$1048576)</f>
        <v>0</v>
      </c>
      <c r="J138" s="44">
        <f t="shared" si="21"/>
        <v>0</v>
      </c>
      <c r="K138" s="51">
        <f t="shared" si="21"/>
        <v>0</v>
      </c>
      <c r="L138" s="45">
        <f t="shared" si="16"/>
        <v>0</v>
      </c>
      <c r="M138" s="46">
        <f>COUNTIF(ストックデータ貼り付け用!$M$2:$M$1000,A138)</f>
        <v>0</v>
      </c>
      <c r="N138" s="51">
        <f>SUMIF(ストックデータ貼り付け用!$M$2:$M$1001,A138,ストックデータ貼り付け用!$N$2:$N$1001)</f>
        <v>0</v>
      </c>
      <c r="O138" s="45">
        <f t="shared" si="18"/>
        <v>0</v>
      </c>
      <c r="P138" s="61">
        <f>COUNTIF(ストックデータ貼り付け用!$P$2:$P$1000,A138)</f>
        <v>0</v>
      </c>
      <c r="Q138" s="44">
        <f>SUMIF(ストックデータ貼り付け用!$P$2:$P$1000,A138,ストックデータ貼り付け用!$Q$2:$Q$1000)</f>
        <v>0</v>
      </c>
      <c r="R138" s="48">
        <f t="shared" si="20"/>
        <v>0</v>
      </c>
      <c r="S138" s="46">
        <f>COUNTIF(ストックデータ貼り付け用!$S$2:$S$1001,A138)</f>
        <v>0</v>
      </c>
      <c r="T138" s="48">
        <f>SUMIF(ストックデータ貼り付け用!$S$3:$S$502,A138,ストックデータ貼り付け用!$T$3:$T$1048576)</f>
        <v>0</v>
      </c>
      <c r="U138" s="45">
        <f t="shared" si="19"/>
        <v>0</v>
      </c>
    </row>
    <row r="139" spans="1:21" x14ac:dyDescent="0.2">
      <c r="A139" s="43">
        <v>45793</v>
      </c>
      <c r="B139" s="46">
        <f>IFERROR(VLOOKUP(A139, ストックデータ貼り付け用!A:C,2,FALSE),0)</f>
        <v>0</v>
      </c>
      <c r="C139" s="51">
        <f>IFERROR(VLOOKUP(A139, ストックデータ貼り付け用!A:C,3,FALSE),0)</f>
        <v>0</v>
      </c>
      <c r="D139" s="44">
        <f t="shared" si="17"/>
        <v>0</v>
      </c>
      <c r="E139" s="46">
        <f>COUNTIF(ストックデータ貼り付け用!$E$2:$E$1000,A139)</f>
        <v>0</v>
      </c>
      <c r="F139" s="48">
        <f>SUMIF(ストックデータ貼り付け用!$E$2:$E$1048576,A139,ストックデータ貼り付け用!$F$2:$F$1048576)</f>
        <v>0</v>
      </c>
      <c r="G139" s="44">
        <f>COUNTIF(ストックデータ貼り付け用!$I$2:$I$1048576,A139)</f>
        <v>0</v>
      </c>
      <c r="H139" s="51">
        <f t="shared" si="15"/>
        <v>0</v>
      </c>
      <c r="I139" s="45">
        <f>SUMIF(ストックデータ貼り付け用!$I$2:$I$1048576,A139,ストックデータ貼り付け用!$J$2:$J$1048576)</f>
        <v>0</v>
      </c>
      <c r="J139" s="44">
        <f t="shared" si="21"/>
        <v>0</v>
      </c>
      <c r="K139" s="51">
        <f t="shared" si="21"/>
        <v>0</v>
      </c>
      <c r="L139" s="45">
        <f t="shared" si="16"/>
        <v>0</v>
      </c>
      <c r="M139" s="46">
        <f>COUNTIF(ストックデータ貼り付け用!$M$2:$M$1000,A139)</f>
        <v>0</v>
      </c>
      <c r="N139" s="51">
        <f>SUMIF(ストックデータ貼り付け用!$M$2:$M$1001,A139,ストックデータ貼り付け用!$N$2:$N$1001)</f>
        <v>0</v>
      </c>
      <c r="O139" s="45">
        <f t="shared" si="18"/>
        <v>0</v>
      </c>
      <c r="P139" s="61">
        <f>COUNTIF(ストックデータ貼り付け用!$P$2:$P$1000,A139)</f>
        <v>0</v>
      </c>
      <c r="Q139" s="44">
        <f>SUMIF(ストックデータ貼り付け用!$P$2:$P$1000,A139,ストックデータ貼り付け用!$Q$2:$Q$1000)</f>
        <v>0</v>
      </c>
      <c r="R139" s="48">
        <f t="shared" si="20"/>
        <v>0</v>
      </c>
      <c r="S139" s="46">
        <f>COUNTIF(ストックデータ貼り付け用!$S$2:$S$1001,A139)</f>
        <v>0</v>
      </c>
      <c r="T139" s="48">
        <f>SUMIF(ストックデータ貼り付け用!$S$3:$S$502,A139,ストックデータ貼り付け用!$T$3:$T$1048576)</f>
        <v>0</v>
      </c>
      <c r="U139" s="45">
        <f t="shared" si="19"/>
        <v>0</v>
      </c>
    </row>
    <row r="140" spans="1:21" x14ac:dyDescent="0.2">
      <c r="A140" s="43">
        <v>45794</v>
      </c>
      <c r="B140" s="46">
        <f>IFERROR(VLOOKUP(A140, ストックデータ貼り付け用!A:C,2,FALSE),0)</f>
        <v>0</v>
      </c>
      <c r="C140" s="51">
        <f>IFERROR(VLOOKUP(A140, ストックデータ貼り付け用!A:C,3,FALSE),0)</f>
        <v>0</v>
      </c>
      <c r="D140" s="44">
        <f t="shared" si="17"/>
        <v>0</v>
      </c>
      <c r="E140" s="46">
        <f>COUNTIF(ストックデータ貼り付け用!$E$2:$E$1000,A140)</f>
        <v>0</v>
      </c>
      <c r="F140" s="48">
        <f>SUMIF(ストックデータ貼り付け用!$E$2:$E$1048576,A140,ストックデータ貼り付け用!$F$2:$F$1048576)</f>
        <v>0</v>
      </c>
      <c r="G140" s="44">
        <f>COUNTIF(ストックデータ貼り付け用!$I$2:$I$1048576,A140)</f>
        <v>0</v>
      </c>
      <c r="H140" s="51">
        <f t="shared" si="15"/>
        <v>0</v>
      </c>
      <c r="I140" s="45">
        <f>SUMIF(ストックデータ貼り付け用!$I$2:$I$1048576,A140,ストックデータ貼り付け用!$J$2:$J$1048576)</f>
        <v>0</v>
      </c>
      <c r="J140" s="44">
        <f t="shared" si="21"/>
        <v>0</v>
      </c>
      <c r="K140" s="51">
        <f>F140+I140</f>
        <v>0</v>
      </c>
      <c r="L140" s="45">
        <f t="shared" si="16"/>
        <v>0</v>
      </c>
      <c r="M140" s="46">
        <f>COUNTIF(ストックデータ貼り付け用!$M$2:$M$1000,A140)</f>
        <v>0</v>
      </c>
      <c r="N140" s="51">
        <f>SUMIF(ストックデータ貼り付け用!$M$2:$M$1001,A140,ストックデータ貼り付け用!$N$2:$N$1001)</f>
        <v>0</v>
      </c>
      <c r="O140" s="45">
        <f t="shared" si="18"/>
        <v>0</v>
      </c>
      <c r="P140" s="61">
        <f>COUNTIF(ストックデータ貼り付け用!$P$2:$P$1000,A140)</f>
        <v>0</v>
      </c>
      <c r="Q140" s="44">
        <f>SUMIF(ストックデータ貼り付け用!$P$2:$P$1000,A140,ストックデータ貼り付け用!$Q$2:$Q$1000)</f>
        <v>0</v>
      </c>
      <c r="R140" s="48">
        <f t="shared" si="20"/>
        <v>0</v>
      </c>
      <c r="S140" s="46">
        <f>COUNTIF(ストックデータ貼り付け用!$S$2:$S$1001,A140)</f>
        <v>0</v>
      </c>
      <c r="T140" s="48">
        <f>SUMIF(ストックデータ貼り付け用!$S$3:$S$502,A140,ストックデータ貼り付け用!$T$3:$T$1048576)</f>
        <v>0</v>
      </c>
      <c r="U140" s="45">
        <f t="shared" si="19"/>
        <v>0</v>
      </c>
    </row>
    <row r="141" spans="1:21" x14ac:dyDescent="0.2">
      <c r="A141" s="43">
        <v>45795</v>
      </c>
      <c r="B141" s="46">
        <f>IFERROR(VLOOKUP(A141, ストックデータ貼り付け用!A:C,2,FALSE),0)</f>
        <v>0</v>
      </c>
      <c r="C141" s="51">
        <f>IFERROR(VLOOKUP(A141, ストックデータ貼り付け用!A:C,3,FALSE),0)</f>
        <v>0</v>
      </c>
      <c r="D141" s="44">
        <f t="shared" si="17"/>
        <v>0</v>
      </c>
      <c r="E141" s="46">
        <f>COUNTIF(ストックデータ貼り付け用!$E$2:$E$1000,A141)</f>
        <v>0</v>
      </c>
      <c r="F141" s="48">
        <f>SUMIF(ストックデータ貼り付け用!$E$2:$E$1048576,A141,ストックデータ貼り付け用!$F$2:$F$1048576)</f>
        <v>0</v>
      </c>
      <c r="G141" s="44">
        <f>COUNTIF(ストックデータ貼り付け用!$I$2:$I$1048576,A141)</f>
        <v>0</v>
      </c>
      <c r="H141" s="51">
        <f t="shared" si="15"/>
        <v>0</v>
      </c>
      <c r="I141" s="45">
        <f>SUMIF(ストックデータ貼り付け用!$I$2:$I$1048576,A141,ストックデータ貼り付け用!$J$2:$J$1048576)</f>
        <v>0</v>
      </c>
      <c r="J141" s="44">
        <f t="shared" si="21"/>
        <v>0</v>
      </c>
      <c r="K141" s="51">
        <f t="shared" si="21"/>
        <v>0</v>
      </c>
      <c r="L141" s="45">
        <f t="shared" si="16"/>
        <v>0</v>
      </c>
      <c r="M141" s="46">
        <f>COUNTIF(ストックデータ貼り付け用!$M$2:$M$1000,A141)</f>
        <v>0</v>
      </c>
      <c r="N141" s="51">
        <f>SUMIF(ストックデータ貼り付け用!$M$2:$M$1001,A141,ストックデータ貼り付け用!$N$2:$N$1001)</f>
        <v>0</v>
      </c>
      <c r="O141" s="45">
        <f t="shared" si="18"/>
        <v>0</v>
      </c>
      <c r="P141" s="61">
        <f>COUNTIF(ストックデータ貼り付け用!$P$2:$P$1000,A141)</f>
        <v>0</v>
      </c>
      <c r="Q141" s="44">
        <f>SUMIF(ストックデータ貼り付け用!$P$2:$P$1000,A141,ストックデータ貼り付け用!$Q$2:$Q$1000)</f>
        <v>0</v>
      </c>
      <c r="R141" s="48">
        <f t="shared" si="20"/>
        <v>0</v>
      </c>
      <c r="S141" s="46">
        <f>COUNTIF(ストックデータ貼り付け用!$S$2:$S$1001,A141)</f>
        <v>0</v>
      </c>
      <c r="T141" s="48">
        <f>SUMIF(ストックデータ貼り付け用!$S$3:$S$502,A141,ストックデータ貼り付け用!$T$3:$T$1048576)</f>
        <v>0</v>
      </c>
      <c r="U141" s="45">
        <f t="shared" si="19"/>
        <v>0</v>
      </c>
    </row>
    <row r="142" spans="1:21" x14ac:dyDescent="0.2">
      <c r="A142" s="43">
        <v>45796</v>
      </c>
      <c r="B142" s="46">
        <f>IFERROR(VLOOKUP(A142, ストックデータ貼り付け用!A:C,2,FALSE),0)</f>
        <v>0</v>
      </c>
      <c r="C142" s="51">
        <f>IFERROR(VLOOKUP(A142, ストックデータ貼り付け用!A:C,3,FALSE),0)</f>
        <v>0</v>
      </c>
      <c r="D142" s="44">
        <f t="shared" si="17"/>
        <v>0</v>
      </c>
      <c r="E142" s="46">
        <f>COUNTIF(ストックデータ貼り付け用!$E$2:$E$1000,A142)</f>
        <v>0</v>
      </c>
      <c r="F142" s="48">
        <f>SUMIF(ストックデータ貼り付け用!$E$2:$E$1048576,A142,ストックデータ貼り付け用!$F$2:$F$1048576)</f>
        <v>0</v>
      </c>
      <c r="G142" s="44">
        <f>COUNTIF(ストックデータ貼り付け用!$I$2:$I$1048576,A142)</f>
        <v>0</v>
      </c>
      <c r="H142" s="51">
        <f t="shared" si="15"/>
        <v>0</v>
      </c>
      <c r="I142" s="45">
        <f>SUMIF(ストックデータ貼り付け用!$I$2:$I$1048576,A142,ストックデータ貼り付け用!$J$2:$J$1048576)</f>
        <v>0</v>
      </c>
      <c r="J142" s="44">
        <f t="shared" si="21"/>
        <v>0</v>
      </c>
      <c r="K142" s="51">
        <f t="shared" si="21"/>
        <v>0</v>
      </c>
      <c r="L142" s="45">
        <f t="shared" si="16"/>
        <v>0</v>
      </c>
      <c r="M142" s="46">
        <f>COUNTIF(ストックデータ貼り付け用!$M$2:$M$1000,A142)</f>
        <v>0</v>
      </c>
      <c r="N142" s="51">
        <f>SUMIF(ストックデータ貼り付け用!$M$2:$M$1001,A142,ストックデータ貼り付け用!$N$2:$N$1001)</f>
        <v>0</v>
      </c>
      <c r="O142" s="45">
        <f t="shared" si="18"/>
        <v>0</v>
      </c>
      <c r="P142" s="61">
        <f>COUNTIF(ストックデータ貼り付け用!$P$2:$P$1000,A142)</f>
        <v>0</v>
      </c>
      <c r="Q142" s="44">
        <f>SUMIF(ストックデータ貼り付け用!$P$2:$P$1000,A142,ストックデータ貼り付け用!$Q$2:$Q$1000)</f>
        <v>0</v>
      </c>
      <c r="R142" s="48">
        <f t="shared" si="20"/>
        <v>0</v>
      </c>
      <c r="S142" s="46">
        <f>COUNTIF(ストックデータ貼り付け用!$S$2:$S$1001,A142)</f>
        <v>0</v>
      </c>
      <c r="T142" s="48">
        <f>SUMIF(ストックデータ貼り付け用!$S$3:$S$502,A142,ストックデータ貼り付け用!$T$3:$T$1048576)</f>
        <v>0</v>
      </c>
      <c r="U142" s="45">
        <f t="shared" si="19"/>
        <v>0</v>
      </c>
    </row>
    <row r="143" spans="1:21" x14ac:dyDescent="0.2">
      <c r="A143" s="43">
        <v>45797</v>
      </c>
      <c r="B143" s="46">
        <f>IFERROR(VLOOKUP(A143, ストックデータ貼り付け用!A:C,2,FALSE),0)</f>
        <v>0</v>
      </c>
      <c r="C143" s="51">
        <f>IFERROR(VLOOKUP(A143, ストックデータ貼り付け用!A:C,3,FALSE),0)</f>
        <v>0</v>
      </c>
      <c r="D143" s="44">
        <f t="shared" si="17"/>
        <v>0</v>
      </c>
      <c r="E143" s="46">
        <f>COUNTIF(ストックデータ貼り付け用!$E$2:$E$1000,A143)</f>
        <v>0</v>
      </c>
      <c r="F143" s="48">
        <f>SUMIF(ストックデータ貼り付け用!$E$2:$E$1048576,A143,ストックデータ貼り付け用!$F$2:$F$1048576)</f>
        <v>0</v>
      </c>
      <c r="G143" s="44">
        <f>COUNTIF(ストックデータ貼り付け用!$I$2:$I$1048576,A143)</f>
        <v>0</v>
      </c>
      <c r="H143" s="51">
        <f t="shared" si="15"/>
        <v>0</v>
      </c>
      <c r="I143" s="45">
        <f>SUMIF(ストックデータ貼り付け用!$I$2:$I$1048576,A143,ストックデータ貼り付け用!$J$2:$J$1048576)</f>
        <v>0</v>
      </c>
      <c r="J143" s="44">
        <f t="shared" si="21"/>
        <v>0</v>
      </c>
      <c r="K143" s="51">
        <f t="shared" si="21"/>
        <v>0</v>
      </c>
      <c r="L143" s="45">
        <f t="shared" si="16"/>
        <v>0</v>
      </c>
      <c r="M143" s="46">
        <f>COUNTIF(ストックデータ貼り付け用!$M$2:$M$1000,A143)</f>
        <v>0</v>
      </c>
      <c r="N143" s="51">
        <f>SUMIF(ストックデータ貼り付け用!$M$2:$M$1001,A143,ストックデータ貼り付け用!$N$2:$N$1001)</f>
        <v>0</v>
      </c>
      <c r="O143" s="45">
        <f t="shared" si="18"/>
        <v>0</v>
      </c>
      <c r="P143" s="61">
        <f>COUNTIF(ストックデータ貼り付け用!$P$2:$P$1000,A143)</f>
        <v>0</v>
      </c>
      <c r="Q143" s="44">
        <f>SUMIF(ストックデータ貼り付け用!$P$2:$P$1000,A143,ストックデータ貼り付け用!$Q$2:$Q$1000)</f>
        <v>0</v>
      </c>
      <c r="R143" s="48">
        <f t="shared" si="20"/>
        <v>0</v>
      </c>
      <c r="S143" s="46">
        <f>COUNTIF(ストックデータ貼り付け用!$S$2:$S$1001,A143)</f>
        <v>0</v>
      </c>
      <c r="T143" s="48">
        <f>SUMIF(ストックデータ貼り付け用!$S$3:$S$502,A143,ストックデータ貼り付け用!$T$3:$T$1048576)</f>
        <v>0</v>
      </c>
      <c r="U143" s="45">
        <f t="shared" si="19"/>
        <v>0</v>
      </c>
    </row>
    <row r="144" spans="1:21" x14ac:dyDescent="0.2">
      <c r="A144" s="43">
        <v>45798</v>
      </c>
      <c r="B144" s="46">
        <f>IFERROR(VLOOKUP(A144, ストックデータ貼り付け用!A:C,2,FALSE),0)</f>
        <v>0</v>
      </c>
      <c r="C144" s="51">
        <f>IFERROR(VLOOKUP(A144, ストックデータ貼り付け用!A:C,3,FALSE),0)</f>
        <v>0</v>
      </c>
      <c r="D144" s="44">
        <f t="shared" si="17"/>
        <v>0</v>
      </c>
      <c r="E144" s="46">
        <f>COUNTIF(ストックデータ貼り付け用!$E$2:$E$1000,A144)</f>
        <v>0</v>
      </c>
      <c r="F144" s="48">
        <f>SUMIF(ストックデータ貼り付け用!$E$2:$E$1048576,A144,ストックデータ貼り付け用!$F$2:$F$1048576)</f>
        <v>0</v>
      </c>
      <c r="G144" s="44">
        <f>COUNTIF(ストックデータ貼り付け用!$I$2:$I$1048576,A144)</f>
        <v>0</v>
      </c>
      <c r="H144" s="51">
        <f t="shared" si="15"/>
        <v>0</v>
      </c>
      <c r="I144" s="45">
        <f>SUMIF(ストックデータ貼り付け用!$I$2:$I$1048576,A144,ストックデータ貼り付け用!$J$2:$J$1048576)</f>
        <v>0</v>
      </c>
      <c r="J144" s="44">
        <f t="shared" si="21"/>
        <v>0</v>
      </c>
      <c r="K144" s="51">
        <f t="shared" si="21"/>
        <v>0</v>
      </c>
      <c r="L144" s="45">
        <f t="shared" si="16"/>
        <v>0</v>
      </c>
      <c r="M144" s="46">
        <f>COUNTIF(ストックデータ貼り付け用!$M$2:$M$1000,A144)</f>
        <v>0</v>
      </c>
      <c r="N144" s="51">
        <f>SUMIF(ストックデータ貼り付け用!$M$2:$M$1001,A144,ストックデータ貼り付け用!$N$2:$N$1001)</f>
        <v>0</v>
      </c>
      <c r="O144" s="45">
        <f t="shared" si="18"/>
        <v>0</v>
      </c>
      <c r="P144" s="61">
        <f>COUNTIF(ストックデータ貼り付け用!$P$2:$P$1000,A144)</f>
        <v>0</v>
      </c>
      <c r="Q144" s="44">
        <f>SUMIF(ストックデータ貼り付け用!$P$2:$P$1000,A144,ストックデータ貼り付け用!$Q$2:$Q$1000)</f>
        <v>0</v>
      </c>
      <c r="R144" s="48">
        <f t="shared" si="20"/>
        <v>0</v>
      </c>
      <c r="S144" s="46">
        <f>COUNTIF(ストックデータ貼り付け用!$S$2:$S$1001,A144)</f>
        <v>0</v>
      </c>
      <c r="T144" s="48">
        <f>SUMIF(ストックデータ貼り付け用!$S$3:$S$502,A144,ストックデータ貼り付け用!$T$3:$T$1048576)</f>
        <v>0</v>
      </c>
      <c r="U144" s="45">
        <f t="shared" si="19"/>
        <v>0</v>
      </c>
    </row>
    <row r="145" spans="1:21" x14ac:dyDescent="0.2">
      <c r="A145" s="43">
        <v>45799</v>
      </c>
      <c r="B145" s="46">
        <f>IFERROR(VLOOKUP(A145, ストックデータ貼り付け用!A:C,2,FALSE),0)</f>
        <v>0</v>
      </c>
      <c r="C145" s="51">
        <f>IFERROR(VLOOKUP(A145, ストックデータ貼り付け用!A:C,3,FALSE),0)</f>
        <v>0</v>
      </c>
      <c r="D145" s="44">
        <f t="shared" si="17"/>
        <v>0</v>
      </c>
      <c r="E145" s="46">
        <f>COUNTIF(ストックデータ貼り付け用!$E$2:$E$1000,A145)</f>
        <v>0</v>
      </c>
      <c r="F145" s="48">
        <f>SUMIF(ストックデータ貼り付け用!$E$2:$E$1048576,A145,ストックデータ貼り付け用!$F$2:$F$1048576)</f>
        <v>0</v>
      </c>
      <c r="G145" s="44">
        <f>COUNTIF(ストックデータ貼り付け用!$I$2:$I$1048576,A145)</f>
        <v>0</v>
      </c>
      <c r="H145" s="51">
        <f t="shared" si="15"/>
        <v>0</v>
      </c>
      <c r="I145" s="45">
        <f>SUMIF(ストックデータ貼り付け用!$I$2:$I$1048576,A145,ストックデータ貼り付け用!$J$2:$J$1048576)</f>
        <v>0</v>
      </c>
      <c r="J145" s="44">
        <f t="shared" si="21"/>
        <v>0</v>
      </c>
      <c r="K145" s="51">
        <f t="shared" si="21"/>
        <v>0</v>
      </c>
      <c r="L145" s="45">
        <f t="shared" si="16"/>
        <v>0</v>
      </c>
      <c r="M145" s="46">
        <f>COUNTIF(ストックデータ貼り付け用!$M$2:$M$1000,A145)</f>
        <v>0</v>
      </c>
      <c r="N145" s="51">
        <f>SUMIF(ストックデータ貼り付け用!$M$2:$M$1001,A145,ストックデータ貼り付け用!$N$2:$N$1001)</f>
        <v>0</v>
      </c>
      <c r="O145" s="45">
        <f t="shared" si="18"/>
        <v>0</v>
      </c>
      <c r="P145" s="61">
        <f>COUNTIF(ストックデータ貼り付け用!$P$2:$P$1000,A145)</f>
        <v>0</v>
      </c>
      <c r="Q145" s="44">
        <f>SUMIF(ストックデータ貼り付け用!$P$2:$P$1000,A145,ストックデータ貼り付け用!$Q$2:$Q$1000)</f>
        <v>0</v>
      </c>
      <c r="R145" s="48">
        <f t="shared" si="20"/>
        <v>0</v>
      </c>
      <c r="S145" s="46">
        <f>COUNTIF(ストックデータ貼り付け用!$S$2:$S$1001,A145)</f>
        <v>0</v>
      </c>
      <c r="T145" s="48">
        <f>SUMIF(ストックデータ貼り付け用!$S$3:$S$502,A145,ストックデータ貼り付け用!$T$3:$T$1048576)</f>
        <v>0</v>
      </c>
      <c r="U145" s="45">
        <f t="shared" si="19"/>
        <v>0</v>
      </c>
    </row>
    <row r="146" spans="1:21" x14ac:dyDescent="0.2">
      <c r="A146" s="43">
        <v>45800</v>
      </c>
      <c r="B146" s="46">
        <f>IFERROR(VLOOKUP(A146, ストックデータ貼り付け用!A:C,2,FALSE),0)</f>
        <v>0</v>
      </c>
      <c r="C146" s="51">
        <f>IFERROR(VLOOKUP(A146, ストックデータ貼り付け用!A:C,3,FALSE),0)</f>
        <v>0</v>
      </c>
      <c r="D146" s="44">
        <f t="shared" si="17"/>
        <v>0</v>
      </c>
      <c r="E146" s="46">
        <f>COUNTIF(ストックデータ貼り付け用!$E$2:$E$1000,A146)</f>
        <v>0</v>
      </c>
      <c r="F146" s="48">
        <f>SUMIF(ストックデータ貼り付け用!$E$2:$E$1048576,A146,ストックデータ貼り付け用!$F$2:$F$1048576)</f>
        <v>0</v>
      </c>
      <c r="G146" s="44">
        <f>COUNTIF(ストックデータ貼り付け用!$I$2:$I$1048576,A146)</f>
        <v>0</v>
      </c>
      <c r="H146" s="51">
        <f t="shared" si="15"/>
        <v>0</v>
      </c>
      <c r="I146" s="45">
        <f>SUMIF(ストックデータ貼り付け用!$I$2:$I$1048576,A146,ストックデータ貼り付け用!$J$2:$J$1048576)</f>
        <v>0</v>
      </c>
      <c r="J146" s="44">
        <f t="shared" si="21"/>
        <v>0</v>
      </c>
      <c r="K146" s="51">
        <f t="shared" si="21"/>
        <v>0</v>
      </c>
      <c r="L146" s="45">
        <f t="shared" si="16"/>
        <v>0</v>
      </c>
      <c r="M146" s="46">
        <f>COUNTIF(ストックデータ貼り付け用!$M$2:$M$1000,A146)</f>
        <v>0</v>
      </c>
      <c r="N146" s="51">
        <f>SUMIF(ストックデータ貼り付け用!$M$2:$M$1001,A146,ストックデータ貼り付け用!$N$2:$N$1001)</f>
        <v>0</v>
      </c>
      <c r="O146" s="45">
        <f t="shared" si="18"/>
        <v>0</v>
      </c>
      <c r="P146" s="61">
        <f>COUNTIF(ストックデータ貼り付け用!$P$2:$P$1000,A146)</f>
        <v>0</v>
      </c>
      <c r="Q146" s="44">
        <f>SUMIF(ストックデータ貼り付け用!$P$2:$P$1000,A146,ストックデータ貼り付け用!$Q$2:$Q$1000)</f>
        <v>0</v>
      </c>
      <c r="R146" s="48">
        <f t="shared" si="20"/>
        <v>0</v>
      </c>
      <c r="S146" s="46">
        <f>COUNTIF(ストックデータ貼り付け用!$S$2:$S$1001,A146)</f>
        <v>0</v>
      </c>
      <c r="T146" s="48">
        <f>SUMIF(ストックデータ貼り付け用!$S$3:$S$502,A146,ストックデータ貼り付け用!$T$3:$T$1048576)</f>
        <v>0</v>
      </c>
      <c r="U146" s="45">
        <f t="shared" si="19"/>
        <v>0</v>
      </c>
    </row>
    <row r="147" spans="1:21" x14ac:dyDescent="0.2">
      <c r="A147" s="43">
        <v>45801</v>
      </c>
      <c r="B147" s="46">
        <f>IFERROR(VLOOKUP(A147, ストックデータ貼り付け用!A:C,2,FALSE),0)</f>
        <v>0</v>
      </c>
      <c r="C147" s="51">
        <f>IFERROR(VLOOKUP(A147, ストックデータ貼り付け用!A:C,3,FALSE),0)</f>
        <v>0</v>
      </c>
      <c r="D147" s="44">
        <f t="shared" si="17"/>
        <v>0</v>
      </c>
      <c r="E147" s="46">
        <f>COUNTIF(ストックデータ貼り付け用!$E$2:$E$1000,A147)</f>
        <v>0</v>
      </c>
      <c r="F147" s="48">
        <f>SUMIF(ストックデータ貼り付け用!$E$2:$E$1048576,A147,ストックデータ貼り付け用!$F$2:$F$1048576)</f>
        <v>0</v>
      </c>
      <c r="G147" s="44">
        <f>COUNTIF(ストックデータ貼り付け用!$I$2:$I$1048576,A147)</f>
        <v>0</v>
      </c>
      <c r="H147" s="51">
        <f t="shared" si="15"/>
        <v>0</v>
      </c>
      <c r="I147" s="45">
        <f>SUMIF(ストックデータ貼り付け用!$I$2:$I$1048576,A147,ストックデータ貼り付け用!$J$2:$J$1048576)</f>
        <v>0</v>
      </c>
      <c r="J147" s="44">
        <f t="shared" si="21"/>
        <v>0</v>
      </c>
      <c r="K147" s="51">
        <f t="shared" si="21"/>
        <v>0</v>
      </c>
      <c r="L147" s="45">
        <f t="shared" si="16"/>
        <v>0</v>
      </c>
      <c r="M147" s="46">
        <f>COUNTIF(ストックデータ貼り付け用!$M$2:$M$1000,A147)</f>
        <v>0</v>
      </c>
      <c r="N147" s="51">
        <f>SUMIF(ストックデータ貼り付け用!$M$2:$M$1001,A147,ストックデータ貼り付け用!$N$2:$N$1001)</f>
        <v>0</v>
      </c>
      <c r="O147" s="45">
        <f t="shared" si="18"/>
        <v>0</v>
      </c>
      <c r="P147" s="61">
        <f>COUNTIF(ストックデータ貼り付け用!$P$2:$P$1000,A147)</f>
        <v>0</v>
      </c>
      <c r="Q147" s="44">
        <f>SUMIF(ストックデータ貼り付け用!$P$2:$P$1000,A147,ストックデータ貼り付け用!$Q$2:$Q$1000)</f>
        <v>0</v>
      </c>
      <c r="R147" s="48">
        <f t="shared" si="20"/>
        <v>0</v>
      </c>
      <c r="S147" s="46">
        <f>COUNTIF(ストックデータ貼り付け用!$S$2:$S$1001,A147)</f>
        <v>0</v>
      </c>
      <c r="T147" s="48">
        <f>SUMIF(ストックデータ貼り付け用!$S$3:$S$502,A147,ストックデータ貼り付け用!$T$3:$T$1048576)</f>
        <v>0</v>
      </c>
      <c r="U147" s="45">
        <f t="shared" si="19"/>
        <v>0</v>
      </c>
    </row>
    <row r="148" spans="1:21" x14ac:dyDescent="0.2">
      <c r="A148" s="43">
        <v>45802</v>
      </c>
      <c r="B148" s="46">
        <f>IFERROR(VLOOKUP(A148, ストックデータ貼り付け用!A:C,2,FALSE),0)</f>
        <v>0</v>
      </c>
      <c r="C148" s="51">
        <f>IFERROR(VLOOKUP(A148, ストックデータ貼り付け用!A:C,3,FALSE),0)</f>
        <v>0</v>
      </c>
      <c r="D148" s="44">
        <f t="shared" si="17"/>
        <v>0</v>
      </c>
      <c r="E148" s="46">
        <f>COUNTIF(ストックデータ貼り付け用!$E$2:$E$1000,A148)</f>
        <v>0</v>
      </c>
      <c r="F148" s="48">
        <f>SUMIF(ストックデータ貼り付け用!$E$2:$E$1048576,A148,ストックデータ貼り付け用!$F$2:$F$1048576)</f>
        <v>0</v>
      </c>
      <c r="G148" s="44">
        <f>COUNTIF(ストックデータ貼り付け用!$I$2:$I$1048576,A148)</f>
        <v>0</v>
      </c>
      <c r="H148" s="51">
        <f t="shared" si="15"/>
        <v>0</v>
      </c>
      <c r="I148" s="45">
        <f>SUMIF(ストックデータ貼り付け用!$I$2:$I$1048576,A148,ストックデータ貼り付け用!$J$2:$J$1048576)</f>
        <v>0</v>
      </c>
      <c r="J148" s="44">
        <f t="shared" si="21"/>
        <v>0</v>
      </c>
      <c r="K148" s="51">
        <f t="shared" si="21"/>
        <v>0</v>
      </c>
      <c r="L148" s="45">
        <f t="shared" si="16"/>
        <v>0</v>
      </c>
      <c r="M148" s="46">
        <f>COUNTIF(ストックデータ貼り付け用!$M$2:$M$1000,A148)</f>
        <v>0</v>
      </c>
      <c r="N148" s="51">
        <f>SUMIF(ストックデータ貼り付け用!$M$2:$M$1001,A148,ストックデータ貼り付け用!$N$2:$N$1001)</f>
        <v>0</v>
      </c>
      <c r="O148" s="45">
        <f t="shared" si="18"/>
        <v>0</v>
      </c>
      <c r="P148" s="61">
        <f>COUNTIF(ストックデータ貼り付け用!$P$2:$P$1000,A148)</f>
        <v>0</v>
      </c>
      <c r="Q148" s="44">
        <f>SUMIF(ストックデータ貼り付け用!$P$2:$P$1000,A148,ストックデータ貼り付け用!$Q$2:$Q$1000)</f>
        <v>0</v>
      </c>
      <c r="R148" s="48">
        <f t="shared" si="20"/>
        <v>0</v>
      </c>
      <c r="S148" s="46">
        <f>COUNTIF(ストックデータ貼り付け用!$S$2:$S$1001,A148)</f>
        <v>0</v>
      </c>
      <c r="T148" s="48">
        <f>SUMIF(ストックデータ貼り付け用!$S$3:$S$502,A148,ストックデータ貼り付け用!$T$3:$T$1048576)</f>
        <v>0</v>
      </c>
      <c r="U148" s="45">
        <f t="shared" si="19"/>
        <v>0</v>
      </c>
    </row>
    <row r="149" spans="1:21" x14ac:dyDescent="0.2">
      <c r="A149" s="43">
        <v>45803</v>
      </c>
      <c r="B149" s="46">
        <f>IFERROR(VLOOKUP(A149, ストックデータ貼り付け用!A:C,2,FALSE),0)</f>
        <v>0</v>
      </c>
      <c r="C149" s="51">
        <f>IFERROR(VLOOKUP(A149, ストックデータ貼り付け用!A:C,3,FALSE),0)</f>
        <v>0</v>
      </c>
      <c r="D149" s="44">
        <f t="shared" si="17"/>
        <v>0</v>
      </c>
      <c r="E149" s="46">
        <f>COUNTIF(ストックデータ貼り付け用!$E$2:$E$1000,A149)</f>
        <v>0</v>
      </c>
      <c r="F149" s="48">
        <f>SUMIF(ストックデータ貼り付け用!$E$2:$E$1048576,A149,ストックデータ貼り付け用!$F$2:$F$1048576)</f>
        <v>0</v>
      </c>
      <c r="G149" s="44">
        <f>COUNTIF(ストックデータ貼り付け用!$I$2:$I$1048576,A149)</f>
        <v>0</v>
      </c>
      <c r="H149" s="51">
        <f t="shared" si="15"/>
        <v>0</v>
      </c>
      <c r="I149" s="45">
        <f>SUMIF(ストックデータ貼り付け用!$I$2:$I$1048576,A149,ストックデータ貼り付け用!$J$2:$J$1048576)</f>
        <v>0</v>
      </c>
      <c r="J149" s="44">
        <f t="shared" si="21"/>
        <v>0</v>
      </c>
      <c r="K149" s="51">
        <f t="shared" si="21"/>
        <v>0</v>
      </c>
      <c r="L149" s="45">
        <f t="shared" si="16"/>
        <v>0</v>
      </c>
      <c r="M149" s="46">
        <f>COUNTIF(ストックデータ貼り付け用!$M$2:$M$1000,A149)</f>
        <v>0</v>
      </c>
      <c r="N149" s="51">
        <f>SUMIF(ストックデータ貼り付け用!$M$2:$M$1001,A149,ストックデータ貼り付け用!$N$2:$N$1001)</f>
        <v>0</v>
      </c>
      <c r="O149" s="45">
        <f t="shared" si="18"/>
        <v>0</v>
      </c>
      <c r="P149" s="61">
        <f>COUNTIF(ストックデータ貼り付け用!$P$2:$P$1000,A149)</f>
        <v>0</v>
      </c>
      <c r="Q149" s="44">
        <f>SUMIF(ストックデータ貼り付け用!$P$2:$P$1000,A149,ストックデータ貼り付け用!$Q$2:$Q$1000)</f>
        <v>0</v>
      </c>
      <c r="R149" s="48">
        <f t="shared" si="20"/>
        <v>0</v>
      </c>
      <c r="S149" s="46">
        <f>COUNTIF(ストックデータ貼り付け用!$S$2:$S$1001,A149)</f>
        <v>0</v>
      </c>
      <c r="T149" s="48">
        <f>SUMIF(ストックデータ貼り付け用!$S$3:$S$502,A149,ストックデータ貼り付け用!$T$3:$T$1048576)</f>
        <v>0</v>
      </c>
      <c r="U149" s="45">
        <f t="shared" si="19"/>
        <v>0</v>
      </c>
    </row>
    <row r="150" spans="1:21" x14ac:dyDescent="0.2">
      <c r="A150" s="43">
        <v>45804</v>
      </c>
      <c r="B150" s="46">
        <f>IFERROR(VLOOKUP(A150, ストックデータ貼り付け用!A:C,2,FALSE),0)</f>
        <v>0</v>
      </c>
      <c r="C150" s="51">
        <f>IFERROR(VLOOKUP(A150, ストックデータ貼り付け用!A:C,3,FALSE),0)</f>
        <v>0</v>
      </c>
      <c r="D150" s="44">
        <f t="shared" si="17"/>
        <v>0</v>
      </c>
      <c r="E150" s="46">
        <f>COUNTIF(ストックデータ貼り付け用!$E$2:$E$1000,A150)</f>
        <v>0</v>
      </c>
      <c r="F150" s="48">
        <f>SUMIF(ストックデータ貼り付け用!$E$2:$E$1048576,A150,ストックデータ貼り付け用!$F$2:$F$1048576)</f>
        <v>0</v>
      </c>
      <c r="G150" s="44">
        <f>COUNTIF(ストックデータ貼り付け用!$I$2:$I$1048576,A150)</f>
        <v>0</v>
      </c>
      <c r="H150" s="51">
        <f t="shared" si="15"/>
        <v>0</v>
      </c>
      <c r="I150" s="45">
        <f>SUMIF(ストックデータ貼り付け用!$I$2:$I$1048576,A150,ストックデータ貼り付け用!$J$2:$J$1048576)</f>
        <v>0</v>
      </c>
      <c r="J150" s="44">
        <f t="shared" si="21"/>
        <v>0</v>
      </c>
      <c r="K150" s="51">
        <f t="shared" si="21"/>
        <v>0</v>
      </c>
      <c r="L150" s="45">
        <f t="shared" si="16"/>
        <v>0</v>
      </c>
      <c r="M150" s="46">
        <f>COUNTIF(ストックデータ貼り付け用!$M$2:$M$1000,A150)</f>
        <v>0</v>
      </c>
      <c r="N150" s="51">
        <f>SUMIF(ストックデータ貼り付け用!$M$2:$M$1001,A150,ストックデータ貼り付け用!$N$2:$N$1001)</f>
        <v>0</v>
      </c>
      <c r="O150" s="45">
        <f t="shared" si="18"/>
        <v>0</v>
      </c>
      <c r="P150" s="61">
        <f>COUNTIF(ストックデータ貼り付け用!$P$2:$P$1000,A150)</f>
        <v>0</v>
      </c>
      <c r="Q150" s="44">
        <f>SUMIF(ストックデータ貼り付け用!$P$2:$P$1000,A150,ストックデータ貼り付け用!$Q$2:$Q$1000)</f>
        <v>0</v>
      </c>
      <c r="R150" s="48">
        <f t="shared" si="20"/>
        <v>0</v>
      </c>
      <c r="S150" s="46">
        <f>COUNTIF(ストックデータ貼り付け用!$S$2:$S$1001,A150)</f>
        <v>0</v>
      </c>
      <c r="T150" s="48">
        <f>SUMIF(ストックデータ貼り付け用!$S$3:$S$502,A150,ストックデータ貼り付け用!$T$3:$T$1048576)</f>
        <v>0</v>
      </c>
      <c r="U150" s="45">
        <f t="shared" si="19"/>
        <v>0</v>
      </c>
    </row>
    <row r="151" spans="1:21" x14ac:dyDescent="0.2">
      <c r="A151" s="43">
        <v>45805</v>
      </c>
      <c r="B151" s="46">
        <f>IFERROR(VLOOKUP(A151, ストックデータ貼り付け用!A:C,2,FALSE),0)</f>
        <v>0</v>
      </c>
      <c r="C151" s="51">
        <f>IFERROR(VLOOKUP(A151, ストックデータ貼り付け用!A:C,3,FALSE),0)</f>
        <v>0</v>
      </c>
      <c r="D151" s="44">
        <f t="shared" si="17"/>
        <v>0</v>
      </c>
      <c r="E151" s="46">
        <f>COUNTIF(ストックデータ貼り付け用!$E$2:$E$1000,A151)</f>
        <v>0</v>
      </c>
      <c r="F151" s="48">
        <f>SUMIF(ストックデータ貼り付け用!$E$2:$E$1048576,A151,ストックデータ貼り付け用!$F$2:$F$1048576)</f>
        <v>0</v>
      </c>
      <c r="G151" s="44">
        <f>COUNTIF(ストックデータ貼り付け用!$I$2:$I$1048576,A151)</f>
        <v>0</v>
      </c>
      <c r="H151" s="51">
        <f t="shared" si="15"/>
        <v>0</v>
      </c>
      <c r="I151" s="45">
        <f>SUMIF(ストックデータ貼り付け用!$I$2:$I$1048576,A151,ストックデータ貼り付け用!$J$2:$J$1048576)</f>
        <v>0</v>
      </c>
      <c r="J151" s="44">
        <f t="shared" si="21"/>
        <v>0</v>
      </c>
      <c r="K151" s="51">
        <f t="shared" si="21"/>
        <v>0</v>
      </c>
      <c r="L151" s="45">
        <f t="shared" si="16"/>
        <v>0</v>
      </c>
      <c r="M151" s="46">
        <f>COUNTIF(ストックデータ貼り付け用!$M$2:$M$1000,A151)</f>
        <v>0</v>
      </c>
      <c r="N151" s="51">
        <f>SUMIF(ストックデータ貼り付け用!$M$2:$M$1001,A151,ストックデータ貼り付け用!$N$2:$N$1001)</f>
        <v>0</v>
      </c>
      <c r="O151" s="45">
        <f t="shared" si="18"/>
        <v>0</v>
      </c>
      <c r="P151" s="61">
        <f>COUNTIF(ストックデータ貼り付け用!$P$2:$P$1000,A151)</f>
        <v>0</v>
      </c>
      <c r="Q151" s="44">
        <f>SUMIF(ストックデータ貼り付け用!$P$2:$P$1000,A151,ストックデータ貼り付け用!$Q$2:$Q$1000)</f>
        <v>0</v>
      </c>
      <c r="R151" s="48">
        <f t="shared" si="20"/>
        <v>0</v>
      </c>
      <c r="S151" s="46">
        <f>COUNTIF(ストックデータ貼り付け用!$S$2:$S$1001,A151)</f>
        <v>0</v>
      </c>
      <c r="T151" s="48">
        <f>SUMIF(ストックデータ貼り付け用!$S$3:$S$502,A151,ストックデータ貼り付け用!$T$3:$T$1048576)</f>
        <v>0</v>
      </c>
      <c r="U151" s="45">
        <f t="shared" si="19"/>
        <v>0</v>
      </c>
    </row>
    <row r="152" spans="1:21" x14ac:dyDescent="0.2">
      <c r="A152" s="43">
        <v>45806</v>
      </c>
      <c r="B152" s="46">
        <f>IFERROR(VLOOKUP(A152, ストックデータ貼り付け用!A:C,2,FALSE),0)</f>
        <v>0</v>
      </c>
      <c r="C152" s="51">
        <f>IFERROR(VLOOKUP(A152, ストックデータ貼り付け用!A:C,3,FALSE),0)</f>
        <v>0</v>
      </c>
      <c r="D152" s="44">
        <f t="shared" si="17"/>
        <v>0</v>
      </c>
      <c r="E152" s="46">
        <f>COUNTIF(ストックデータ貼り付け用!$E$2:$E$1000,A152)</f>
        <v>0</v>
      </c>
      <c r="F152" s="48">
        <f>SUMIF(ストックデータ貼り付け用!$E$2:$E$1048576,A152,ストックデータ貼り付け用!$F$2:$F$1048576)</f>
        <v>0</v>
      </c>
      <c r="G152" s="44">
        <f>COUNTIF(ストックデータ貼り付け用!$I$2:$I$1048576,A152)</f>
        <v>0</v>
      </c>
      <c r="H152" s="51">
        <f t="shared" si="15"/>
        <v>0</v>
      </c>
      <c r="I152" s="45">
        <f>SUMIF(ストックデータ貼り付け用!$I$2:$I$1048576,A152,ストックデータ貼り付け用!$J$2:$J$1048576)</f>
        <v>0</v>
      </c>
      <c r="J152" s="44">
        <f t="shared" si="21"/>
        <v>0</v>
      </c>
      <c r="K152" s="51">
        <f t="shared" si="21"/>
        <v>0</v>
      </c>
      <c r="L152" s="45">
        <f t="shared" si="16"/>
        <v>0</v>
      </c>
      <c r="M152" s="46">
        <f>COUNTIF(ストックデータ貼り付け用!$M$2:$M$1000,A152)</f>
        <v>0</v>
      </c>
      <c r="N152" s="51">
        <f>SUMIF(ストックデータ貼り付け用!$M$2:$M$1001,A152,ストックデータ貼り付け用!$N$2:$N$1001)</f>
        <v>0</v>
      </c>
      <c r="O152" s="45">
        <f t="shared" si="18"/>
        <v>0</v>
      </c>
      <c r="P152" s="61">
        <f>COUNTIF(ストックデータ貼り付け用!$P$2:$P$1000,A152)</f>
        <v>0</v>
      </c>
      <c r="Q152" s="44">
        <f>SUMIF(ストックデータ貼り付け用!$P$2:$P$1000,A152,ストックデータ貼り付け用!$Q$2:$Q$1000)</f>
        <v>0</v>
      </c>
      <c r="R152" s="48">
        <f t="shared" si="20"/>
        <v>0</v>
      </c>
      <c r="S152" s="46">
        <f>COUNTIF(ストックデータ貼り付け用!$S$2:$S$1001,A152)</f>
        <v>0</v>
      </c>
      <c r="T152" s="48">
        <f>SUMIF(ストックデータ貼り付け用!$S$3:$S$502,A152,ストックデータ貼り付け用!$T$3:$T$1048576)</f>
        <v>0</v>
      </c>
      <c r="U152" s="45">
        <f t="shared" si="19"/>
        <v>0</v>
      </c>
    </row>
    <row r="153" spans="1:21" x14ac:dyDescent="0.2">
      <c r="A153" s="43">
        <v>45807</v>
      </c>
      <c r="B153" s="46">
        <f>IFERROR(VLOOKUP(A153, ストックデータ貼り付け用!A:C,2,FALSE),0)</f>
        <v>0</v>
      </c>
      <c r="C153" s="51">
        <f>IFERROR(VLOOKUP(A153, ストックデータ貼り付け用!A:C,3,FALSE),0)</f>
        <v>0</v>
      </c>
      <c r="D153" s="44">
        <f t="shared" si="17"/>
        <v>0</v>
      </c>
      <c r="E153" s="46">
        <f>COUNTIF(ストックデータ貼り付け用!$E$2:$E$1000,A153)</f>
        <v>0</v>
      </c>
      <c r="F153" s="48">
        <f>SUMIF(ストックデータ貼り付け用!$E$2:$E$1048576,A153,ストックデータ貼り付け用!$F$2:$F$1048576)</f>
        <v>0</v>
      </c>
      <c r="G153" s="44">
        <f>COUNTIF(ストックデータ貼り付け用!$I$2:$I$1048576,A153)</f>
        <v>0</v>
      </c>
      <c r="H153" s="51">
        <f t="shared" si="15"/>
        <v>0</v>
      </c>
      <c r="I153" s="45">
        <f>SUMIF(ストックデータ貼り付け用!$I$2:$I$1048576,A153,ストックデータ貼り付け用!$J$2:$J$1048576)</f>
        <v>0</v>
      </c>
      <c r="J153" s="44">
        <f t="shared" si="21"/>
        <v>0</v>
      </c>
      <c r="K153" s="51">
        <f t="shared" si="21"/>
        <v>0</v>
      </c>
      <c r="L153" s="45">
        <f t="shared" si="16"/>
        <v>0</v>
      </c>
      <c r="M153" s="46">
        <f>COUNTIF(ストックデータ貼り付け用!$M$2:$M$1000,A153)</f>
        <v>0</v>
      </c>
      <c r="N153" s="51">
        <f>SUMIF(ストックデータ貼り付け用!$M$2:$M$1001,A153,ストックデータ貼り付け用!$N$2:$N$1001)</f>
        <v>0</v>
      </c>
      <c r="O153" s="45">
        <f t="shared" si="18"/>
        <v>0</v>
      </c>
      <c r="P153" s="61">
        <f>COUNTIF(ストックデータ貼り付け用!$P$2:$P$1000,A153)</f>
        <v>0</v>
      </c>
      <c r="Q153" s="44">
        <f>SUMIF(ストックデータ貼り付け用!$P$2:$P$1000,A153,ストックデータ貼り付け用!$Q$2:$Q$1000)</f>
        <v>0</v>
      </c>
      <c r="R153" s="48">
        <f t="shared" si="20"/>
        <v>0</v>
      </c>
      <c r="S153" s="46">
        <f>COUNTIF(ストックデータ貼り付け用!$S$2:$S$1001,A153)</f>
        <v>0</v>
      </c>
      <c r="T153" s="48">
        <f>SUMIF(ストックデータ貼り付け用!$S$3:$S$502,A153,ストックデータ貼り付け用!$T$3:$T$1048576)</f>
        <v>0</v>
      </c>
      <c r="U153" s="45">
        <f t="shared" si="19"/>
        <v>0</v>
      </c>
    </row>
    <row r="154" spans="1:21" x14ac:dyDescent="0.2">
      <c r="A154" s="43">
        <v>45808</v>
      </c>
      <c r="B154" s="46">
        <f>IFERROR(VLOOKUP(A154, ストックデータ貼り付け用!A:C,2,FALSE),0)</f>
        <v>0</v>
      </c>
      <c r="C154" s="51">
        <f>IFERROR(VLOOKUP(A154, ストックデータ貼り付け用!A:C,3,FALSE),0)</f>
        <v>0</v>
      </c>
      <c r="D154" s="44">
        <f t="shared" si="17"/>
        <v>0</v>
      </c>
      <c r="E154" s="46">
        <f>COUNTIF(ストックデータ貼り付け用!$E$2:$E$1000,A154)</f>
        <v>0</v>
      </c>
      <c r="F154" s="48">
        <f>SUMIF(ストックデータ貼り付け用!$E$2:$E$1048576,A154,ストックデータ貼り付け用!$F$2:$F$1048576)</f>
        <v>0</v>
      </c>
      <c r="G154" s="44">
        <f>COUNTIF(ストックデータ貼り付け用!$I$2:$I$1048576,A154)</f>
        <v>0</v>
      </c>
      <c r="H154" s="51">
        <f t="shared" si="15"/>
        <v>0</v>
      </c>
      <c r="I154" s="45">
        <f>SUMIF(ストックデータ貼り付け用!$I$2:$I$1048576,A154,ストックデータ貼り付け用!$J$2:$J$1048576)</f>
        <v>0</v>
      </c>
      <c r="J154" s="44">
        <f t="shared" si="21"/>
        <v>0</v>
      </c>
      <c r="K154" s="51">
        <f t="shared" si="21"/>
        <v>0</v>
      </c>
      <c r="L154" s="45">
        <f t="shared" si="16"/>
        <v>0</v>
      </c>
      <c r="M154" s="46">
        <f>COUNTIF(ストックデータ貼り付け用!$M$2:$M$1000,A154)</f>
        <v>0</v>
      </c>
      <c r="N154" s="51">
        <f>SUMIF(ストックデータ貼り付け用!$M$2:$M$1001,A154,ストックデータ貼り付け用!$N$2:$N$1001)</f>
        <v>0</v>
      </c>
      <c r="O154" s="45">
        <f t="shared" si="18"/>
        <v>0</v>
      </c>
      <c r="P154" s="61">
        <f>COUNTIF(ストックデータ貼り付け用!$P$2:$P$1000,A154)</f>
        <v>0</v>
      </c>
      <c r="Q154" s="44">
        <f>SUMIF(ストックデータ貼り付け用!$P$2:$P$1000,A154,ストックデータ貼り付け用!$Q$2:$Q$1000)</f>
        <v>0</v>
      </c>
      <c r="R154" s="48">
        <f t="shared" si="20"/>
        <v>0</v>
      </c>
      <c r="S154" s="46">
        <f>COUNTIF(ストックデータ貼り付け用!$S$2:$S$1001,A154)</f>
        <v>0</v>
      </c>
      <c r="T154" s="48">
        <f>SUMIF(ストックデータ貼り付け用!$S$3:$S$502,A154,ストックデータ貼り付け用!$T$3:$T$1048576)</f>
        <v>0</v>
      </c>
      <c r="U154" s="45">
        <f t="shared" si="19"/>
        <v>0</v>
      </c>
    </row>
    <row r="155" spans="1:21" x14ac:dyDescent="0.2">
      <c r="A155" s="43">
        <v>45809</v>
      </c>
      <c r="B155" s="46">
        <f>IFERROR(VLOOKUP(A155, ストックデータ貼り付け用!A:C,2,FALSE),0)</f>
        <v>0</v>
      </c>
      <c r="C155" s="51">
        <f>IFERROR(VLOOKUP(A155, ストックデータ貼り付け用!A:C,3,FALSE),0)</f>
        <v>0</v>
      </c>
      <c r="D155" s="44">
        <f t="shared" si="17"/>
        <v>0</v>
      </c>
      <c r="E155" s="46">
        <f>COUNTIF(ストックデータ貼り付け用!$E$2:$E$1000,A155)</f>
        <v>0</v>
      </c>
      <c r="F155" s="48">
        <f>SUMIF(ストックデータ貼り付け用!$E$2:$E$1048576,A155,ストックデータ貼り付け用!$F$2:$F$1048576)</f>
        <v>0</v>
      </c>
      <c r="G155" s="44">
        <f>COUNTIF(ストックデータ貼り付け用!$I$2:$I$1048576,A155)</f>
        <v>0</v>
      </c>
      <c r="H155" s="51">
        <f t="shared" si="15"/>
        <v>0</v>
      </c>
      <c r="I155" s="45">
        <f>SUMIF(ストックデータ貼り付け用!$I$2:$I$1048576,A155,ストックデータ貼り付け用!$J$2:$J$1048576)</f>
        <v>0</v>
      </c>
      <c r="J155" s="44">
        <f t="shared" si="21"/>
        <v>0</v>
      </c>
      <c r="K155" s="51">
        <f t="shared" si="21"/>
        <v>0</v>
      </c>
      <c r="L155" s="45">
        <f t="shared" si="16"/>
        <v>0</v>
      </c>
      <c r="M155" s="46">
        <f>COUNTIF(ストックデータ貼り付け用!$M$2:$M$1000,A155)</f>
        <v>0</v>
      </c>
      <c r="N155" s="51">
        <f>SUMIF(ストックデータ貼り付け用!$M$2:$M$1001,A155,ストックデータ貼り付け用!$N$2:$N$1001)</f>
        <v>0</v>
      </c>
      <c r="O155" s="45">
        <f t="shared" si="18"/>
        <v>0</v>
      </c>
      <c r="P155" s="61">
        <f>COUNTIF(ストックデータ貼り付け用!$P$2:$P$1000,A155)</f>
        <v>0</v>
      </c>
      <c r="Q155" s="44">
        <f>SUMIF(ストックデータ貼り付け用!$P$2:$P$1000,A155,ストックデータ貼り付け用!$Q$2:$Q$1000)</f>
        <v>0</v>
      </c>
      <c r="R155" s="48">
        <f t="shared" si="20"/>
        <v>0</v>
      </c>
      <c r="S155" s="46">
        <f>COUNTIF(ストックデータ貼り付け用!$S$2:$S$1001,A155)</f>
        <v>0</v>
      </c>
      <c r="T155" s="48">
        <f>SUMIF(ストックデータ貼り付け用!$S$3:$S$502,A155,ストックデータ貼り付け用!$T$3:$T$1048576)</f>
        <v>0</v>
      </c>
      <c r="U155" s="45">
        <f t="shared" si="19"/>
        <v>0</v>
      </c>
    </row>
    <row r="156" spans="1:21" x14ac:dyDescent="0.2">
      <c r="A156" s="43">
        <v>45810</v>
      </c>
      <c r="B156" s="46">
        <f>IFERROR(VLOOKUP(A156, ストックデータ貼り付け用!A:C,2,FALSE),0)</f>
        <v>0</v>
      </c>
      <c r="C156" s="51">
        <f>IFERROR(VLOOKUP(A156, ストックデータ貼り付け用!A:C,3,FALSE),0)</f>
        <v>0</v>
      </c>
      <c r="D156" s="44">
        <f t="shared" si="17"/>
        <v>0</v>
      </c>
      <c r="E156" s="46">
        <f>COUNTIF(ストックデータ貼り付け用!$E$2:$E$1000,A156)</f>
        <v>0</v>
      </c>
      <c r="F156" s="48">
        <f>SUMIF(ストックデータ貼り付け用!$E$2:$E$1048576,A156,ストックデータ貼り付け用!$F$2:$F$1048576)</f>
        <v>0</v>
      </c>
      <c r="G156" s="44">
        <f>COUNTIF(ストックデータ貼り付け用!$I$2:$I$1048576,A156)</f>
        <v>0</v>
      </c>
      <c r="H156" s="51">
        <f t="shared" si="15"/>
        <v>0</v>
      </c>
      <c r="I156" s="45">
        <f>SUMIF(ストックデータ貼り付け用!$I$2:$I$1048576,A156,ストックデータ貼り付け用!$J$2:$J$1048576)</f>
        <v>0</v>
      </c>
      <c r="J156" s="44">
        <f t="shared" si="21"/>
        <v>0</v>
      </c>
      <c r="K156" s="51">
        <f t="shared" si="21"/>
        <v>0</v>
      </c>
      <c r="L156" s="45">
        <f t="shared" si="16"/>
        <v>0</v>
      </c>
      <c r="M156" s="46">
        <f>COUNTIF(ストックデータ貼り付け用!$M$2:$M$1000,A156)</f>
        <v>0</v>
      </c>
      <c r="N156" s="51">
        <f>SUMIF(ストックデータ貼り付け用!$M$2:$M$1001,A156,ストックデータ貼り付け用!$N$2:$N$1001)</f>
        <v>0</v>
      </c>
      <c r="O156" s="45">
        <f t="shared" si="18"/>
        <v>0</v>
      </c>
      <c r="P156" s="61">
        <f>COUNTIF(ストックデータ貼り付け用!$P$2:$P$1000,A156)</f>
        <v>0</v>
      </c>
      <c r="Q156" s="44">
        <f>SUMIF(ストックデータ貼り付け用!$P$2:$P$1000,A156,ストックデータ貼り付け用!$Q$2:$Q$1000)</f>
        <v>0</v>
      </c>
      <c r="R156" s="48">
        <f t="shared" si="20"/>
        <v>0</v>
      </c>
      <c r="S156" s="46">
        <f>COUNTIF(ストックデータ貼り付け用!$S$2:$S$1001,A156)</f>
        <v>0</v>
      </c>
      <c r="T156" s="48">
        <f>SUMIF(ストックデータ貼り付け用!$S$3:$S$502,A156,ストックデータ貼り付け用!$T$3:$T$1048576)</f>
        <v>0</v>
      </c>
      <c r="U156" s="45">
        <f t="shared" si="19"/>
        <v>0</v>
      </c>
    </row>
    <row r="157" spans="1:21" x14ac:dyDescent="0.2">
      <c r="A157" s="43">
        <v>45811</v>
      </c>
      <c r="B157" s="46">
        <f>IFERROR(VLOOKUP(A157, ストックデータ貼り付け用!A:C,2,FALSE),0)</f>
        <v>0</v>
      </c>
      <c r="C157" s="51">
        <f>IFERROR(VLOOKUP(A157, ストックデータ貼り付け用!A:C,3,FALSE),0)</f>
        <v>0</v>
      </c>
      <c r="D157" s="44">
        <f t="shared" si="17"/>
        <v>0</v>
      </c>
      <c r="E157" s="46">
        <f>COUNTIF(ストックデータ貼り付け用!$E$2:$E$1000,A157)</f>
        <v>0</v>
      </c>
      <c r="F157" s="48">
        <f>SUMIF(ストックデータ貼り付け用!$E$2:$E$1048576,A157,ストックデータ貼り付け用!$F$2:$F$1048576)</f>
        <v>0</v>
      </c>
      <c r="G157" s="44">
        <f>COUNTIF(ストックデータ貼り付け用!$I$2:$I$1048576,A157)</f>
        <v>0</v>
      </c>
      <c r="H157" s="51">
        <f t="shared" si="15"/>
        <v>0</v>
      </c>
      <c r="I157" s="45">
        <f>SUMIF(ストックデータ貼り付け用!$I$2:$I$1048576,A157,ストックデータ貼り付け用!$J$2:$J$1048576)</f>
        <v>0</v>
      </c>
      <c r="J157" s="44">
        <f t="shared" si="21"/>
        <v>0</v>
      </c>
      <c r="K157" s="51">
        <f t="shared" si="21"/>
        <v>0</v>
      </c>
      <c r="L157" s="45">
        <f t="shared" si="16"/>
        <v>0</v>
      </c>
      <c r="M157" s="46">
        <f>COUNTIF(ストックデータ貼り付け用!$M$2:$M$1000,A157)</f>
        <v>0</v>
      </c>
      <c r="N157" s="51">
        <f>SUMIF(ストックデータ貼り付け用!$M$2:$M$1001,A157,ストックデータ貼り付け用!$N$2:$N$1001)</f>
        <v>0</v>
      </c>
      <c r="O157" s="45">
        <f t="shared" si="18"/>
        <v>0</v>
      </c>
      <c r="P157" s="61">
        <f>COUNTIF(ストックデータ貼り付け用!$P$2:$P$1000,A157)</f>
        <v>0</v>
      </c>
      <c r="Q157" s="44">
        <f>SUMIF(ストックデータ貼り付け用!$P$2:$P$1000,A157,ストックデータ貼り付け用!$Q$2:$Q$1000)</f>
        <v>0</v>
      </c>
      <c r="R157" s="48">
        <f t="shared" si="20"/>
        <v>0</v>
      </c>
      <c r="S157" s="46">
        <f>COUNTIF(ストックデータ貼り付け用!$S$2:$S$1001,A157)</f>
        <v>0</v>
      </c>
      <c r="T157" s="48">
        <f>SUMIF(ストックデータ貼り付け用!$S$3:$S$502,A157,ストックデータ貼り付け用!$T$3:$T$1048576)</f>
        <v>0</v>
      </c>
      <c r="U157" s="45">
        <f t="shared" si="19"/>
        <v>0</v>
      </c>
    </row>
    <row r="158" spans="1:21" x14ac:dyDescent="0.2">
      <c r="A158" s="43">
        <v>45812</v>
      </c>
      <c r="B158" s="46">
        <f>IFERROR(VLOOKUP(A158, ストックデータ貼り付け用!A:C,2,FALSE),0)</f>
        <v>0</v>
      </c>
      <c r="C158" s="51">
        <f>IFERROR(VLOOKUP(A158, ストックデータ貼り付け用!A:C,3,FALSE),0)</f>
        <v>0</v>
      </c>
      <c r="D158" s="44">
        <f t="shared" si="17"/>
        <v>0</v>
      </c>
      <c r="E158" s="46">
        <f>COUNTIF(ストックデータ貼り付け用!$E$2:$E$1000,A158)</f>
        <v>0</v>
      </c>
      <c r="F158" s="48">
        <f>SUMIF(ストックデータ貼り付け用!$E$2:$E$1048576,A158,ストックデータ貼り付け用!$F$2:$F$1048576)</f>
        <v>0</v>
      </c>
      <c r="G158" s="44">
        <f>COUNTIF(ストックデータ貼り付け用!$I$2:$I$1048576,A158)</f>
        <v>0</v>
      </c>
      <c r="H158" s="51">
        <f t="shared" si="15"/>
        <v>0</v>
      </c>
      <c r="I158" s="45">
        <f>SUMIF(ストックデータ貼り付け用!$I$2:$I$1048576,A158,ストックデータ貼り付け用!$J$2:$J$1048576)</f>
        <v>0</v>
      </c>
      <c r="J158" s="44">
        <f t="shared" si="21"/>
        <v>0</v>
      </c>
      <c r="K158" s="51">
        <f t="shared" si="21"/>
        <v>0</v>
      </c>
      <c r="L158" s="45">
        <f t="shared" si="16"/>
        <v>0</v>
      </c>
      <c r="M158" s="46">
        <f>COUNTIF(ストックデータ貼り付け用!$M$2:$M$1000,A158)</f>
        <v>0</v>
      </c>
      <c r="N158" s="51">
        <f>SUMIF(ストックデータ貼り付け用!$M$2:$M$1001,A158,ストックデータ貼り付け用!$N$2:$N$1001)</f>
        <v>0</v>
      </c>
      <c r="O158" s="45">
        <f t="shared" si="18"/>
        <v>0</v>
      </c>
      <c r="P158" s="61">
        <f>COUNTIF(ストックデータ貼り付け用!$P$2:$P$1000,A158)</f>
        <v>0</v>
      </c>
      <c r="Q158" s="44">
        <f>SUMIF(ストックデータ貼り付け用!$P$2:$P$1000,A158,ストックデータ貼り付け用!$Q$2:$Q$1000)</f>
        <v>0</v>
      </c>
      <c r="R158" s="48">
        <f t="shared" si="20"/>
        <v>0</v>
      </c>
      <c r="S158" s="46">
        <f>COUNTIF(ストックデータ貼り付け用!$S$2:$S$1001,A158)</f>
        <v>0</v>
      </c>
      <c r="T158" s="48">
        <f>SUMIF(ストックデータ貼り付け用!$S$3:$S$502,A158,ストックデータ貼り付け用!$T$3:$T$1048576)</f>
        <v>0</v>
      </c>
      <c r="U158" s="45">
        <f t="shared" si="19"/>
        <v>0</v>
      </c>
    </row>
    <row r="159" spans="1:21" x14ac:dyDescent="0.2">
      <c r="A159" s="43">
        <v>45813</v>
      </c>
      <c r="B159" s="46">
        <f>IFERROR(VLOOKUP(A159, ストックデータ貼り付け用!A:C,2,FALSE),0)</f>
        <v>0</v>
      </c>
      <c r="C159" s="51">
        <f>IFERROR(VLOOKUP(A159, ストックデータ貼り付け用!A:C,3,FALSE),0)</f>
        <v>0</v>
      </c>
      <c r="D159" s="44">
        <f t="shared" si="17"/>
        <v>0</v>
      </c>
      <c r="E159" s="46">
        <f>COUNTIF(ストックデータ貼り付け用!$E$2:$E$1000,A159)</f>
        <v>0</v>
      </c>
      <c r="F159" s="48">
        <f>SUMIF(ストックデータ貼り付け用!$E$2:$E$1048576,A159,ストックデータ貼り付け用!$F$2:$F$1048576)</f>
        <v>0</v>
      </c>
      <c r="G159" s="44">
        <f>COUNTIF(ストックデータ貼り付け用!$I$2:$I$1048576,A159)</f>
        <v>0</v>
      </c>
      <c r="H159" s="51">
        <f t="shared" si="15"/>
        <v>0</v>
      </c>
      <c r="I159" s="45">
        <f>SUMIF(ストックデータ貼り付け用!$I$2:$I$1048576,A159,ストックデータ貼り付け用!$J$2:$J$1048576)</f>
        <v>0</v>
      </c>
      <c r="J159" s="44">
        <f t="shared" si="21"/>
        <v>0</v>
      </c>
      <c r="K159" s="51">
        <f t="shared" si="21"/>
        <v>0</v>
      </c>
      <c r="L159" s="45">
        <f t="shared" si="16"/>
        <v>0</v>
      </c>
      <c r="M159" s="46">
        <f>COUNTIF(ストックデータ貼り付け用!$M$2:$M$1000,A159)</f>
        <v>0</v>
      </c>
      <c r="N159" s="51">
        <f>SUMIF(ストックデータ貼り付け用!$M$2:$M$1001,A159,ストックデータ貼り付け用!$N$2:$N$1001)</f>
        <v>0</v>
      </c>
      <c r="O159" s="45">
        <f t="shared" si="18"/>
        <v>0</v>
      </c>
      <c r="P159" s="61">
        <f>COUNTIF(ストックデータ貼り付け用!$P$2:$P$1000,A159)</f>
        <v>0</v>
      </c>
      <c r="Q159" s="44">
        <f>SUMIF(ストックデータ貼り付け用!$P$2:$P$1000,A159,ストックデータ貼り付け用!$Q$2:$Q$1000)</f>
        <v>0</v>
      </c>
      <c r="R159" s="48">
        <f t="shared" si="20"/>
        <v>0</v>
      </c>
      <c r="S159" s="46">
        <f>COUNTIF(ストックデータ貼り付け用!$S$2:$S$1001,A159)</f>
        <v>0</v>
      </c>
      <c r="T159" s="48">
        <f>SUMIF(ストックデータ貼り付け用!$S$3:$S$502,A159,ストックデータ貼り付け用!$T$3:$T$1048576)</f>
        <v>0</v>
      </c>
      <c r="U159" s="45">
        <f t="shared" si="19"/>
        <v>0</v>
      </c>
    </row>
    <row r="160" spans="1:21" x14ac:dyDescent="0.2">
      <c r="A160" s="43">
        <v>45814</v>
      </c>
      <c r="B160" s="46">
        <f>IFERROR(VLOOKUP(A160, ストックデータ貼り付け用!A:C,2,FALSE),0)</f>
        <v>0</v>
      </c>
      <c r="C160" s="51">
        <f>IFERROR(VLOOKUP(A160, ストックデータ貼り付け用!A:C,3,FALSE),0)</f>
        <v>0</v>
      </c>
      <c r="D160" s="44">
        <f t="shared" si="17"/>
        <v>0</v>
      </c>
      <c r="E160" s="46">
        <f>COUNTIF(ストックデータ貼り付け用!$E$2:$E$1000,A160)</f>
        <v>0</v>
      </c>
      <c r="F160" s="48">
        <f>SUMIF(ストックデータ貼り付け用!$E$2:$E$1048576,A160,ストックデータ貼り付け用!$F$2:$F$1048576)</f>
        <v>0</v>
      </c>
      <c r="G160" s="44">
        <f>COUNTIF(ストックデータ貼り付け用!$I$2:$I$1048576,A160)</f>
        <v>0</v>
      </c>
      <c r="H160" s="51">
        <f t="shared" si="15"/>
        <v>0</v>
      </c>
      <c r="I160" s="45">
        <f>SUMIF(ストックデータ貼り付け用!$I$2:$I$1048576,A160,ストックデータ貼り付け用!$J$2:$J$1048576)</f>
        <v>0</v>
      </c>
      <c r="J160" s="44">
        <f t="shared" si="21"/>
        <v>0</v>
      </c>
      <c r="K160" s="51">
        <f t="shared" si="21"/>
        <v>0</v>
      </c>
      <c r="L160" s="45">
        <f t="shared" si="16"/>
        <v>0</v>
      </c>
      <c r="M160" s="46">
        <f>COUNTIF(ストックデータ貼り付け用!$M$2:$M$1000,A160)</f>
        <v>0</v>
      </c>
      <c r="N160" s="51">
        <f>SUMIF(ストックデータ貼り付け用!$M$2:$M$1001,A160,ストックデータ貼り付け用!$N$2:$N$1001)</f>
        <v>0</v>
      </c>
      <c r="O160" s="45">
        <f t="shared" si="18"/>
        <v>0</v>
      </c>
      <c r="P160" s="61">
        <f>COUNTIF(ストックデータ貼り付け用!$P$2:$P$1000,A160)</f>
        <v>0</v>
      </c>
      <c r="Q160" s="44">
        <f>SUMIF(ストックデータ貼り付け用!$P$2:$P$1000,A160,ストックデータ貼り付け用!$Q$2:$Q$1000)</f>
        <v>0</v>
      </c>
      <c r="R160" s="48">
        <f t="shared" si="20"/>
        <v>0</v>
      </c>
      <c r="S160" s="46">
        <f>COUNTIF(ストックデータ貼り付け用!$S$2:$S$1001,A160)</f>
        <v>0</v>
      </c>
      <c r="T160" s="48">
        <f>SUMIF(ストックデータ貼り付け用!$S$3:$S$502,A160,ストックデータ貼り付け用!$T$3:$T$1048576)</f>
        <v>0</v>
      </c>
      <c r="U160" s="45">
        <f t="shared" si="19"/>
        <v>0</v>
      </c>
    </row>
    <row r="161" spans="1:21" x14ac:dyDescent="0.2">
      <c r="A161" s="43">
        <v>45815</v>
      </c>
      <c r="B161" s="46">
        <f>IFERROR(VLOOKUP(A161, ストックデータ貼り付け用!A:C,2,FALSE),0)</f>
        <v>0</v>
      </c>
      <c r="C161" s="51">
        <f>IFERROR(VLOOKUP(A161, ストックデータ貼り付け用!A:C,3,FALSE),0)</f>
        <v>0</v>
      </c>
      <c r="D161" s="44">
        <f t="shared" si="17"/>
        <v>0</v>
      </c>
      <c r="E161" s="46">
        <f>COUNTIF(ストックデータ貼り付け用!$E$2:$E$1000,A161)</f>
        <v>0</v>
      </c>
      <c r="F161" s="48">
        <f>SUMIF(ストックデータ貼り付け用!$E$2:$E$1048576,A161,ストックデータ貼り付け用!$F$2:$F$1048576)</f>
        <v>0</v>
      </c>
      <c r="G161" s="44">
        <f>COUNTIF(ストックデータ貼り付け用!$I$2:$I$1048576,A161)</f>
        <v>0</v>
      </c>
      <c r="H161" s="51">
        <f t="shared" si="15"/>
        <v>0</v>
      </c>
      <c r="I161" s="45">
        <f>SUMIF(ストックデータ貼り付け用!$I$2:$I$1048576,A161,ストックデータ貼り付け用!$J$2:$J$1048576)</f>
        <v>0</v>
      </c>
      <c r="J161" s="44">
        <f t="shared" si="21"/>
        <v>0</v>
      </c>
      <c r="K161" s="51">
        <f t="shared" si="21"/>
        <v>0</v>
      </c>
      <c r="L161" s="45">
        <f t="shared" si="16"/>
        <v>0</v>
      </c>
      <c r="M161" s="46">
        <f>COUNTIF(ストックデータ貼り付け用!$M$2:$M$1000,A161)</f>
        <v>0</v>
      </c>
      <c r="N161" s="51">
        <f>SUMIF(ストックデータ貼り付け用!$M$2:$M$1001,A161,ストックデータ貼り付け用!$N$2:$N$1001)</f>
        <v>0</v>
      </c>
      <c r="O161" s="45">
        <f t="shared" si="18"/>
        <v>0</v>
      </c>
      <c r="P161" s="61">
        <f>COUNTIF(ストックデータ貼り付け用!$P$2:$P$1000,A161)</f>
        <v>0</v>
      </c>
      <c r="Q161" s="44">
        <f>SUMIF(ストックデータ貼り付け用!$P$2:$P$1000,A161,ストックデータ貼り付け用!$Q$2:$Q$1000)</f>
        <v>0</v>
      </c>
      <c r="R161" s="48">
        <f t="shared" si="20"/>
        <v>0</v>
      </c>
      <c r="S161" s="46">
        <f>COUNTIF(ストックデータ貼り付け用!$S$2:$S$1001,A161)</f>
        <v>0</v>
      </c>
      <c r="T161" s="48">
        <f>SUMIF(ストックデータ貼り付け用!$S$3:$S$502,A161,ストックデータ貼り付け用!$T$3:$T$1048576)</f>
        <v>0</v>
      </c>
      <c r="U161" s="45">
        <f t="shared" si="19"/>
        <v>0</v>
      </c>
    </row>
    <row r="162" spans="1:21" x14ac:dyDescent="0.2">
      <c r="A162" s="43">
        <v>45816</v>
      </c>
      <c r="B162" s="46">
        <f>IFERROR(VLOOKUP(A162, ストックデータ貼り付け用!A:C,2,FALSE),0)</f>
        <v>0</v>
      </c>
      <c r="C162" s="51">
        <f>IFERROR(VLOOKUP(A162, ストックデータ貼り付け用!A:C,3,FALSE),0)</f>
        <v>0</v>
      </c>
      <c r="D162" s="44">
        <f t="shared" si="17"/>
        <v>0</v>
      </c>
      <c r="E162" s="46">
        <f>COUNTIF(ストックデータ貼り付け用!$E$2:$E$1000,A162)</f>
        <v>0</v>
      </c>
      <c r="F162" s="48">
        <f>SUMIF(ストックデータ貼り付け用!$E$2:$E$1048576,A162,ストックデータ貼り付け用!$F$2:$F$1048576)</f>
        <v>0</v>
      </c>
      <c r="G162" s="44">
        <f>COUNTIF(ストックデータ貼り付け用!$I$2:$I$1048576,A162)</f>
        <v>0</v>
      </c>
      <c r="H162" s="51">
        <f t="shared" si="15"/>
        <v>0</v>
      </c>
      <c r="I162" s="45">
        <f>SUMIF(ストックデータ貼り付け用!$I$2:$I$1048576,A162,ストックデータ貼り付け用!$J$2:$J$1048576)</f>
        <v>0</v>
      </c>
      <c r="J162" s="44">
        <f t="shared" si="21"/>
        <v>0</v>
      </c>
      <c r="K162" s="51">
        <f t="shared" si="21"/>
        <v>0</v>
      </c>
      <c r="L162" s="45">
        <f t="shared" si="16"/>
        <v>0</v>
      </c>
      <c r="M162" s="46">
        <f>COUNTIF(ストックデータ貼り付け用!$M$2:$M$1000,A162)</f>
        <v>0</v>
      </c>
      <c r="N162" s="51">
        <f>SUMIF(ストックデータ貼り付け用!$M$2:$M$1001,A162,ストックデータ貼り付け用!$N$2:$N$1001)</f>
        <v>0</v>
      </c>
      <c r="O162" s="45">
        <f t="shared" si="18"/>
        <v>0</v>
      </c>
      <c r="P162" s="61">
        <f>COUNTIF(ストックデータ貼り付け用!$P$2:$P$1000,A162)</f>
        <v>0</v>
      </c>
      <c r="Q162" s="44">
        <f>SUMIF(ストックデータ貼り付け用!$P$2:$P$1000,A162,ストックデータ貼り付け用!$Q$2:$Q$1000)</f>
        <v>0</v>
      </c>
      <c r="R162" s="48">
        <f t="shared" si="20"/>
        <v>0</v>
      </c>
      <c r="S162" s="46">
        <f>COUNTIF(ストックデータ貼り付け用!$S$2:$S$1001,A162)</f>
        <v>0</v>
      </c>
      <c r="T162" s="48">
        <f>SUMIF(ストックデータ貼り付け用!$S$3:$S$502,A162,ストックデータ貼り付け用!$T$3:$T$1048576)</f>
        <v>0</v>
      </c>
      <c r="U162" s="45">
        <f t="shared" si="19"/>
        <v>0</v>
      </c>
    </row>
    <row r="163" spans="1:21" x14ac:dyDescent="0.2">
      <c r="A163" s="43">
        <v>45817</v>
      </c>
      <c r="B163" s="46">
        <f>IFERROR(VLOOKUP(A163, ストックデータ貼り付け用!A:C,2,FALSE),0)</f>
        <v>0</v>
      </c>
      <c r="C163" s="51">
        <f>IFERROR(VLOOKUP(A163, ストックデータ貼り付け用!A:C,3,FALSE),0)</f>
        <v>0</v>
      </c>
      <c r="D163" s="44">
        <f t="shared" si="17"/>
        <v>0</v>
      </c>
      <c r="E163" s="46">
        <f>COUNTIF(ストックデータ貼り付け用!$E$2:$E$1000,A163)</f>
        <v>0</v>
      </c>
      <c r="F163" s="48">
        <f>SUMIF(ストックデータ貼り付け用!$E$2:$E$1048576,A163,ストックデータ貼り付け用!$F$2:$F$1048576)</f>
        <v>0</v>
      </c>
      <c r="G163" s="44">
        <f>COUNTIF(ストックデータ貼り付け用!$I$2:$I$1048576,A163)</f>
        <v>0</v>
      </c>
      <c r="H163" s="51">
        <f t="shared" si="15"/>
        <v>0</v>
      </c>
      <c r="I163" s="45">
        <f>SUMIF(ストックデータ貼り付け用!$I$2:$I$1048576,A163,ストックデータ貼り付け用!$J$2:$J$1048576)</f>
        <v>0</v>
      </c>
      <c r="J163" s="44">
        <f t="shared" si="21"/>
        <v>0</v>
      </c>
      <c r="K163" s="51">
        <f t="shared" si="21"/>
        <v>0</v>
      </c>
      <c r="L163" s="45">
        <f t="shared" si="16"/>
        <v>0</v>
      </c>
      <c r="M163" s="46">
        <f>COUNTIF(ストックデータ貼り付け用!$M$2:$M$1000,A163)</f>
        <v>0</v>
      </c>
      <c r="N163" s="51">
        <f>SUMIF(ストックデータ貼り付け用!$M$2:$M$1001,A163,ストックデータ貼り付け用!$N$2:$N$1001)</f>
        <v>0</v>
      </c>
      <c r="O163" s="45">
        <f t="shared" si="18"/>
        <v>0</v>
      </c>
      <c r="P163" s="61">
        <f>COUNTIF(ストックデータ貼り付け用!$P$2:$P$1000,A163)</f>
        <v>0</v>
      </c>
      <c r="Q163" s="44">
        <f>SUMIF(ストックデータ貼り付け用!$P$2:$P$1000,A163,ストックデータ貼り付け用!$Q$2:$Q$1000)</f>
        <v>0</v>
      </c>
      <c r="R163" s="48">
        <f t="shared" si="20"/>
        <v>0</v>
      </c>
      <c r="S163" s="46">
        <f>COUNTIF(ストックデータ貼り付け用!$S$2:$S$1001,A163)</f>
        <v>0</v>
      </c>
      <c r="T163" s="48">
        <f>SUMIF(ストックデータ貼り付け用!$S$3:$S$502,A163,ストックデータ貼り付け用!$T$3:$T$1048576)</f>
        <v>0</v>
      </c>
      <c r="U163" s="45">
        <f t="shared" si="19"/>
        <v>0</v>
      </c>
    </row>
    <row r="164" spans="1:21" x14ac:dyDescent="0.2">
      <c r="A164" s="43">
        <v>45818</v>
      </c>
      <c r="B164" s="46">
        <f>IFERROR(VLOOKUP(A164, ストックデータ貼り付け用!A:C,2,FALSE),0)</f>
        <v>0</v>
      </c>
      <c r="C164" s="51">
        <f>IFERROR(VLOOKUP(A164, ストックデータ貼り付け用!A:C,3,FALSE),0)</f>
        <v>0</v>
      </c>
      <c r="D164" s="44">
        <f t="shared" si="17"/>
        <v>0</v>
      </c>
      <c r="E164" s="46">
        <f>COUNTIF(ストックデータ貼り付け用!$E$2:$E$1000,A164)</f>
        <v>0</v>
      </c>
      <c r="F164" s="48">
        <f>SUMIF(ストックデータ貼り付け用!$E$2:$E$1048576,A164,ストックデータ貼り付け用!$F$2:$F$1048576)</f>
        <v>0</v>
      </c>
      <c r="G164" s="44">
        <f>COUNTIF(ストックデータ貼り付け用!$I$2:$I$1048576,A164)</f>
        <v>0</v>
      </c>
      <c r="H164" s="51">
        <f t="shared" si="15"/>
        <v>0</v>
      </c>
      <c r="I164" s="45">
        <f>SUMIF(ストックデータ貼り付け用!$I$2:$I$1048576,A164,ストックデータ貼り付け用!$J$2:$J$1048576)</f>
        <v>0</v>
      </c>
      <c r="J164" s="44">
        <f t="shared" si="21"/>
        <v>0</v>
      </c>
      <c r="K164" s="51">
        <f t="shared" si="21"/>
        <v>0</v>
      </c>
      <c r="L164" s="45">
        <f t="shared" si="16"/>
        <v>0</v>
      </c>
      <c r="M164" s="46">
        <f>COUNTIF(ストックデータ貼り付け用!$M$2:$M$1000,A164)</f>
        <v>0</v>
      </c>
      <c r="N164" s="51">
        <f>SUMIF(ストックデータ貼り付け用!$M$2:$M$1001,A164,ストックデータ貼り付け用!$N$2:$N$1001)</f>
        <v>0</v>
      </c>
      <c r="O164" s="45">
        <f t="shared" si="18"/>
        <v>0</v>
      </c>
      <c r="P164" s="61">
        <f>COUNTIF(ストックデータ貼り付け用!$P$2:$P$1000,A164)</f>
        <v>0</v>
      </c>
      <c r="Q164" s="44">
        <f>SUMIF(ストックデータ貼り付け用!$P$2:$P$1000,A164,ストックデータ貼り付け用!$Q$2:$Q$1000)</f>
        <v>0</v>
      </c>
      <c r="R164" s="48">
        <f t="shared" si="20"/>
        <v>0</v>
      </c>
      <c r="S164" s="46">
        <f>COUNTIF(ストックデータ貼り付け用!$S$2:$S$1001,A164)</f>
        <v>0</v>
      </c>
      <c r="T164" s="48">
        <f>SUMIF(ストックデータ貼り付け用!$S$3:$S$502,A164,ストックデータ貼り付け用!$T$3:$T$1048576)</f>
        <v>0</v>
      </c>
      <c r="U164" s="45">
        <f t="shared" si="19"/>
        <v>0</v>
      </c>
    </row>
    <row r="165" spans="1:21" x14ac:dyDescent="0.2">
      <c r="A165" s="43">
        <v>45819</v>
      </c>
      <c r="B165" s="46">
        <f>IFERROR(VLOOKUP(A165, ストックデータ貼り付け用!A:C,2,FALSE),0)</f>
        <v>0</v>
      </c>
      <c r="C165" s="51">
        <f>IFERROR(VLOOKUP(A165, ストックデータ貼り付け用!A:C,3,FALSE),0)</f>
        <v>0</v>
      </c>
      <c r="D165" s="44">
        <f t="shared" si="17"/>
        <v>0</v>
      </c>
      <c r="E165" s="46">
        <f>COUNTIF(ストックデータ貼り付け用!$E$2:$E$1000,A165)</f>
        <v>0</v>
      </c>
      <c r="F165" s="48">
        <f>SUMIF(ストックデータ貼り付け用!$E$2:$E$1048576,A165,ストックデータ貼り付け用!$F$2:$F$1048576)</f>
        <v>0</v>
      </c>
      <c r="G165" s="44">
        <f>COUNTIF(ストックデータ貼り付け用!$I$2:$I$1048576,A165)</f>
        <v>0</v>
      </c>
      <c r="H165" s="51">
        <f t="shared" si="15"/>
        <v>0</v>
      </c>
      <c r="I165" s="45">
        <f>SUMIF(ストックデータ貼り付け用!$I$2:$I$1048576,A165,ストックデータ貼り付け用!$J$2:$J$1048576)</f>
        <v>0</v>
      </c>
      <c r="J165" s="44">
        <f t="shared" si="21"/>
        <v>0</v>
      </c>
      <c r="K165" s="51">
        <f t="shared" si="21"/>
        <v>0</v>
      </c>
      <c r="L165" s="45">
        <f t="shared" si="16"/>
        <v>0</v>
      </c>
      <c r="M165" s="46">
        <f>COUNTIF(ストックデータ貼り付け用!$M$2:$M$1000,A165)</f>
        <v>0</v>
      </c>
      <c r="N165" s="51">
        <f>SUMIF(ストックデータ貼り付け用!$M$2:$M$1001,A165,ストックデータ貼り付け用!$N$2:$N$1001)</f>
        <v>0</v>
      </c>
      <c r="O165" s="45">
        <f t="shared" si="18"/>
        <v>0</v>
      </c>
      <c r="P165" s="61">
        <f>COUNTIF(ストックデータ貼り付け用!$P$2:$P$1000,A165)</f>
        <v>0</v>
      </c>
      <c r="Q165" s="44">
        <f>SUMIF(ストックデータ貼り付け用!$P$2:$P$1000,A165,ストックデータ貼り付け用!$Q$2:$Q$1000)</f>
        <v>0</v>
      </c>
      <c r="R165" s="48">
        <f t="shared" si="20"/>
        <v>0</v>
      </c>
      <c r="S165" s="46">
        <f>COUNTIF(ストックデータ貼り付け用!$S$2:$S$1001,A165)</f>
        <v>0</v>
      </c>
      <c r="T165" s="48">
        <f>SUMIF(ストックデータ貼り付け用!$S$3:$S$502,A165,ストックデータ貼り付け用!$T$3:$T$1048576)</f>
        <v>0</v>
      </c>
      <c r="U165" s="45">
        <f t="shared" si="19"/>
        <v>0</v>
      </c>
    </row>
    <row r="166" spans="1:21" x14ac:dyDescent="0.2">
      <c r="A166" s="43">
        <v>45820</v>
      </c>
      <c r="B166" s="46">
        <f>IFERROR(VLOOKUP(A166, ストックデータ貼り付け用!A:C,2,FALSE),0)</f>
        <v>0</v>
      </c>
      <c r="C166" s="51">
        <f>IFERROR(VLOOKUP(A166, ストックデータ貼り付け用!A:C,3,FALSE),0)</f>
        <v>0</v>
      </c>
      <c r="D166" s="44">
        <f t="shared" si="17"/>
        <v>0</v>
      </c>
      <c r="E166" s="46">
        <f>COUNTIF(ストックデータ貼り付け用!$E$2:$E$1000,A166)</f>
        <v>0</v>
      </c>
      <c r="F166" s="48">
        <f>SUMIF(ストックデータ貼り付け用!$E$2:$E$1048576,A166,ストックデータ貼り付け用!$F$2:$F$1048576)</f>
        <v>0</v>
      </c>
      <c r="G166" s="44">
        <f>COUNTIF(ストックデータ貼り付け用!$I$2:$I$1048576,A166)</f>
        <v>0</v>
      </c>
      <c r="H166" s="51">
        <f t="shared" si="15"/>
        <v>0</v>
      </c>
      <c r="I166" s="45">
        <f>SUMIF(ストックデータ貼り付け用!$I$2:$I$1048576,A166,ストックデータ貼り付け用!$J$2:$J$1048576)</f>
        <v>0</v>
      </c>
      <c r="J166" s="44">
        <f t="shared" si="21"/>
        <v>0</v>
      </c>
      <c r="K166" s="51">
        <f>F166+I166</f>
        <v>0</v>
      </c>
      <c r="L166" s="45">
        <f t="shared" si="16"/>
        <v>0</v>
      </c>
      <c r="M166" s="46">
        <f>COUNTIF(ストックデータ貼り付け用!$M$2:$M$1000,A166)</f>
        <v>0</v>
      </c>
      <c r="N166" s="51">
        <f>SUMIF(ストックデータ貼り付け用!$M$2:$M$1001,A166,ストックデータ貼り付け用!$N$2:$N$1001)</f>
        <v>0</v>
      </c>
      <c r="O166" s="45">
        <f t="shared" si="18"/>
        <v>0</v>
      </c>
      <c r="P166" s="61">
        <f>COUNTIF(ストックデータ貼り付け用!$P$2:$P$1000,A166)</f>
        <v>0</v>
      </c>
      <c r="Q166" s="44">
        <f>SUMIF(ストックデータ貼り付け用!$P$2:$P$1000,A166,ストックデータ貼り付け用!$Q$2:$Q$1000)</f>
        <v>0</v>
      </c>
      <c r="R166" s="48">
        <f t="shared" si="20"/>
        <v>0</v>
      </c>
      <c r="S166" s="46">
        <f>COUNTIF(ストックデータ貼り付け用!$S$2:$S$1001,A166)</f>
        <v>0</v>
      </c>
      <c r="T166" s="48">
        <f>SUMIF(ストックデータ貼り付け用!$S$3:$S$502,A166,ストックデータ貼り付け用!$T$3:$T$1048576)</f>
        <v>0</v>
      </c>
      <c r="U166" s="45">
        <f t="shared" si="19"/>
        <v>0</v>
      </c>
    </row>
    <row r="167" spans="1:21" x14ac:dyDescent="0.2">
      <c r="A167" s="43">
        <v>45821</v>
      </c>
      <c r="B167" s="46">
        <f>IFERROR(VLOOKUP(A167, ストックデータ貼り付け用!A:C,2,FALSE),0)</f>
        <v>0</v>
      </c>
      <c r="C167" s="51">
        <f>IFERROR(VLOOKUP(A167, ストックデータ貼り付け用!A:C,3,FALSE),0)</f>
        <v>0</v>
      </c>
      <c r="D167" s="44">
        <f t="shared" si="17"/>
        <v>0</v>
      </c>
      <c r="E167" s="46">
        <f>COUNTIF(ストックデータ貼り付け用!$E$2:$E$1000,A167)</f>
        <v>0</v>
      </c>
      <c r="F167" s="48">
        <f>SUMIF(ストックデータ貼り付け用!$E$2:$E$1048576,A167,ストックデータ貼り付け用!$F$2:$F$1048576)</f>
        <v>0</v>
      </c>
      <c r="G167" s="44">
        <f>COUNTIF(ストックデータ貼り付け用!$I$2:$I$1048576,A167)</f>
        <v>0</v>
      </c>
      <c r="H167" s="51">
        <f t="shared" si="15"/>
        <v>0</v>
      </c>
      <c r="I167" s="45">
        <f>SUMIF(ストックデータ貼り付け用!$I$2:$I$1048576,A167,ストックデータ貼り付け用!$J$2:$J$1048576)</f>
        <v>0</v>
      </c>
      <c r="J167" s="44">
        <f t="shared" si="21"/>
        <v>0</v>
      </c>
      <c r="K167" s="51">
        <f t="shared" si="21"/>
        <v>0</v>
      </c>
      <c r="L167" s="45">
        <f t="shared" si="16"/>
        <v>0</v>
      </c>
      <c r="M167" s="46">
        <f>COUNTIF(ストックデータ貼り付け用!$M$2:$M$1000,A167)</f>
        <v>0</v>
      </c>
      <c r="N167" s="51">
        <f>SUMIF(ストックデータ貼り付け用!$M$2:$M$1001,A167,ストックデータ貼り付け用!$N$2:$N$1001)</f>
        <v>0</v>
      </c>
      <c r="O167" s="45">
        <f t="shared" si="18"/>
        <v>0</v>
      </c>
      <c r="P167" s="61">
        <f>COUNTIF(ストックデータ貼り付け用!$P$2:$P$1000,A167)</f>
        <v>0</v>
      </c>
      <c r="Q167" s="44">
        <f>SUMIF(ストックデータ貼り付け用!$P$2:$P$1000,A167,ストックデータ貼り付け用!$Q$2:$Q$1000)</f>
        <v>0</v>
      </c>
      <c r="R167" s="48">
        <f t="shared" si="20"/>
        <v>0</v>
      </c>
      <c r="S167" s="46">
        <f>COUNTIF(ストックデータ貼り付け用!$S$2:$S$1001,A167)</f>
        <v>0</v>
      </c>
      <c r="T167" s="48">
        <f>SUMIF(ストックデータ貼り付け用!$S$3:$S$502,A167,ストックデータ貼り付け用!$T$3:$T$1048576)</f>
        <v>0</v>
      </c>
      <c r="U167" s="45">
        <f t="shared" si="19"/>
        <v>0</v>
      </c>
    </row>
    <row r="168" spans="1:21" x14ac:dyDescent="0.2">
      <c r="A168" s="43">
        <v>45822</v>
      </c>
      <c r="B168" s="46">
        <f>IFERROR(VLOOKUP(A168, ストックデータ貼り付け用!A:C,2,FALSE),0)</f>
        <v>0</v>
      </c>
      <c r="C168" s="51">
        <f>IFERROR(VLOOKUP(A168, ストックデータ貼り付け用!A:C,3,FALSE),0)</f>
        <v>0</v>
      </c>
      <c r="D168" s="44">
        <f t="shared" si="17"/>
        <v>0</v>
      </c>
      <c r="E168" s="46">
        <f>COUNTIF(ストックデータ貼り付け用!$E$2:$E$1000,A168)</f>
        <v>0</v>
      </c>
      <c r="F168" s="48">
        <f>SUMIF(ストックデータ貼り付け用!$E$2:$E$1048576,A168,ストックデータ貼り付け用!$F$2:$F$1048576)</f>
        <v>0</v>
      </c>
      <c r="G168" s="44">
        <f>COUNTIF(ストックデータ貼り付け用!$I$2:$I$1048576,A168)</f>
        <v>0</v>
      </c>
      <c r="H168" s="51">
        <f t="shared" si="15"/>
        <v>0</v>
      </c>
      <c r="I168" s="45">
        <f>SUMIF(ストックデータ貼り付け用!$I$2:$I$1048576,A168,ストックデータ貼り付け用!$J$2:$J$1048576)</f>
        <v>0</v>
      </c>
      <c r="J168" s="44">
        <f t="shared" si="21"/>
        <v>0</v>
      </c>
      <c r="K168" s="51">
        <f t="shared" si="21"/>
        <v>0</v>
      </c>
      <c r="L168" s="45">
        <f t="shared" si="16"/>
        <v>0</v>
      </c>
      <c r="M168" s="46">
        <f>COUNTIF(ストックデータ貼り付け用!$M$2:$M$1000,A168)</f>
        <v>0</v>
      </c>
      <c r="N168" s="51">
        <f>SUMIF(ストックデータ貼り付け用!$M$2:$M$1001,A168,ストックデータ貼り付け用!$N$2:$N$1001)</f>
        <v>0</v>
      </c>
      <c r="O168" s="45">
        <f t="shared" si="18"/>
        <v>0</v>
      </c>
      <c r="P168" s="61">
        <f>COUNTIF(ストックデータ貼り付け用!$P$2:$P$1000,A168)</f>
        <v>0</v>
      </c>
      <c r="Q168" s="44">
        <f>SUMIF(ストックデータ貼り付け用!$P$2:$P$1000,A168,ストックデータ貼り付け用!$Q$2:$Q$1000)</f>
        <v>0</v>
      </c>
      <c r="R168" s="48">
        <f t="shared" si="20"/>
        <v>0</v>
      </c>
      <c r="S168" s="46">
        <f>COUNTIF(ストックデータ貼り付け用!$S$2:$S$1001,A168)</f>
        <v>0</v>
      </c>
      <c r="T168" s="48">
        <f>SUMIF(ストックデータ貼り付け用!$S$3:$S$502,A168,ストックデータ貼り付け用!$T$3:$T$1048576)</f>
        <v>0</v>
      </c>
      <c r="U168" s="45">
        <f t="shared" si="19"/>
        <v>0</v>
      </c>
    </row>
    <row r="169" spans="1:21" x14ac:dyDescent="0.2">
      <c r="A169" s="43">
        <v>45823</v>
      </c>
      <c r="B169" s="46">
        <f>IFERROR(VLOOKUP(A169, ストックデータ貼り付け用!A:C,2,FALSE),0)</f>
        <v>0</v>
      </c>
      <c r="C169" s="51">
        <f>IFERROR(VLOOKUP(A169, ストックデータ貼り付け用!A:C,3,FALSE),0)</f>
        <v>0</v>
      </c>
      <c r="D169" s="44">
        <f t="shared" si="17"/>
        <v>0</v>
      </c>
      <c r="E169" s="46">
        <f>COUNTIF(ストックデータ貼り付け用!$E$2:$E$1000,A169)</f>
        <v>0</v>
      </c>
      <c r="F169" s="48">
        <f>SUMIF(ストックデータ貼り付け用!$E$2:$E$1048576,A169,ストックデータ貼り付け用!$F$2:$F$1048576)</f>
        <v>0</v>
      </c>
      <c r="G169" s="44">
        <f>COUNTIF(ストックデータ貼り付け用!$I$2:$I$1048576,A169)</f>
        <v>0</v>
      </c>
      <c r="H169" s="51">
        <f t="shared" si="15"/>
        <v>0</v>
      </c>
      <c r="I169" s="45">
        <f>SUMIF(ストックデータ貼り付け用!$I$2:$I$1048576,A169,ストックデータ貼り付け用!$J$2:$J$1048576)</f>
        <v>0</v>
      </c>
      <c r="J169" s="44">
        <f t="shared" si="21"/>
        <v>0</v>
      </c>
      <c r="K169" s="51">
        <f t="shared" si="21"/>
        <v>0</v>
      </c>
      <c r="L169" s="45">
        <f t="shared" si="16"/>
        <v>0</v>
      </c>
      <c r="M169" s="46">
        <f>COUNTIF(ストックデータ貼り付け用!$M$2:$M$1000,A169)</f>
        <v>0</v>
      </c>
      <c r="N169" s="51">
        <f>SUMIF(ストックデータ貼り付け用!$M$2:$M$1001,A169,ストックデータ貼り付け用!$N$2:$N$1001)</f>
        <v>0</v>
      </c>
      <c r="O169" s="45">
        <f t="shared" si="18"/>
        <v>0</v>
      </c>
      <c r="P169" s="61">
        <f>COUNTIF(ストックデータ貼り付け用!$P$2:$P$1000,A169)</f>
        <v>0</v>
      </c>
      <c r="Q169" s="44">
        <f>SUMIF(ストックデータ貼り付け用!$P$2:$P$1000,A169,ストックデータ貼り付け用!$Q$2:$Q$1000)</f>
        <v>0</v>
      </c>
      <c r="R169" s="48">
        <f t="shared" si="20"/>
        <v>0</v>
      </c>
      <c r="S169" s="46">
        <f>COUNTIF(ストックデータ貼り付け用!$S$2:$S$1001,A169)</f>
        <v>0</v>
      </c>
      <c r="T169" s="48">
        <f>SUMIF(ストックデータ貼り付け用!$S$3:$S$502,A169,ストックデータ貼り付け用!$T$3:$T$1048576)</f>
        <v>0</v>
      </c>
      <c r="U169" s="45">
        <f t="shared" si="19"/>
        <v>0</v>
      </c>
    </row>
    <row r="170" spans="1:21" x14ac:dyDescent="0.2">
      <c r="A170" s="43">
        <v>45824</v>
      </c>
      <c r="B170" s="46">
        <f>IFERROR(VLOOKUP(A170, ストックデータ貼り付け用!A:C,2,FALSE),0)</f>
        <v>0</v>
      </c>
      <c r="C170" s="51">
        <f>IFERROR(VLOOKUP(A170, ストックデータ貼り付け用!A:C,3,FALSE),0)</f>
        <v>0</v>
      </c>
      <c r="D170" s="44">
        <f t="shared" si="17"/>
        <v>0</v>
      </c>
      <c r="E170" s="46">
        <f>COUNTIF(ストックデータ貼り付け用!$E$2:$E$1000,A170)</f>
        <v>0</v>
      </c>
      <c r="F170" s="48">
        <f>SUMIF(ストックデータ貼り付け用!$E$2:$E$1048576,A170,ストックデータ貼り付け用!$F$2:$F$1048576)</f>
        <v>0</v>
      </c>
      <c r="G170" s="44">
        <f>COUNTIF(ストックデータ貼り付け用!$I$2:$I$1048576,A170)</f>
        <v>0</v>
      </c>
      <c r="H170" s="51">
        <f t="shared" si="15"/>
        <v>0</v>
      </c>
      <c r="I170" s="45">
        <f>SUMIF(ストックデータ貼り付け用!$I$2:$I$1048576,A170,ストックデータ貼り付け用!$J$2:$J$1048576)</f>
        <v>0</v>
      </c>
      <c r="J170" s="44">
        <f t="shared" si="21"/>
        <v>0</v>
      </c>
      <c r="K170" s="51">
        <f t="shared" si="21"/>
        <v>0</v>
      </c>
      <c r="L170" s="45">
        <f t="shared" si="16"/>
        <v>0</v>
      </c>
      <c r="M170" s="46">
        <f>COUNTIF(ストックデータ貼り付け用!$M$2:$M$1000,A170)</f>
        <v>0</v>
      </c>
      <c r="N170" s="51">
        <f>SUMIF(ストックデータ貼り付け用!$M$2:$M$1001,A170,ストックデータ貼り付け用!$N$2:$N$1001)</f>
        <v>0</v>
      </c>
      <c r="O170" s="45">
        <f t="shared" si="18"/>
        <v>0</v>
      </c>
      <c r="P170" s="61">
        <f>COUNTIF(ストックデータ貼り付け用!$P$2:$P$1000,A170)</f>
        <v>0</v>
      </c>
      <c r="Q170" s="44">
        <f>SUMIF(ストックデータ貼り付け用!$P$2:$P$1000,A170,ストックデータ貼り付け用!$Q$2:$Q$1000)</f>
        <v>0</v>
      </c>
      <c r="R170" s="48">
        <f t="shared" si="20"/>
        <v>0</v>
      </c>
      <c r="S170" s="46">
        <f>COUNTIF(ストックデータ貼り付け用!$S$2:$S$1001,A170)</f>
        <v>0</v>
      </c>
      <c r="T170" s="48">
        <f>SUMIF(ストックデータ貼り付け用!$S$3:$S$502,A170,ストックデータ貼り付け用!$T$3:$T$1048576)</f>
        <v>0</v>
      </c>
      <c r="U170" s="45">
        <f t="shared" si="19"/>
        <v>0</v>
      </c>
    </row>
    <row r="171" spans="1:21" x14ac:dyDescent="0.2">
      <c r="A171" s="43">
        <v>45825</v>
      </c>
      <c r="B171" s="46">
        <f>IFERROR(VLOOKUP(A171, ストックデータ貼り付け用!A:C,2,FALSE),0)</f>
        <v>0</v>
      </c>
      <c r="C171" s="51">
        <f>IFERROR(VLOOKUP(A171, ストックデータ貼り付け用!A:C,3,FALSE),0)</f>
        <v>0</v>
      </c>
      <c r="D171" s="44">
        <f t="shared" si="17"/>
        <v>0</v>
      </c>
      <c r="E171" s="46">
        <f>COUNTIF(ストックデータ貼り付け用!$E$2:$E$1000,A171)</f>
        <v>0</v>
      </c>
      <c r="F171" s="48">
        <f>SUMIF(ストックデータ貼り付け用!$E$2:$E$1048576,A171,ストックデータ貼り付け用!$F$2:$F$1048576)</f>
        <v>0</v>
      </c>
      <c r="G171" s="44">
        <f>COUNTIF(ストックデータ貼り付け用!$I$2:$I$1048576,A171)</f>
        <v>0</v>
      </c>
      <c r="H171" s="51">
        <f t="shared" si="15"/>
        <v>0</v>
      </c>
      <c r="I171" s="45">
        <f>SUMIF(ストックデータ貼り付け用!$I$2:$I$1048576,A171,ストックデータ貼り付け用!$J$2:$J$1048576)</f>
        <v>0</v>
      </c>
      <c r="J171" s="44">
        <f t="shared" si="21"/>
        <v>0</v>
      </c>
      <c r="K171" s="51">
        <f t="shared" si="21"/>
        <v>0</v>
      </c>
      <c r="L171" s="45">
        <f t="shared" si="16"/>
        <v>0</v>
      </c>
      <c r="M171" s="46">
        <f>COUNTIF(ストックデータ貼り付け用!$M$2:$M$1000,A171)</f>
        <v>0</v>
      </c>
      <c r="N171" s="51">
        <f>SUMIF(ストックデータ貼り付け用!$M$2:$M$1001,A171,ストックデータ貼り付け用!$N$2:$N$1001)</f>
        <v>0</v>
      </c>
      <c r="O171" s="45">
        <f t="shared" si="18"/>
        <v>0</v>
      </c>
      <c r="P171" s="61">
        <f>COUNTIF(ストックデータ貼り付け用!$P$2:$P$1000,A171)</f>
        <v>0</v>
      </c>
      <c r="Q171" s="44">
        <f>SUMIF(ストックデータ貼り付け用!$P$2:$P$1000,A171,ストックデータ貼り付け用!$Q$2:$Q$1000)</f>
        <v>0</v>
      </c>
      <c r="R171" s="48">
        <f t="shared" si="20"/>
        <v>0</v>
      </c>
      <c r="S171" s="46">
        <f>COUNTIF(ストックデータ貼り付け用!$S$2:$S$1001,A171)</f>
        <v>0</v>
      </c>
      <c r="T171" s="48">
        <f>SUMIF(ストックデータ貼り付け用!$S$3:$S$502,A171,ストックデータ貼り付け用!$T$3:$T$1048576)</f>
        <v>0</v>
      </c>
      <c r="U171" s="45">
        <f t="shared" si="19"/>
        <v>0</v>
      </c>
    </row>
    <row r="172" spans="1:21" x14ac:dyDescent="0.2">
      <c r="A172" s="43">
        <v>45826</v>
      </c>
      <c r="B172" s="46">
        <f>IFERROR(VLOOKUP(A172, ストックデータ貼り付け用!A:C,2,FALSE),0)</f>
        <v>0</v>
      </c>
      <c r="C172" s="51">
        <f>IFERROR(VLOOKUP(A172, ストックデータ貼り付け用!A:C,3,FALSE),0)</f>
        <v>0</v>
      </c>
      <c r="D172" s="44">
        <f t="shared" si="17"/>
        <v>0</v>
      </c>
      <c r="E172" s="46">
        <f>COUNTIF(ストックデータ貼り付け用!$E$2:$E$1000,A172)</f>
        <v>0</v>
      </c>
      <c r="F172" s="48">
        <f>SUMIF(ストックデータ貼り付け用!$E$2:$E$1048576,A172,ストックデータ貼り付け用!$F$2:$F$1048576)</f>
        <v>0</v>
      </c>
      <c r="G172" s="44">
        <f>COUNTIF(ストックデータ貼り付け用!$I$2:$I$1048576,A172)</f>
        <v>0</v>
      </c>
      <c r="H172" s="51">
        <f t="shared" si="15"/>
        <v>0</v>
      </c>
      <c r="I172" s="45">
        <f>SUMIF(ストックデータ貼り付け用!$I$2:$I$1048576,A172,ストックデータ貼り付け用!$J$2:$J$1048576)</f>
        <v>0</v>
      </c>
      <c r="J172" s="44">
        <f t="shared" si="21"/>
        <v>0</v>
      </c>
      <c r="K172" s="51">
        <f t="shared" si="21"/>
        <v>0</v>
      </c>
      <c r="L172" s="45">
        <f t="shared" si="16"/>
        <v>0</v>
      </c>
      <c r="M172" s="46">
        <f>COUNTIF(ストックデータ貼り付け用!$M$2:$M$1000,A172)</f>
        <v>0</v>
      </c>
      <c r="N172" s="51">
        <f>SUMIF(ストックデータ貼り付け用!$M$2:$M$1001,A172,ストックデータ貼り付け用!$N$2:$N$1001)</f>
        <v>0</v>
      </c>
      <c r="O172" s="45">
        <f t="shared" si="18"/>
        <v>0</v>
      </c>
      <c r="P172" s="61">
        <f>COUNTIF(ストックデータ貼り付け用!$P$2:$P$1000,A172)</f>
        <v>0</v>
      </c>
      <c r="Q172" s="44">
        <f>SUMIF(ストックデータ貼り付け用!$P$2:$P$1000,A172,ストックデータ貼り付け用!$Q$2:$Q$1000)</f>
        <v>0</v>
      </c>
      <c r="R172" s="48">
        <f t="shared" si="20"/>
        <v>0</v>
      </c>
      <c r="S172" s="46">
        <f>COUNTIF(ストックデータ貼り付け用!$S$2:$S$1001,A172)</f>
        <v>0</v>
      </c>
      <c r="T172" s="48">
        <f>SUMIF(ストックデータ貼り付け用!$S$3:$S$502,A172,ストックデータ貼り付け用!$T$3:$T$1048576)</f>
        <v>0</v>
      </c>
      <c r="U172" s="45">
        <f t="shared" si="19"/>
        <v>0</v>
      </c>
    </row>
    <row r="173" spans="1:21" x14ac:dyDescent="0.2">
      <c r="A173" s="43">
        <v>45827</v>
      </c>
      <c r="B173" s="46">
        <f>IFERROR(VLOOKUP(A173, ストックデータ貼り付け用!A:C,2,FALSE),0)</f>
        <v>0</v>
      </c>
      <c r="C173" s="51">
        <f>IFERROR(VLOOKUP(A173, ストックデータ貼り付け用!A:C,3,FALSE),0)</f>
        <v>0</v>
      </c>
      <c r="D173" s="44">
        <f t="shared" si="17"/>
        <v>0</v>
      </c>
      <c r="E173" s="46">
        <f>COUNTIF(ストックデータ貼り付け用!$E$2:$E$1000,A173)</f>
        <v>0</v>
      </c>
      <c r="F173" s="48">
        <f>SUMIF(ストックデータ貼り付け用!$E$2:$E$1048576,A173,ストックデータ貼り付け用!$F$2:$F$1048576)</f>
        <v>0</v>
      </c>
      <c r="G173" s="44">
        <f>COUNTIF(ストックデータ貼り付け用!$I$2:$I$1048576,A173)</f>
        <v>0</v>
      </c>
      <c r="H173" s="51">
        <f t="shared" si="15"/>
        <v>0</v>
      </c>
      <c r="I173" s="45">
        <f>SUMIF(ストックデータ貼り付け用!$I$2:$I$1048576,A173,ストックデータ貼り付け用!$J$2:$J$1048576)</f>
        <v>0</v>
      </c>
      <c r="J173" s="44">
        <f t="shared" si="21"/>
        <v>0</v>
      </c>
      <c r="K173" s="51">
        <f t="shared" si="21"/>
        <v>0</v>
      </c>
      <c r="L173" s="45">
        <f t="shared" si="16"/>
        <v>0</v>
      </c>
      <c r="M173" s="46">
        <f>COUNTIF(ストックデータ貼り付け用!$M$2:$M$1000,A173)</f>
        <v>0</v>
      </c>
      <c r="N173" s="51">
        <f>SUMIF(ストックデータ貼り付け用!$M$2:$M$1001,A173,ストックデータ貼り付け用!$N$2:$N$1001)</f>
        <v>0</v>
      </c>
      <c r="O173" s="45">
        <f t="shared" si="18"/>
        <v>0</v>
      </c>
      <c r="P173" s="61">
        <f>COUNTIF(ストックデータ貼り付け用!$P$2:$P$1000,A173)</f>
        <v>0</v>
      </c>
      <c r="Q173" s="44">
        <f>SUMIF(ストックデータ貼り付け用!$P$2:$P$1000,A173,ストックデータ貼り付け用!$Q$2:$Q$1000)</f>
        <v>0</v>
      </c>
      <c r="R173" s="48">
        <f t="shared" si="20"/>
        <v>0</v>
      </c>
      <c r="S173" s="46">
        <f>COUNTIF(ストックデータ貼り付け用!$S$2:$S$1001,A173)</f>
        <v>0</v>
      </c>
      <c r="T173" s="48">
        <f>SUMIF(ストックデータ貼り付け用!$S$3:$S$502,A173,ストックデータ貼り付け用!$T$3:$T$1048576)</f>
        <v>0</v>
      </c>
      <c r="U173" s="45">
        <f t="shared" si="19"/>
        <v>0</v>
      </c>
    </row>
    <row r="174" spans="1:21" x14ac:dyDescent="0.2">
      <c r="A174" s="43">
        <v>45828</v>
      </c>
      <c r="B174" s="46">
        <f>IFERROR(VLOOKUP(A174, ストックデータ貼り付け用!A:C,2,FALSE),0)</f>
        <v>0</v>
      </c>
      <c r="C174" s="51">
        <f>IFERROR(VLOOKUP(A174, ストックデータ貼り付け用!A:C,3,FALSE),0)</f>
        <v>0</v>
      </c>
      <c r="D174" s="44">
        <f t="shared" si="17"/>
        <v>0</v>
      </c>
      <c r="E174" s="46">
        <f>COUNTIF(ストックデータ貼り付け用!$E$2:$E$1000,A174)</f>
        <v>0</v>
      </c>
      <c r="F174" s="48">
        <f>SUMIF(ストックデータ貼り付け用!$E$2:$E$1048576,A174,ストックデータ貼り付け用!$F$2:$F$1048576)</f>
        <v>0</v>
      </c>
      <c r="G174" s="44">
        <f>COUNTIF(ストックデータ貼り付け用!$I$2:$I$1048576,A174)</f>
        <v>0</v>
      </c>
      <c r="H174" s="51">
        <f t="shared" si="15"/>
        <v>0</v>
      </c>
      <c r="I174" s="45">
        <f>SUMIF(ストックデータ貼り付け用!$I$2:$I$1048576,A174,ストックデータ貼り付け用!$J$2:$J$1048576)</f>
        <v>0</v>
      </c>
      <c r="J174" s="44">
        <f t="shared" si="21"/>
        <v>0</v>
      </c>
      <c r="K174" s="51">
        <f t="shared" si="21"/>
        <v>0</v>
      </c>
      <c r="L174" s="45">
        <f t="shared" si="16"/>
        <v>0</v>
      </c>
      <c r="M174" s="46">
        <f>COUNTIF(ストックデータ貼り付け用!$M$2:$M$1000,A174)</f>
        <v>0</v>
      </c>
      <c r="N174" s="51">
        <f>SUMIF(ストックデータ貼り付け用!$M$2:$M$1001,A174,ストックデータ貼り付け用!$N$2:$N$1001)</f>
        <v>0</v>
      </c>
      <c r="O174" s="45">
        <f t="shared" si="18"/>
        <v>0</v>
      </c>
      <c r="P174" s="61">
        <f>COUNTIF(ストックデータ貼り付け用!$P$2:$P$1000,A174)</f>
        <v>0</v>
      </c>
      <c r="Q174" s="44">
        <f>SUMIF(ストックデータ貼り付け用!$P$2:$P$1000,A174,ストックデータ貼り付け用!$Q$2:$Q$1000)</f>
        <v>0</v>
      </c>
      <c r="R174" s="48">
        <f t="shared" si="20"/>
        <v>0</v>
      </c>
      <c r="S174" s="46">
        <f>COUNTIF(ストックデータ貼り付け用!$S$2:$S$1001,A174)</f>
        <v>0</v>
      </c>
      <c r="T174" s="48">
        <f>SUMIF(ストックデータ貼り付け用!$S$3:$S$502,A174,ストックデータ貼り付け用!$T$3:$T$1048576)</f>
        <v>0</v>
      </c>
      <c r="U174" s="45">
        <f t="shared" si="19"/>
        <v>0</v>
      </c>
    </row>
    <row r="175" spans="1:21" x14ac:dyDescent="0.2">
      <c r="A175" s="43">
        <v>45829</v>
      </c>
      <c r="B175" s="46">
        <f>IFERROR(VLOOKUP(A175, ストックデータ貼り付け用!A:C,2,FALSE),0)</f>
        <v>0</v>
      </c>
      <c r="C175" s="51">
        <f>IFERROR(VLOOKUP(A175, ストックデータ貼り付け用!A:C,3,FALSE),0)</f>
        <v>0</v>
      </c>
      <c r="D175" s="44">
        <f t="shared" si="17"/>
        <v>0</v>
      </c>
      <c r="E175" s="46">
        <f>COUNTIF(ストックデータ貼り付け用!$E$2:$E$1000,A175)</f>
        <v>0</v>
      </c>
      <c r="F175" s="48">
        <f>SUMIF(ストックデータ貼り付け用!$E$2:$E$1048576,A175,ストックデータ貼り付け用!$F$2:$F$1048576)</f>
        <v>0</v>
      </c>
      <c r="G175" s="44">
        <f>COUNTIF(ストックデータ貼り付け用!$I$2:$I$1048576,A175)</f>
        <v>0</v>
      </c>
      <c r="H175" s="51">
        <f t="shared" si="15"/>
        <v>0</v>
      </c>
      <c r="I175" s="45">
        <f>SUMIF(ストックデータ貼り付け用!$I$2:$I$1048576,A175,ストックデータ貼り付け用!$J$2:$J$1048576)</f>
        <v>0</v>
      </c>
      <c r="J175" s="44">
        <f t="shared" si="21"/>
        <v>0</v>
      </c>
      <c r="K175" s="51">
        <f t="shared" si="21"/>
        <v>0</v>
      </c>
      <c r="L175" s="45">
        <f t="shared" si="16"/>
        <v>0</v>
      </c>
      <c r="M175" s="46">
        <f>COUNTIF(ストックデータ貼り付け用!$M$2:$M$1000,A175)</f>
        <v>0</v>
      </c>
      <c r="N175" s="51">
        <f>SUMIF(ストックデータ貼り付け用!$M$2:$M$1001,A175,ストックデータ貼り付け用!$N$2:$N$1001)</f>
        <v>0</v>
      </c>
      <c r="O175" s="45">
        <f t="shared" si="18"/>
        <v>0</v>
      </c>
      <c r="P175" s="61">
        <f>COUNTIF(ストックデータ貼り付け用!$P$2:$P$1000,A175)</f>
        <v>0</v>
      </c>
      <c r="Q175" s="44">
        <f>SUMIF(ストックデータ貼り付け用!$P$2:$P$1000,A175,ストックデータ貼り付け用!$Q$2:$Q$1000)</f>
        <v>0</v>
      </c>
      <c r="R175" s="48">
        <f t="shared" si="20"/>
        <v>0</v>
      </c>
      <c r="S175" s="46">
        <f>COUNTIF(ストックデータ貼り付け用!$S$2:$S$1001,A175)</f>
        <v>0</v>
      </c>
      <c r="T175" s="48">
        <f>SUMIF(ストックデータ貼り付け用!$S$3:$S$502,A175,ストックデータ貼り付け用!$T$3:$T$1048576)</f>
        <v>0</v>
      </c>
      <c r="U175" s="45">
        <f t="shared" si="19"/>
        <v>0</v>
      </c>
    </row>
    <row r="176" spans="1:21" x14ac:dyDescent="0.2">
      <c r="A176" s="43">
        <v>45830</v>
      </c>
      <c r="B176" s="46">
        <f>IFERROR(VLOOKUP(A176, ストックデータ貼り付け用!A:C,2,FALSE),0)</f>
        <v>0</v>
      </c>
      <c r="C176" s="51">
        <f>IFERROR(VLOOKUP(A176, ストックデータ貼り付け用!A:C,3,FALSE),0)</f>
        <v>0</v>
      </c>
      <c r="D176" s="44">
        <f t="shared" si="17"/>
        <v>0</v>
      </c>
      <c r="E176" s="46">
        <f>COUNTIF(ストックデータ貼り付け用!$E$2:$E$1000,A176)</f>
        <v>0</v>
      </c>
      <c r="F176" s="48">
        <f>SUMIF(ストックデータ貼り付け用!$E$2:$E$1048576,A176,ストックデータ貼り付け用!$F$2:$F$1048576)</f>
        <v>0</v>
      </c>
      <c r="G176" s="44">
        <f>COUNTIF(ストックデータ貼り付け用!$I$2:$I$1048576,A176)</f>
        <v>0</v>
      </c>
      <c r="H176" s="51">
        <f t="shared" si="15"/>
        <v>0</v>
      </c>
      <c r="I176" s="45">
        <f>SUMIF(ストックデータ貼り付け用!$I$2:$I$1048576,A176,ストックデータ貼り付け用!$J$2:$J$1048576)</f>
        <v>0</v>
      </c>
      <c r="J176" s="44">
        <f t="shared" si="21"/>
        <v>0</v>
      </c>
      <c r="K176" s="51">
        <f t="shared" si="21"/>
        <v>0</v>
      </c>
      <c r="L176" s="45">
        <f t="shared" si="16"/>
        <v>0</v>
      </c>
      <c r="M176" s="46">
        <f>COUNTIF(ストックデータ貼り付け用!$M$2:$M$1000,A176)</f>
        <v>0</v>
      </c>
      <c r="N176" s="51">
        <f>SUMIF(ストックデータ貼り付け用!$M$2:$M$1001,A176,ストックデータ貼り付け用!$N$2:$N$1001)</f>
        <v>0</v>
      </c>
      <c r="O176" s="45">
        <f t="shared" si="18"/>
        <v>0</v>
      </c>
      <c r="P176" s="61">
        <f>COUNTIF(ストックデータ貼り付け用!$P$2:$P$1000,A176)</f>
        <v>0</v>
      </c>
      <c r="Q176" s="44">
        <f>SUMIF(ストックデータ貼り付け用!$P$2:$P$1000,A176,ストックデータ貼り付け用!$Q$2:$Q$1000)</f>
        <v>0</v>
      </c>
      <c r="R176" s="48">
        <f t="shared" si="20"/>
        <v>0</v>
      </c>
      <c r="S176" s="46">
        <f>COUNTIF(ストックデータ貼り付け用!$S$2:$S$1001,A176)</f>
        <v>0</v>
      </c>
      <c r="T176" s="48">
        <f>SUMIF(ストックデータ貼り付け用!$S$3:$S$502,A176,ストックデータ貼り付け用!$T$3:$T$1048576)</f>
        <v>0</v>
      </c>
      <c r="U176" s="45">
        <f t="shared" si="19"/>
        <v>0</v>
      </c>
    </row>
    <row r="177" spans="1:21" x14ac:dyDescent="0.2">
      <c r="A177" s="43">
        <v>45831</v>
      </c>
      <c r="B177" s="46">
        <f>IFERROR(VLOOKUP(A177, ストックデータ貼り付け用!A:C,2,FALSE),0)</f>
        <v>0</v>
      </c>
      <c r="C177" s="51">
        <f>IFERROR(VLOOKUP(A177, ストックデータ貼り付け用!A:C,3,FALSE),0)</f>
        <v>0</v>
      </c>
      <c r="D177" s="44">
        <f t="shared" si="17"/>
        <v>0</v>
      </c>
      <c r="E177" s="46">
        <f>COUNTIF(ストックデータ貼り付け用!$E$2:$E$1000,A177)</f>
        <v>0</v>
      </c>
      <c r="F177" s="48">
        <f>SUMIF(ストックデータ貼り付け用!$E$2:$E$1048576,A177,ストックデータ貼り付け用!$F$2:$F$1048576)</f>
        <v>0</v>
      </c>
      <c r="G177" s="44">
        <f>COUNTIF(ストックデータ貼り付け用!$I$2:$I$1048576,A177)</f>
        <v>0</v>
      </c>
      <c r="H177" s="51">
        <f t="shared" si="15"/>
        <v>0</v>
      </c>
      <c r="I177" s="45">
        <f>SUMIF(ストックデータ貼り付け用!$I$2:$I$1048576,A177,ストックデータ貼り付け用!$J$2:$J$1048576)</f>
        <v>0</v>
      </c>
      <c r="J177" s="44">
        <f t="shared" si="21"/>
        <v>0</v>
      </c>
      <c r="K177" s="51">
        <f t="shared" si="21"/>
        <v>0</v>
      </c>
      <c r="L177" s="45">
        <f t="shared" si="16"/>
        <v>0</v>
      </c>
      <c r="M177" s="46">
        <f>COUNTIF(ストックデータ貼り付け用!$M$2:$M$1000,A177)</f>
        <v>0</v>
      </c>
      <c r="N177" s="51">
        <f>SUMIF(ストックデータ貼り付け用!$M$2:$M$1001,A177,ストックデータ貼り付け用!$N$2:$N$1001)</f>
        <v>0</v>
      </c>
      <c r="O177" s="45">
        <f t="shared" si="18"/>
        <v>0</v>
      </c>
      <c r="P177" s="61">
        <f>COUNTIF(ストックデータ貼り付け用!$P$2:$P$1000,A177)</f>
        <v>0</v>
      </c>
      <c r="Q177" s="44">
        <f>SUMIF(ストックデータ貼り付け用!$P$2:$P$1000,A177,ストックデータ貼り付け用!$Q$2:$Q$1000)</f>
        <v>0</v>
      </c>
      <c r="R177" s="48">
        <f t="shared" si="20"/>
        <v>0</v>
      </c>
      <c r="S177" s="46">
        <f>COUNTIF(ストックデータ貼り付け用!$S$2:$S$1001,A177)</f>
        <v>0</v>
      </c>
      <c r="T177" s="48">
        <f>SUMIF(ストックデータ貼り付け用!$S$3:$S$502,A177,ストックデータ貼り付け用!$T$3:$T$1048576)</f>
        <v>0</v>
      </c>
      <c r="U177" s="45">
        <f t="shared" si="19"/>
        <v>0</v>
      </c>
    </row>
    <row r="178" spans="1:21" x14ac:dyDescent="0.2">
      <c r="A178" s="43">
        <v>45832</v>
      </c>
      <c r="B178" s="46">
        <f>IFERROR(VLOOKUP(A178, ストックデータ貼り付け用!A:C,2,FALSE),0)</f>
        <v>0</v>
      </c>
      <c r="C178" s="51">
        <f>IFERROR(VLOOKUP(A178, ストックデータ貼り付け用!A:C,3,FALSE),0)</f>
        <v>0</v>
      </c>
      <c r="D178" s="44">
        <f t="shared" si="17"/>
        <v>0</v>
      </c>
      <c r="E178" s="46">
        <f>COUNTIF(ストックデータ貼り付け用!$E$2:$E$1000,A178)</f>
        <v>0</v>
      </c>
      <c r="F178" s="48">
        <f>SUMIF(ストックデータ貼り付け用!$E$2:$E$1048576,A178,ストックデータ貼り付け用!$F$2:$F$1048576)</f>
        <v>0</v>
      </c>
      <c r="G178" s="44">
        <f>COUNTIF(ストックデータ貼り付け用!$I$2:$I$1048576,A178)</f>
        <v>0</v>
      </c>
      <c r="H178" s="51">
        <f t="shared" si="15"/>
        <v>0</v>
      </c>
      <c r="I178" s="45">
        <f>SUMIF(ストックデータ貼り付け用!$I$2:$I$1048576,A178,ストックデータ貼り付け用!$J$2:$J$1048576)</f>
        <v>0</v>
      </c>
      <c r="J178" s="44">
        <f t="shared" si="21"/>
        <v>0</v>
      </c>
      <c r="K178" s="51">
        <f t="shared" si="21"/>
        <v>0</v>
      </c>
      <c r="L178" s="45">
        <f t="shared" si="16"/>
        <v>0</v>
      </c>
      <c r="M178" s="46">
        <f>COUNTIF(ストックデータ貼り付け用!$M$2:$M$1000,A178)</f>
        <v>0</v>
      </c>
      <c r="N178" s="51">
        <f>SUMIF(ストックデータ貼り付け用!$M$2:$M$1001,A178,ストックデータ貼り付け用!$N$2:$N$1001)</f>
        <v>0</v>
      </c>
      <c r="O178" s="45">
        <f t="shared" si="18"/>
        <v>0</v>
      </c>
      <c r="P178" s="61">
        <f>COUNTIF(ストックデータ貼り付け用!$P$2:$P$1000,A178)</f>
        <v>0</v>
      </c>
      <c r="Q178" s="44">
        <f>SUMIF(ストックデータ貼り付け用!$P$2:$P$1000,A178,ストックデータ貼り付け用!$Q$2:$Q$1000)</f>
        <v>0</v>
      </c>
      <c r="R178" s="48">
        <f t="shared" si="20"/>
        <v>0</v>
      </c>
      <c r="S178" s="46">
        <f>COUNTIF(ストックデータ貼り付け用!$S$2:$S$1001,A178)</f>
        <v>0</v>
      </c>
      <c r="T178" s="48">
        <f>SUMIF(ストックデータ貼り付け用!$S$3:$S$502,A178,ストックデータ貼り付け用!$T$3:$T$1048576)</f>
        <v>0</v>
      </c>
      <c r="U178" s="45">
        <f t="shared" si="19"/>
        <v>0</v>
      </c>
    </row>
    <row r="179" spans="1:21" x14ac:dyDescent="0.2">
      <c r="A179" s="43">
        <v>45833</v>
      </c>
      <c r="B179" s="46">
        <f>IFERROR(VLOOKUP(A179, ストックデータ貼り付け用!A:C,2,FALSE),0)</f>
        <v>0</v>
      </c>
      <c r="C179" s="51">
        <f>IFERROR(VLOOKUP(A179, ストックデータ貼り付け用!A:C,3,FALSE),0)</f>
        <v>0</v>
      </c>
      <c r="D179" s="44">
        <f t="shared" si="17"/>
        <v>0</v>
      </c>
      <c r="E179" s="46">
        <f>COUNTIF(ストックデータ貼り付け用!$E$2:$E$1000,A179)</f>
        <v>0</v>
      </c>
      <c r="F179" s="48">
        <f>SUMIF(ストックデータ貼り付け用!$E$2:$E$1048576,A179,ストックデータ貼り付け用!$F$2:$F$1048576)</f>
        <v>0</v>
      </c>
      <c r="G179" s="44">
        <f>COUNTIF(ストックデータ貼り付け用!$I$2:$I$1048576,A179)</f>
        <v>0</v>
      </c>
      <c r="H179" s="51">
        <f t="shared" si="15"/>
        <v>0</v>
      </c>
      <c r="I179" s="45">
        <f>SUMIF(ストックデータ貼り付け用!$I$2:$I$1048576,A179,ストックデータ貼り付け用!$J$2:$J$1048576)</f>
        <v>0</v>
      </c>
      <c r="J179" s="44">
        <f t="shared" si="21"/>
        <v>0</v>
      </c>
      <c r="K179" s="51">
        <f t="shared" si="21"/>
        <v>0</v>
      </c>
      <c r="L179" s="45">
        <f t="shared" si="16"/>
        <v>0</v>
      </c>
      <c r="M179" s="46">
        <f>COUNTIF(ストックデータ貼り付け用!$M$2:$M$1000,A179)</f>
        <v>0</v>
      </c>
      <c r="N179" s="51">
        <f>SUMIF(ストックデータ貼り付け用!$M$2:$M$1001,A179,ストックデータ貼り付け用!$N$2:$N$1001)</f>
        <v>0</v>
      </c>
      <c r="O179" s="45">
        <f t="shared" si="18"/>
        <v>0</v>
      </c>
      <c r="P179" s="61">
        <f>COUNTIF(ストックデータ貼り付け用!$P$2:$P$1000,A179)</f>
        <v>0</v>
      </c>
      <c r="Q179" s="44">
        <f>SUMIF(ストックデータ貼り付け用!$P$2:$P$1000,A179,ストックデータ貼り付け用!$Q$2:$Q$1000)</f>
        <v>0</v>
      </c>
      <c r="R179" s="48">
        <f t="shared" si="20"/>
        <v>0</v>
      </c>
      <c r="S179" s="46">
        <f>COUNTIF(ストックデータ貼り付け用!$S$2:$S$1001,A179)</f>
        <v>0</v>
      </c>
      <c r="T179" s="48">
        <f>SUMIF(ストックデータ貼り付け用!$S$3:$S$502,A179,ストックデータ貼り付け用!$T$3:$T$1048576)</f>
        <v>0</v>
      </c>
      <c r="U179" s="45">
        <f t="shared" si="19"/>
        <v>0</v>
      </c>
    </row>
    <row r="180" spans="1:21" x14ac:dyDescent="0.2">
      <c r="A180" s="43">
        <v>45834</v>
      </c>
      <c r="B180" s="46">
        <f>IFERROR(VLOOKUP(A180, ストックデータ貼り付け用!A:C,2,FALSE),0)</f>
        <v>0</v>
      </c>
      <c r="C180" s="51">
        <f>IFERROR(VLOOKUP(A180, ストックデータ貼り付け用!A:C,3,FALSE),0)</f>
        <v>0</v>
      </c>
      <c r="D180" s="44">
        <f t="shared" si="17"/>
        <v>0</v>
      </c>
      <c r="E180" s="46">
        <f>COUNTIF(ストックデータ貼り付け用!$E$2:$E$1000,A180)</f>
        <v>0</v>
      </c>
      <c r="F180" s="48">
        <f>SUMIF(ストックデータ貼り付け用!$E$2:$E$1048576,A180,ストックデータ貼り付け用!$F$2:$F$1048576)</f>
        <v>0</v>
      </c>
      <c r="G180" s="44">
        <f>COUNTIF(ストックデータ貼り付け用!$I$2:$I$1048576,A180)</f>
        <v>0</v>
      </c>
      <c r="H180" s="51">
        <f t="shared" si="15"/>
        <v>0</v>
      </c>
      <c r="I180" s="45">
        <f>SUMIF(ストックデータ貼り付け用!$I$2:$I$1048576,A180,ストックデータ貼り付け用!$J$2:$J$1048576)</f>
        <v>0</v>
      </c>
      <c r="J180" s="44">
        <f t="shared" si="21"/>
        <v>0</v>
      </c>
      <c r="K180" s="51">
        <f t="shared" si="21"/>
        <v>0</v>
      </c>
      <c r="L180" s="45">
        <f t="shared" si="16"/>
        <v>0</v>
      </c>
      <c r="M180" s="46">
        <f>COUNTIF(ストックデータ貼り付け用!$M$2:$M$1000,A180)</f>
        <v>0</v>
      </c>
      <c r="N180" s="51">
        <f>SUMIF(ストックデータ貼り付け用!$M$2:$M$1001,A180,ストックデータ貼り付け用!$N$2:$N$1001)</f>
        <v>0</v>
      </c>
      <c r="O180" s="45">
        <f t="shared" si="18"/>
        <v>0</v>
      </c>
      <c r="P180" s="61">
        <f>COUNTIF(ストックデータ貼り付け用!$P$2:$P$1000,A180)</f>
        <v>0</v>
      </c>
      <c r="Q180" s="44">
        <f>SUMIF(ストックデータ貼り付け用!$P$2:$P$1000,A180,ストックデータ貼り付け用!$Q$2:$Q$1000)</f>
        <v>0</v>
      </c>
      <c r="R180" s="48">
        <f t="shared" si="20"/>
        <v>0</v>
      </c>
      <c r="S180" s="46">
        <f>COUNTIF(ストックデータ貼り付け用!$S$2:$S$1001,A180)</f>
        <v>0</v>
      </c>
      <c r="T180" s="48">
        <f>SUMIF(ストックデータ貼り付け用!$S$3:$S$502,A180,ストックデータ貼り付け用!$T$3:$T$1048576)</f>
        <v>0</v>
      </c>
      <c r="U180" s="45">
        <f t="shared" si="19"/>
        <v>0</v>
      </c>
    </row>
    <row r="181" spans="1:21" x14ac:dyDescent="0.2">
      <c r="A181" s="43">
        <v>45835</v>
      </c>
      <c r="B181" s="46">
        <f>IFERROR(VLOOKUP(A181, ストックデータ貼り付け用!A:C,2,FALSE),0)</f>
        <v>0</v>
      </c>
      <c r="C181" s="51">
        <f>IFERROR(VLOOKUP(A181, ストックデータ貼り付け用!A:C,3,FALSE),0)</f>
        <v>0</v>
      </c>
      <c r="D181" s="44">
        <f t="shared" si="17"/>
        <v>0</v>
      </c>
      <c r="E181" s="46">
        <f>COUNTIF(ストックデータ貼り付け用!$E$2:$E$1000,A181)</f>
        <v>0</v>
      </c>
      <c r="F181" s="48">
        <f>SUMIF(ストックデータ貼り付け用!$E$2:$E$1048576,A181,ストックデータ貼り付け用!$F$2:$F$1048576)</f>
        <v>0</v>
      </c>
      <c r="G181" s="44">
        <f>COUNTIF(ストックデータ貼り付け用!$I$2:$I$1048576,A181)</f>
        <v>0</v>
      </c>
      <c r="H181" s="51">
        <f t="shared" si="15"/>
        <v>0</v>
      </c>
      <c r="I181" s="45">
        <f>SUMIF(ストックデータ貼り付け用!$I$2:$I$1048576,A181,ストックデータ貼り付け用!$J$2:$J$1048576)</f>
        <v>0</v>
      </c>
      <c r="J181" s="44">
        <f t="shared" si="21"/>
        <v>0</v>
      </c>
      <c r="K181" s="51">
        <f t="shared" si="21"/>
        <v>0</v>
      </c>
      <c r="L181" s="45">
        <f t="shared" si="16"/>
        <v>0</v>
      </c>
      <c r="M181" s="46">
        <f>COUNTIF(ストックデータ貼り付け用!$M$2:$M$1000,A181)</f>
        <v>0</v>
      </c>
      <c r="N181" s="51">
        <f>SUMIF(ストックデータ貼り付け用!$M$2:$M$1001,A181,ストックデータ貼り付け用!$N$2:$N$1001)</f>
        <v>0</v>
      </c>
      <c r="O181" s="45">
        <f t="shared" si="18"/>
        <v>0</v>
      </c>
      <c r="P181" s="61">
        <f>COUNTIF(ストックデータ貼り付け用!$P$2:$P$1000,A181)</f>
        <v>0</v>
      </c>
      <c r="Q181" s="44">
        <f>SUMIF(ストックデータ貼り付け用!$P$2:$P$1000,A181,ストックデータ貼り付け用!$Q$2:$Q$1000)</f>
        <v>0</v>
      </c>
      <c r="R181" s="48">
        <f t="shared" si="20"/>
        <v>0</v>
      </c>
      <c r="S181" s="46">
        <f>COUNTIF(ストックデータ貼り付け用!$S$2:$S$1001,A181)</f>
        <v>0</v>
      </c>
      <c r="T181" s="48">
        <f>SUMIF(ストックデータ貼り付け用!$S$3:$S$502,A181,ストックデータ貼り付け用!$T$3:$T$1048576)</f>
        <v>0</v>
      </c>
      <c r="U181" s="45">
        <f t="shared" si="19"/>
        <v>0</v>
      </c>
    </row>
    <row r="182" spans="1:21" x14ac:dyDescent="0.2">
      <c r="A182" s="43">
        <v>45836</v>
      </c>
      <c r="B182" s="46">
        <f>IFERROR(VLOOKUP(A182, ストックデータ貼り付け用!A:C,2,FALSE),0)</f>
        <v>0</v>
      </c>
      <c r="C182" s="51">
        <f>IFERROR(VLOOKUP(A182, ストックデータ貼り付け用!A:C,3,FALSE),0)</f>
        <v>0</v>
      </c>
      <c r="D182" s="44">
        <f t="shared" si="17"/>
        <v>0</v>
      </c>
      <c r="E182" s="46">
        <f>COUNTIF(ストックデータ貼り付け用!$E$2:$E$1000,A182)</f>
        <v>0</v>
      </c>
      <c r="F182" s="48">
        <f>SUMIF(ストックデータ貼り付け用!$E$2:$E$1048576,A182,ストックデータ貼り付け用!$F$2:$F$1048576)</f>
        <v>0</v>
      </c>
      <c r="G182" s="44">
        <f>COUNTIF(ストックデータ貼り付け用!$I$2:$I$1048576,A182)</f>
        <v>0</v>
      </c>
      <c r="H182" s="51">
        <f t="shared" si="15"/>
        <v>0</v>
      </c>
      <c r="I182" s="45">
        <f>SUMIF(ストックデータ貼り付け用!$I$2:$I$1048576,A182,ストックデータ貼り付け用!$J$2:$J$1048576)</f>
        <v>0</v>
      </c>
      <c r="J182" s="44">
        <f t="shared" si="21"/>
        <v>0</v>
      </c>
      <c r="K182" s="51">
        <f t="shared" si="21"/>
        <v>0</v>
      </c>
      <c r="L182" s="45">
        <f t="shared" si="16"/>
        <v>0</v>
      </c>
      <c r="M182" s="46">
        <f>COUNTIF(ストックデータ貼り付け用!$M$2:$M$1000,A182)</f>
        <v>0</v>
      </c>
      <c r="N182" s="51">
        <f>SUMIF(ストックデータ貼り付け用!$M$2:$M$1001,A182,ストックデータ貼り付け用!$N$2:$N$1001)</f>
        <v>0</v>
      </c>
      <c r="O182" s="45">
        <f t="shared" si="18"/>
        <v>0</v>
      </c>
      <c r="P182" s="61">
        <f>COUNTIF(ストックデータ貼り付け用!$P$2:$P$1000,A182)</f>
        <v>0</v>
      </c>
      <c r="Q182" s="44">
        <f>SUMIF(ストックデータ貼り付け用!$P$2:$P$1000,A182,ストックデータ貼り付け用!$Q$2:$Q$1000)</f>
        <v>0</v>
      </c>
      <c r="R182" s="48">
        <f t="shared" si="20"/>
        <v>0</v>
      </c>
      <c r="S182" s="46">
        <f>COUNTIF(ストックデータ貼り付け用!$S$2:$S$1001,A182)</f>
        <v>0</v>
      </c>
      <c r="T182" s="48">
        <f>SUMIF(ストックデータ貼り付け用!$S$3:$S$502,A182,ストックデータ貼り付け用!$T$3:$T$1048576)</f>
        <v>0</v>
      </c>
      <c r="U182" s="45">
        <f t="shared" si="19"/>
        <v>0</v>
      </c>
    </row>
    <row r="183" spans="1:21" x14ac:dyDescent="0.2">
      <c r="A183" s="43">
        <v>45837</v>
      </c>
      <c r="B183" s="46">
        <f>IFERROR(VLOOKUP(A183, ストックデータ貼り付け用!A:C,2,FALSE),0)</f>
        <v>0</v>
      </c>
      <c r="C183" s="51">
        <f>IFERROR(VLOOKUP(A183, ストックデータ貼り付け用!A:C,3,FALSE),0)</f>
        <v>0</v>
      </c>
      <c r="D183" s="44">
        <f t="shared" si="17"/>
        <v>0</v>
      </c>
      <c r="E183" s="46">
        <f>COUNTIF(ストックデータ貼り付け用!$E$2:$E$1000,A183)</f>
        <v>0</v>
      </c>
      <c r="F183" s="48">
        <f>SUMIF(ストックデータ貼り付け用!$E$2:$E$1048576,A183,ストックデータ貼り付け用!$F$2:$F$1048576)</f>
        <v>0</v>
      </c>
      <c r="G183" s="44">
        <f>COUNTIF(ストックデータ貼り付け用!$I$2:$I$1048576,A183)</f>
        <v>0</v>
      </c>
      <c r="H183" s="51">
        <f t="shared" si="15"/>
        <v>0</v>
      </c>
      <c r="I183" s="45">
        <f>SUMIF(ストックデータ貼り付け用!$I$2:$I$1048576,A183,ストックデータ貼り付け用!$J$2:$J$1048576)</f>
        <v>0</v>
      </c>
      <c r="J183" s="44">
        <f t="shared" si="21"/>
        <v>0</v>
      </c>
      <c r="K183" s="51">
        <f t="shared" si="21"/>
        <v>0</v>
      </c>
      <c r="L183" s="45">
        <f t="shared" si="16"/>
        <v>0</v>
      </c>
      <c r="M183" s="46">
        <f>COUNTIF(ストックデータ貼り付け用!$M$2:$M$1000,A183)</f>
        <v>0</v>
      </c>
      <c r="N183" s="51">
        <f>SUMIF(ストックデータ貼り付け用!$M$2:$M$1001,A183,ストックデータ貼り付け用!$N$2:$N$1001)</f>
        <v>0</v>
      </c>
      <c r="O183" s="45">
        <f t="shared" si="18"/>
        <v>0</v>
      </c>
      <c r="P183" s="61">
        <f>COUNTIF(ストックデータ貼り付け用!$P$2:$P$1000,A183)</f>
        <v>0</v>
      </c>
      <c r="Q183" s="44">
        <f>SUMIF(ストックデータ貼り付け用!$P$2:$P$1000,A183,ストックデータ貼り付け用!$Q$2:$Q$1000)</f>
        <v>0</v>
      </c>
      <c r="R183" s="48">
        <f t="shared" si="20"/>
        <v>0</v>
      </c>
      <c r="S183" s="46">
        <f>COUNTIF(ストックデータ貼り付け用!$S$2:$S$1001,A183)</f>
        <v>0</v>
      </c>
      <c r="T183" s="48">
        <f>SUMIF(ストックデータ貼り付け用!$S$3:$S$502,A183,ストックデータ貼り付け用!$T$3:$T$1048576)</f>
        <v>0</v>
      </c>
      <c r="U183" s="45">
        <f t="shared" si="19"/>
        <v>0</v>
      </c>
    </row>
    <row r="184" spans="1:21" x14ac:dyDescent="0.2">
      <c r="A184" s="43">
        <v>45838</v>
      </c>
      <c r="B184" s="46">
        <f>IFERROR(VLOOKUP(A184, ストックデータ貼り付け用!A:C,2,FALSE),0)</f>
        <v>0</v>
      </c>
      <c r="C184" s="51">
        <f>IFERROR(VLOOKUP(A184, ストックデータ貼り付け用!A:C,3,FALSE),0)</f>
        <v>0</v>
      </c>
      <c r="D184" s="44">
        <f t="shared" si="17"/>
        <v>0</v>
      </c>
      <c r="E184" s="46">
        <f>COUNTIF(ストックデータ貼り付け用!$E$2:$E$1000,A184)</f>
        <v>0</v>
      </c>
      <c r="F184" s="48">
        <f>SUMIF(ストックデータ貼り付け用!$E$2:$E$1048576,A184,ストックデータ貼り付け用!$F$2:$F$1048576)</f>
        <v>0</v>
      </c>
      <c r="G184" s="44">
        <f>COUNTIF(ストックデータ貼り付け用!$I$2:$I$1048576,A184)</f>
        <v>0</v>
      </c>
      <c r="H184" s="51">
        <f t="shared" si="15"/>
        <v>0</v>
      </c>
      <c r="I184" s="45">
        <f>SUMIF(ストックデータ貼り付け用!$I$2:$I$1048576,A184,ストックデータ貼り付け用!$J$2:$J$1048576)</f>
        <v>0</v>
      </c>
      <c r="J184" s="44">
        <f t="shared" si="21"/>
        <v>0</v>
      </c>
      <c r="K184" s="51">
        <f t="shared" si="21"/>
        <v>0</v>
      </c>
      <c r="L184" s="45">
        <f t="shared" si="16"/>
        <v>0</v>
      </c>
      <c r="M184" s="46">
        <f>COUNTIF(ストックデータ貼り付け用!$M$2:$M$1000,A184)</f>
        <v>0</v>
      </c>
      <c r="N184" s="51">
        <f>SUMIF(ストックデータ貼り付け用!$M$2:$M$1001,A184,ストックデータ貼り付け用!$N$2:$N$1001)</f>
        <v>0</v>
      </c>
      <c r="O184" s="45">
        <f t="shared" si="18"/>
        <v>0</v>
      </c>
      <c r="P184" s="61">
        <f>COUNTIF(ストックデータ貼り付け用!$P$2:$P$1000,A184)</f>
        <v>0</v>
      </c>
      <c r="Q184" s="44">
        <f>SUMIF(ストックデータ貼り付け用!$P$2:$P$1000,A184,ストックデータ貼り付け用!$Q$2:$Q$1000)</f>
        <v>0</v>
      </c>
      <c r="R184" s="48">
        <f t="shared" si="20"/>
        <v>0</v>
      </c>
      <c r="S184" s="46">
        <f>COUNTIF(ストックデータ貼り付け用!$S$2:$S$1001,A184)</f>
        <v>0</v>
      </c>
      <c r="T184" s="48">
        <f>SUMIF(ストックデータ貼り付け用!$S$3:$S$502,A184,ストックデータ貼り付け用!$T$3:$T$1048576)</f>
        <v>0</v>
      </c>
      <c r="U184" s="45">
        <f t="shared" si="19"/>
        <v>0</v>
      </c>
    </row>
    <row r="185" spans="1:21" x14ac:dyDescent="0.2">
      <c r="A185" s="43">
        <v>45839</v>
      </c>
      <c r="B185" s="46">
        <f>IFERROR(VLOOKUP(A185, ストックデータ貼り付け用!A:C,2,FALSE),0)</f>
        <v>0</v>
      </c>
      <c r="C185" s="51">
        <f>IFERROR(VLOOKUP(A185, ストックデータ貼り付け用!A:C,3,FALSE),0)</f>
        <v>0</v>
      </c>
      <c r="D185" s="44">
        <f t="shared" si="17"/>
        <v>0</v>
      </c>
      <c r="E185" s="46">
        <f>COUNTIF(ストックデータ貼り付け用!$E$2:$E$1000,A185)</f>
        <v>0</v>
      </c>
      <c r="F185" s="48">
        <f>SUMIF(ストックデータ貼り付け用!$E$2:$E$1048576,A185,ストックデータ貼り付け用!$F$2:$F$1048576)</f>
        <v>0</v>
      </c>
      <c r="G185" s="44">
        <f>COUNTIF(ストックデータ貼り付け用!$I$2:$I$1048576,A185)</f>
        <v>0</v>
      </c>
      <c r="H185" s="51">
        <f t="shared" si="15"/>
        <v>0</v>
      </c>
      <c r="I185" s="45">
        <f>SUMIF(ストックデータ貼り付け用!$I$2:$I$1048576,A185,ストックデータ貼り付け用!$J$2:$J$1048576)</f>
        <v>0</v>
      </c>
      <c r="J185" s="44">
        <f t="shared" si="21"/>
        <v>0</v>
      </c>
      <c r="K185" s="51">
        <f t="shared" si="21"/>
        <v>0</v>
      </c>
      <c r="L185" s="45">
        <f t="shared" si="16"/>
        <v>0</v>
      </c>
      <c r="M185" s="46">
        <f>COUNTIF(ストックデータ貼り付け用!$M$2:$M$1000,A185)</f>
        <v>0</v>
      </c>
      <c r="N185" s="51">
        <f>SUMIF(ストックデータ貼り付け用!$M$2:$M$1001,A185,ストックデータ貼り付け用!$N$2:$N$1001)</f>
        <v>0</v>
      </c>
      <c r="O185" s="45">
        <f t="shared" si="18"/>
        <v>0</v>
      </c>
      <c r="P185" s="61">
        <f>COUNTIF(ストックデータ貼り付け用!$P$2:$P$1000,A185)</f>
        <v>0</v>
      </c>
      <c r="Q185" s="44">
        <f>SUMIF(ストックデータ貼り付け用!$P$2:$P$1000,A185,ストックデータ貼り付け用!$Q$2:$Q$1000)</f>
        <v>0</v>
      </c>
      <c r="R185" s="48">
        <f t="shared" si="20"/>
        <v>0</v>
      </c>
      <c r="S185" s="46">
        <f>COUNTIF(ストックデータ貼り付け用!$S$2:$S$1001,A185)</f>
        <v>0</v>
      </c>
      <c r="T185" s="48">
        <f>SUMIF(ストックデータ貼り付け用!$S$3:$S$502,A185,ストックデータ貼り付け用!$T$3:$T$1048576)</f>
        <v>0</v>
      </c>
      <c r="U185" s="45">
        <f t="shared" si="19"/>
        <v>0</v>
      </c>
    </row>
    <row r="186" spans="1:21" x14ac:dyDescent="0.2">
      <c r="A186" s="43">
        <v>45840</v>
      </c>
      <c r="B186" s="46">
        <f>IFERROR(VLOOKUP(A186, ストックデータ貼り付け用!A:C,2,FALSE),0)</f>
        <v>0</v>
      </c>
      <c r="C186" s="51">
        <f>IFERROR(VLOOKUP(A186, ストックデータ貼り付け用!A:C,3,FALSE),0)</f>
        <v>0</v>
      </c>
      <c r="D186" s="44">
        <f t="shared" si="17"/>
        <v>0</v>
      </c>
      <c r="E186" s="46">
        <f>COUNTIF(ストックデータ貼り付け用!$E$2:$E$1000,A186)</f>
        <v>0</v>
      </c>
      <c r="F186" s="48">
        <f>SUMIF(ストックデータ貼り付け用!$E$2:$E$1048576,A186,ストックデータ貼り付け用!$F$2:$F$1048576)</f>
        <v>0</v>
      </c>
      <c r="G186" s="44">
        <f>COUNTIF(ストックデータ貼り付け用!$I$2:$I$1048576,A186)</f>
        <v>0</v>
      </c>
      <c r="H186" s="51">
        <f t="shared" si="15"/>
        <v>0</v>
      </c>
      <c r="I186" s="45">
        <f>SUMIF(ストックデータ貼り付け用!$I$2:$I$1048576,A186,ストックデータ貼り付け用!$J$2:$J$1048576)</f>
        <v>0</v>
      </c>
      <c r="J186" s="44">
        <f t="shared" si="21"/>
        <v>0</v>
      </c>
      <c r="K186" s="51">
        <f t="shared" si="21"/>
        <v>0</v>
      </c>
      <c r="L186" s="45">
        <f t="shared" si="16"/>
        <v>0</v>
      </c>
      <c r="M186" s="46">
        <f>COUNTIF(ストックデータ貼り付け用!$M$2:$M$1000,A186)</f>
        <v>0</v>
      </c>
      <c r="N186" s="51">
        <f>SUMIF(ストックデータ貼り付け用!$M$2:$M$1001,A186,ストックデータ貼り付け用!$N$2:$N$1001)</f>
        <v>0</v>
      </c>
      <c r="O186" s="45">
        <f t="shared" si="18"/>
        <v>0</v>
      </c>
      <c r="P186" s="61">
        <f>COUNTIF(ストックデータ貼り付け用!$P$2:$P$1000,A186)</f>
        <v>0</v>
      </c>
      <c r="Q186" s="44">
        <f>SUMIF(ストックデータ貼り付け用!$P$2:$P$1000,A186,ストックデータ貼り付け用!$Q$2:$Q$1000)</f>
        <v>0</v>
      </c>
      <c r="R186" s="48">
        <f t="shared" si="20"/>
        <v>0</v>
      </c>
      <c r="S186" s="46">
        <f>COUNTIF(ストックデータ貼り付け用!$S$2:$S$1001,A186)</f>
        <v>0</v>
      </c>
      <c r="T186" s="48">
        <f>SUMIF(ストックデータ貼り付け用!$S$3:$S$502,A186,ストックデータ貼り付け用!$T$3:$T$1048576)</f>
        <v>0</v>
      </c>
      <c r="U186" s="45">
        <f t="shared" si="19"/>
        <v>0</v>
      </c>
    </row>
    <row r="187" spans="1:21" x14ac:dyDescent="0.2">
      <c r="A187" s="43">
        <v>45841</v>
      </c>
      <c r="B187" s="46">
        <f>IFERROR(VLOOKUP(A187, ストックデータ貼り付け用!A:C,2,FALSE),0)</f>
        <v>0</v>
      </c>
      <c r="C187" s="51">
        <f>IFERROR(VLOOKUP(A187, ストックデータ貼り付け用!A:C,3,FALSE),0)</f>
        <v>0</v>
      </c>
      <c r="D187" s="44">
        <f t="shared" si="17"/>
        <v>0</v>
      </c>
      <c r="E187" s="46">
        <f>COUNTIF(ストックデータ貼り付け用!$E$2:$E$1000,A187)</f>
        <v>0</v>
      </c>
      <c r="F187" s="48">
        <f>SUMIF(ストックデータ貼り付け用!$E$2:$E$1048576,A187,ストックデータ貼り付け用!$F$2:$F$1048576)</f>
        <v>0</v>
      </c>
      <c r="G187" s="44">
        <f>COUNTIF(ストックデータ貼り付け用!$I$2:$I$1048576,A187)</f>
        <v>0</v>
      </c>
      <c r="H187" s="51">
        <f t="shared" si="15"/>
        <v>0</v>
      </c>
      <c r="I187" s="45">
        <f>SUMIF(ストックデータ貼り付け用!$I$2:$I$1048576,A187,ストックデータ貼り付け用!$J$2:$J$1048576)</f>
        <v>0</v>
      </c>
      <c r="J187" s="44">
        <f t="shared" si="21"/>
        <v>0</v>
      </c>
      <c r="K187" s="51">
        <f t="shared" si="21"/>
        <v>0</v>
      </c>
      <c r="L187" s="45">
        <f t="shared" si="16"/>
        <v>0</v>
      </c>
      <c r="M187" s="46">
        <f>COUNTIF(ストックデータ貼り付け用!$M$2:$M$1000,A187)</f>
        <v>0</v>
      </c>
      <c r="N187" s="51">
        <f>SUMIF(ストックデータ貼り付け用!$M$2:$M$1001,A187,ストックデータ貼り付け用!$N$2:$N$1001)</f>
        <v>0</v>
      </c>
      <c r="O187" s="45">
        <f t="shared" si="18"/>
        <v>0</v>
      </c>
      <c r="P187" s="61">
        <f>COUNTIF(ストックデータ貼り付け用!$P$2:$P$1000,A187)</f>
        <v>0</v>
      </c>
      <c r="Q187" s="44">
        <f>SUMIF(ストックデータ貼り付け用!$P$2:$P$1000,A187,ストックデータ貼り付け用!$Q$2:$Q$1000)</f>
        <v>0</v>
      </c>
      <c r="R187" s="48">
        <f t="shared" si="20"/>
        <v>0</v>
      </c>
      <c r="S187" s="46">
        <f>COUNTIF(ストックデータ貼り付け用!$S$2:$S$1001,A187)</f>
        <v>0</v>
      </c>
      <c r="T187" s="48">
        <f>SUMIF(ストックデータ貼り付け用!$S$3:$S$502,A187,ストックデータ貼り付け用!$T$3:$T$1048576)</f>
        <v>0</v>
      </c>
      <c r="U187" s="45">
        <f t="shared" si="19"/>
        <v>0</v>
      </c>
    </row>
    <row r="188" spans="1:21" x14ac:dyDescent="0.2">
      <c r="A188" s="43">
        <v>45842</v>
      </c>
      <c r="B188" s="46">
        <f>IFERROR(VLOOKUP(A188, ストックデータ貼り付け用!A:C,2,FALSE),0)</f>
        <v>0</v>
      </c>
      <c r="C188" s="51">
        <f>IFERROR(VLOOKUP(A188, ストックデータ貼り付け用!A:C,3,FALSE),0)</f>
        <v>0</v>
      </c>
      <c r="D188" s="44">
        <f t="shared" si="17"/>
        <v>0</v>
      </c>
      <c r="E188" s="46">
        <f>COUNTIF(ストックデータ貼り付け用!$E$2:$E$1000,A188)</f>
        <v>0</v>
      </c>
      <c r="F188" s="48">
        <f>SUMIF(ストックデータ貼り付け用!$E$2:$E$1048576,A188,ストックデータ貼り付け用!$F$2:$F$1048576)</f>
        <v>0</v>
      </c>
      <c r="G188" s="44">
        <f>COUNTIF(ストックデータ貼り付け用!$I$2:$I$1048576,A188)</f>
        <v>0</v>
      </c>
      <c r="H188" s="51">
        <f t="shared" si="15"/>
        <v>0</v>
      </c>
      <c r="I188" s="45">
        <f>SUMIF(ストックデータ貼り付け用!$I$2:$I$1048576,A188,ストックデータ貼り付け用!$J$2:$J$1048576)</f>
        <v>0</v>
      </c>
      <c r="J188" s="44">
        <f t="shared" si="21"/>
        <v>0</v>
      </c>
      <c r="K188" s="51">
        <f t="shared" si="21"/>
        <v>0</v>
      </c>
      <c r="L188" s="45">
        <f t="shared" si="16"/>
        <v>0</v>
      </c>
      <c r="M188" s="46">
        <f>COUNTIF(ストックデータ貼り付け用!$M$2:$M$1000,A188)</f>
        <v>0</v>
      </c>
      <c r="N188" s="51">
        <f>SUMIF(ストックデータ貼り付け用!$M$2:$M$1001,A188,ストックデータ貼り付け用!$N$2:$N$1001)</f>
        <v>0</v>
      </c>
      <c r="O188" s="45">
        <f t="shared" si="18"/>
        <v>0</v>
      </c>
      <c r="P188" s="61">
        <f>COUNTIF(ストックデータ貼り付け用!$P$2:$P$1000,A188)</f>
        <v>0</v>
      </c>
      <c r="Q188" s="44">
        <f>SUMIF(ストックデータ貼り付け用!$P$2:$P$1000,A188,ストックデータ貼り付け用!$Q$2:$Q$1000)</f>
        <v>0</v>
      </c>
      <c r="R188" s="48">
        <f t="shared" si="20"/>
        <v>0</v>
      </c>
      <c r="S188" s="46">
        <f>COUNTIF(ストックデータ貼り付け用!$S$2:$S$1001,A188)</f>
        <v>0</v>
      </c>
      <c r="T188" s="48">
        <f>SUMIF(ストックデータ貼り付け用!$S$3:$S$502,A188,ストックデータ貼り付け用!$T$3:$T$1048576)</f>
        <v>0</v>
      </c>
      <c r="U188" s="45">
        <f t="shared" si="19"/>
        <v>0</v>
      </c>
    </row>
    <row r="189" spans="1:21" x14ac:dyDescent="0.2">
      <c r="A189" s="43">
        <v>45843</v>
      </c>
      <c r="B189" s="46">
        <f>IFERROR(VLOOKUP(A189, ストックデータ貼り付け用!A:C,2,FALSE),0)</f>
        <v>0</v>
      </c>
      <c r="C189" s="51">
        <f>IFERROR(VLOOKUP(A189, ストックデータ貼り付け用!A:C,3,FALSE),0)</f>
        <v>0</v>
      </c>
      <c r="D189" s="44">
        <f t="shared" si="17"/>
        <v>0</v>
      </c>
      <c r="E189" s="46">
        <f>COUNTIF(ストックデータ貼り付け用!$E$2:$E$1000,A189)</f>
        <v>0</v>
      </c>
      <c r="F189" s="48">
        <f>SUMIF(ストックデータ貼り付け用!$E$2:$E$1048576,A189,ストックデータ貼り付け用!$F$2:$F$1048576)</f>
        <v>0</v>
      </c>
      <c r="G189" s="44">
        <f>COUNTIF(ストックデータ貼り付け用!$I$2:$I$1048576,A189)</f>
        <v>0</v>
      </c>
      <c r="H189" s="51">
        <f t="shared" si="15"/>
        <v>0</v>
      </c>
      <c r="I189" s="45">
        <f>SUMIF(ストックデータ貼り付け用!$I$2:$I$1048576,A189,ストックデータ貼り付け用!$J$2:$J$1048576)</f>
        <v>0</v>
      </c>
      <c r="J189" s="44">
        <f t="shared" si="21"/>
        <v>0</v>
      </c>
      <c r="K189" s="51">
        <f t="shared" si="21"/>
        <v>0</v>
      </c>
      <c r="L189" s="45">
        <f t="shared" si="16"/>
        <v>0</v>
      </c>
      <c r="M189" s="46">
        <f>COUNTIF(ストックデータ貼り付け用!$M$2:$M$1000,A189)</f>
        <v>0</v>
      </c>
      <c r="N189" s="51">
        <f>SUMIF(ストックデータ貼り付け用!$M$2:$M$1001,A189,ストックデータ貼り付け用!$N$2:$N$1001)</f>
        <v>0</v>
      </c>
      <c r="O189" s="45">
        <f t="shared" si="18"/>
        <v>0</v>
      </c>
      <c r="P189" s="61">
        <f>COUNTIF(ストックデータ貼り付け用!$P$2:$P$1000,A189)</f>
        <v>0</v>
      </c>
      <c r="Q189" s="44">
        <f>SUMIF(ストックデータ貼り付け用!$P$2:$P$1000,A189,ストックデータ貼り付け用!$Q$2:$Q$1000)</f>
        <v>0</v>
      </c>
      <c r="R189" s="48">
        <f t="shared" si="20"/>
        <v>0</v>
      </c>
      <c r="S189" s="46">
        <f>COUNTIF(ストックデータ貼り付け用!$S$2:$S$1001,A189)</f>
        <v>0</v>
      </c>
      <c r="T189" s="48">
        <f>SUMIF(ストックデータ貼り付け用!$S$3:$S$502,A189,ストックデータ貼り付け用!$T$3:$T$1048576)</f>
        <v>0</v>
      </c>
      <c r="U189" s="45">
        <f t="shared" si="19"/>
        <v>0</v>
      </c>
    </row>
    <row r="190" spans="1:21" x14ac:dyDescent="0.2">
      <c r="A190" s="43">
        <v>45844</v>
      </c>
      <c r="B190" s="46">
        <f>IFERROR(VLOOKUP(A190, ストックデータ貼り付け用!A:C,2,FALSE),0)</f>
        <v>0</v>
      </c>
      <c r="C190" s="51">
        <f>IFERROR(VLOOKUP(A190, ストックデータ貼り付け用!A:C,3,FALSE),0)</f>
        <v>0</v>
      </c>
      <c r="D190" s="44">
        <f t="shared" si="17"/>
        <v>0</v>
      </c>
      <c r="E190" s="46">
        <f>COUNTIF(ストックデータ貼り付け用!$E$2:$E$1000,A190)</f>
        <v>0</v>
      </c>
      <c r="F190" s="48">
        <f>SUMIF(ストックデータ貼り付け用!$E$2:$E$1048576,A190,ストックデータ貼り付け用!$F$2:$F$1048576)</f>
        <v>0</v>
      </c>
      <c r="G190" s="44">
        <f>COUNTIF(ストックデータ貼り付け用!$I$2:$I$1048576,A190)</f>
        <v>0</v>
      </c>
      <c r="H190" s="51">
        <f t="shared" si="15"/>
        <v>0</v>
      </c>
      <c r="I190" s="45">
        <f>SUMIF(ストックデータ貼り付け用!$I$2:$I$1048576,A190,ストックデータ貼り付け用!$J$2:$J$1048576)</f>
        <v>0</v>
      </c>
      <c r="J190" s="44">
        <f t="shared" si="21"/>
        <v>0</v>
      </c>
      <c r="K190" s="51">
        <f t="shared" si="21"/>
        <v>0</v>
      </c>
      <c r="L190" s="45">
        <f t="shared" si="16"/>
        <v>0</v>
      </c>
      <c r="M190" s="46">
        <f>COUNTIF(ストックデータ貼り付け用!$M$2:$M$1000,A190)</f>
        <v>0</v>
      </c>
      <c r="N190" s="51">
        <f>SUMIF(ストックデータ貼り付け用!$M$2:$M$1001,A190,ストックデータ貼り付け用!$N$2:$N$1001)</f>
        <v>0</v>
      </c>
      <c r="O190" s="45">
        <f t="shared" si="18"/>
        <v>0</v>
      </c>
      <c r="P190" s="61">
        <f>COUNTIF(ストックデータ貼り付け用!$P$2:$P$1000,A190)</f>
        <v>0</v>
      </c>
      <c r="Q190" s="44">
        <f>SUMIF(ストックデータ貼り付け用!$P$2:$P$1000,A190,ストックデータ貼り付け用!$Q$2:$Q$1000)</f>
        <v>0</v>
      </c>
      <c r="R190" s="48">
        <f t="shared" si="20"/>
        <v>0</v>
      </c>
      <c r="S190" s="46">
        <f>COUNTIF(ストックデータ貼り付け用!$S$2:$S$1001,A190)</f>
        <v>0</v>
      </c>
      <c r="T190" s="48">
        <f>SUMIF(ストックデータ貼り付け用!$S$3:$S$502,A190,ストックデータ貼り付け用!$T$3:$T$1048576)</f>
        <v>0</v>
      </c>
      <c r="U190" s="45">
        <f t="shared" si="19"/>
        <v>0</v>
      </c>
    </row>
    <row r="191" spans="1:21" x14ac:dyDescent="0.2">
      <c r="A191" s="43">
        <v>45845</v>
      </c>
      <c r="B191" s="46">
        <f>IFERROR(VLOOKUP(A191, ストックデータ貼り付け用!A:C,2,FALSE),0)</f>
        <v>0</v>
      </c>
      <c r="C191" s="51">
        <f>IFERROR(VLOOKUP(A191, ストックデータ貼り付け用!A:C,3,FALSE),0)</f>
        <v>0</v>
      </c>
      <c r="D191" s="44">
        <f t="shared" si="17"/>
        <v>0</v>
      </c>
      <c r="E191" s="46">
        <f>COUNTIF(ストックデータ貼り付け用!$E$2:$E$1000,A191)</f>
        <v>0</v>
      </c>
      <c r="F191" s="48">
        <f>SUMIF(ストックデータ貼り付け用!$E$2:$E$1048576,A191,ストックデータ貼り付け用!$F$2:$F$1048576)</f>
        <v>0</v>
      </c>
      <c r="G191" s="44">
        <f>COUNTIF(ストックデータ貼り付け用!$I$2:$I$1048576,A191)</f>
        <v>0</v>
      </c>
      <c r="H191" s="51">
        <f t="shared" si="15"/>
        <v>0</v>
      </c>
      <c r="I191" s="45">
        <f>SUMIF(ストックデータ貼り付け用!$I$2:$I$1048576,A191,ストックデータ貼り付け用!$J$2:$J$1048576)</f>
        <v>0</v>
      </c>
      <c r="J191" s="44">
        <f t="shared" si="21"/>
        <v>0</v>
      </c>
      <c r="K191" s="51">
        <f t="shared" si="21"/>
        <v>0</v>
      </c>
      <c r="L191" s="45">
        <f t="shared" si="16"/>
        <v>0</v>
      </c>
      <c r="M191" s="46">
        <f>COUNTIF(ストックデータ貼り付け用!$M$2:$M$1000,A191)</f>
        <v>0</v>
      </c>
      <c r="N191" s="51">
        <f>SUMIF(ストックデータ貼り付け用!$M$2:$M$1001,A191,ストックデータ貼り付け用!$N$2:$N$1001)</f>
        <v>0</v>
      </c>
      <c r="O191" s="45">
        <f t="shared" si="18"/>
        <v>0</v>
      </c>
      <c r="P191" s="61">
        <f>COUNTIF(ストックデータ貼り付け用!$P$2:$P$1000,A191)</f>
        <v>0</v>
      </c>
      <c r="Q191" s="44">
        <f>SUMIF(ストックデータ貼り付け用!$P$2:$P$1000,A191,ストックデータ貼り付け用!$Q$2:$Q$1000)</f>
        <v>0</v>
      </c>
      <c r="R191" s="48">
        <f t="shared" si="20"/>
        <v>0</v>
      </c>
      <c r="S191" s="46">
        <f>COUNTIF(ストックデータ貼り付け用!$S$2:$S$1001,A191)</f>
        <v>0</v>
      </c>
      <c r="T191" s="48">
        <f>SUMIF(ストックデータ貼り付け用!$S$3:$S$502,A191,ストックデータ貼り付け用!$T$3:$T$1048576)</f>
        <v>0</v>
      </c>
      <c r="U191" s="45">
        <f t="shared" si="19"/>
        <v>0</v>
      </c>
    </row>
    <row r="192" spans="1:21" x14ac:dyDescent="0.2">
      <c r="A192" s="43">
        <v>45846</v>
      </c>
      <c r="B192" s="46">
        <f>IFERROR(VLOOKUP(A192, ストックデータ貼り付け用!A:C,2,FALSE),0)</f>
        <v>0</v>
      </c>
      <c r="C192" s="51">
        <f>IFERROR(VLOOKUP(A192, ストックデータ貼り付け用!A:C,3,FALSE),0)</f>
        <v>0</v>
      </c>
      <c r="D192" s="44">
        <f t="shared" si="17"/>
        <v>0</v>
      </c>
      <c r="E192" s="46">
        <f>COUNTIF(ストックデータ貼り付け用!$E$2:$E$1000,A192)</f>
        <v>0</v>
      </c>
      <c r="F192" s="48">
        <f>SUMIF(ストックデータ貼り付け用!$E$2:$E$1048576,A192,ストックデータ貼り付け用!$F$2:$F$1048576)</f>
        <v>0</v>
      </c>
      <c r="G192" s="44">
        <f>COUNTIF(ストックデータ貼り付け用!$I$2:$I$1048576,A192)</f>
        <v>0</v>
      </c>
      <c r="H192" s="51">
        <f t="shared" si="15"/>
        <v>0</v>
      </c>
      <c r="I192" s="45">
        <f>SUMIF(ストックデータ貼り付け用!$I$2:$I$1048576,A192,ストックデータ貼り付け用!$J$2:$J$1048576)</f>
        <v>0</v>
      </c>
      <c r="J192" s="44">
        <f t="shared" si="21"/>
        <v>0</v>
      </c>
      <c r="K192" s="51">
        <f t="shared" si="21"/>
        <v>0</v>
      </c>
      <c r="L192" s="45">
        <f t="shared" si="16"/>
        <v>0</v>
      </c>
      <c r="M192" s="46">
        <f>COUNTIF(ストックデータ貼り付け用!$M$2:$M$1000,A192)</f>
        <v>0</v>
      </c>
      <c r="N192" s="51">
        <f>SUMIF(ストックデータ貼り付け用!$M$2:$M$1001,A192,ストックデータ貼り付け用!$N$2:$N$1001)</f>
        <v>0</v>
      </c>
      <c r="O192" s="45">
        <f t="shared" si="18"/>
        <v>0</v>
      </c>
      <c r="P192" s="61">
        <f>COUNTIF(ストックデータ貼り付け用!$P$2:$P$1000,A192)</f>
        <v>0</v>
      </c>
      <c r="Q192" s="44">
        <f>SUMIF(ストックデータ貼り付け用!$P$2:$P$1000,A192,ストックデータ貼り付け用!$Q$2:$Q$1000)</f>
        <v>0</v>
      </c>
      <c r="R192" s="48">
        <f t="shared" si="20"/>
        <v>0</v>
      </c>
      <c r="S192" s="46">
        <f>COUNTIF(ストックデータ貼り付け用!$S$2:$S$1001,A192)</f>
        <v>0</v>
      </c>
      <c r="T192" s="48">
        <f>SUMIF(ストックデータ貼り付け用!$S$3:$S$502,A192,ストックデータ貼り付け用!$T$3:$T$1048576)</f>
        <v>0</v>
      </c>
      <c r="U192" s="45">
        <f t="shared" si="19"/>
        <v>0</v>
      </c>
    </row>
    <row r="193" spans="1:21" x14ac:dyDescent="0.2">
      <c r="A193" s="43">
        <v>45847</v>
      </c>
      <c r="B193" s="46">
        <f>IFERROR(VLOOKUP(A193, ストックデータ貼り付け用!A:C,2,FALSE),0)</f>
        <v>0</v>
      </c>
      <c r="C193" s="51">
        <f>IFERROR(VLOOKUP(A193, ストックデータ貼り付け用!A:C,3,FALSE),0)</f>
        <v>0</v>
      </c>
      <c r="D193" s="44">
        <f t="shared" si="17"/>
        <v>0</v>
      </c>
      <c r="E193" s="46">
        <f>COUNTIF(ストックデータ貼り付け用!$E$2:$E$1000,A193)</f>
        <v>0</v>
      </c>
      <c r="F193" s="48">
        <f>SUMIF(ストックデータ貼り付け用!$E$2:$E$1048576,A193,ストックデータ貼り付け用!$F$2:$F$1048576)</f>
        <v>0</v>
      </c>
      <c r="G193" s="44">
        <f>COUNTIF(ストックデータ貼り付け用!$I$2:$I$1048576,A193)</f>
        <v>0</v>
      </c>
      <c r="H193" s="51">
        <f t="shared" si="15"/>
        <v>0</v>
      </c>
      <c r="I193" s="45">
        <f>SUMIF(ストックデータ貼り付け用!$I$2:$I$1048576,A193,ストックデータ貼り付け用!$J$2:$J$1048576)</f>
        <v>0</v>
      </c>
      <c r="J193" s="44">
        <f t="shared" si="21"/>
        <v>0</v>
      </c>
      <c r="K193" s="51">
        <f t="shared" si="21"/>
        <v>0</v>
      </c>
      <c r="L193" s="45">
        <f t="shared" si="16"/>
        <v>0</v>
      </c>
      <c r="M193" s="46">
        <f>COUNTIF(ストックデータ貼り付け用!$M$2:$M$1000,A193)</f>
        <v>0</v>
      </c>
      <c r="N193" s="51">
        <f>SUMIF(ストックデータ貼り付け用!$M$2:$M$1001,A193,ストックデータ貼り付け用!$N$2:$N$1001)</f>
        <v>0</v>
      </c>
      <c r="O193" s="45">
        <f t="shared" si="18"/>
        <v>0</v>
      </c>
      <c r="P193" s="61">
        <f>COUNTIF(ストックデータ貼り付け用!$P$2:$P$1000,A193)</f>
        <v>0</v>
      </c>
      <c r="Q193" s="44">
        <f>SUMIF(ストックデータ貼り付け用!$P$2:$P$1000,A193,ストックデータ貼り付け用!$Q$2:$Q$1000)</f>
        <v>0</v>
      </c>
      <c r="R193" s="48">
        <f t="shared" si="20"/>
        <v>0</v>
      </c>
      <c r="S193" s="46">
        <f>COUNTIF(ストックデータ貼り付け用!$S$2:$S$1001,A193)</f>
        <v>0</v>
      </c>
      <c r="T193" s="48">
        <f>SUMIF(ストックデータ貼り付け用!$S$3:$S$502,A193,ストックデータ貼り付け用!$T$3:$T$1048576)</f>
        <v>0</v>
      </c>
      <c r="U193" s="45">
        <f t="shared" si="19"/>
        <v>0</v>
      </c>
    </row>
    <row r="194" spans="1:21" x14ac:dyDescent="0.2">
      <c r="A194" s="43">
        <v>45848</v>
      </c>
      <c r="B194" s="46">
        <f>IFERROR(VLOOKUP(A194, ストックデータ貼り付け用!A:C,2,FALSE),0)</f>
        <v>0</v>
      </c>
      <c r="C194" s="51">
        <f>IFERROR(VLOOKUP(A194, ストックデータ貼り付け用!A:C,3,FALSE),0)</f>
        <v>0</v>
      </c>
      <c r="D194" s="44">
        <f t="shared" si="17"/>
        <v>0</v>
      </c>
      <c r="E194" s="46">
        <f>COUNTIF(ストックデータ貼り付け用!$E$2:$E$1000,A194)</f>
        <v>0</v>
      </c>
      <c r="F194" s="48">
        <f>SUMIF(ストックデータ貼り付け用!$E$2:$E$1048576,A194,ストックデータ貼り付け用!$F$2:$F$1048576)</f>
        <v>0</v>
      </c>
      <c r="G194" s="44">
        <f>COUNTIF(ストックデータ貼り付け用!$I$2:$I$1048576,A194)</f>
        <v>0</v>
      </c>
      <c r="H194" s="51">
        <f t="shared" si="15"/>
        <v>0</v>
      </c>
      <c r="I194" s="45">
        <f>SUMIF(ストックデータ貼り付け用!$I$2:$I$1048576,A194,ストックデータ貼り付け用!$J$2:$J$1048576)</f>
        <v>0</v>
      </c>
      <c r="J194" s="44">
        <f t="shared" si="21"/>
        <v>0</v>
      </c>
      <c r="K194" s="51">
        <f t="shared" si="21"/>
        <v>0</v>
      </c>
      <c r="L194" s="45">
        <f t="shared" si="16"/>
        <v>0</v>
      </c>
      <c r="M194" s="46">
        <f>COUNTIF(ストックデータ貼り付け用!$M$2:$M$1000,A194)</f>
        <v>0</v>
      </c>
      <c r="N194" s="51">
        <f>SUMIF(ストックデータ貼り付け用!$M$2:$M$1001,A194,ストックデータ貼り付け用!$N$2:$N$1001)</f>
        <v>0</v>
      </c>
      <c r="O194" s="45">
        <f t="shared" si="18"/>
        <v>0</v>
      </c>
      <c r="P194" s="61">
        <f>COUNTIF(ストックデータ貼り付け用!$P$2:$P$1000,A194)</f>
        <v>0</v>
      </c>
      <c r="Q194" s="44">
        <f>SUMIF(ストックデータ貼り付け用!$P$2:$P$1000,A194,ストックデータ貼り付け用!$Q$2:$Q$1000)</f>
        <v>0</v>
      </c>
      <c r="R194" s="48">
        <f t="shared" si="20"/>
        <v>0</v>
      </c>
      <c r="S194" s="46">
        <f>COUNTIF(ストックデータ貼り付け用!$S$2:$S$1001,A194)</f>
        <v>0</v>
      </c>
      <c r="T194" s="48">
        <f>SUMIF(ストックデータ貼り付け用!$S$3:$S$502,A194,ストックデータ貼り付け用!$T$3:$T$1048576)</f>
        <v>0</v>
      </c>
      <c r="U194" s="45">
        <f t="shared" si="19"/>
        <v>0</v>
      </c>
    </row>
    <row r="195" spans="1:21" x14ac:dyDescent="0.2">
      <c r="A195" s="43">
        <v>45849</v>
      </c>
      <c r="B195" s="46">
        <f>IFERROR(VLOOKUP(A195, ストックデータ貼り付け用!A:C,2,FALSE),0)</f>
        <v>0</v>
      </c>
      <c r="C195" s="51">
        <f>IFERROR(VLOOKUP(A195, ストックデータ貼り付け用!A:C,3,FALSE),0)</f>
        <v>0</v>
      </c>
      <c r="D195" s="44">
        <f t="shared" si="17"/>
        <v>0</v>
      </c>
      <c r="E195" s="46">
        <f>COUNTIF(ストックデータ貼り付け用!$E$2:$E$1000,A195)</f>
        <v>0</v>
      </c>
      <c r="F195" s="48">
        <f>SUMIF(ストックデータ貼り付け用!$E$2:$E$1048576,A195,ストックデータ貼り付け用!$F$2:$F$1048576)</f>
        <v>0</v>
      </c>
      <c r="G195" s="44">
        <f>COUNTIF(ストックデータ貼り付け用!$I$2:$I$1048576,A195)</f>
        <v>0</v>
      </c>
      <c r="H195" s="51">
        <f t="shared" ref="H195:H258" si="22">G195/5</f>
        <v>0</v>
      </c>
      <c r="I195" s="45">
        <f>SUMIF(ストックデータ貼り付け用!$I$2:$I$1048576,A195,ストックデータ貼り付け用!$J$2:$J$1048576)</f>
        <v>0</v>
      </c>
      <c r="J195" s="44">
        <f t="shared" si="21"/>
        <v>0</v>
      </c>
      <c r="K195" s="51">
        <f>F195+I195</f>
        <v>0</v>
      </c>
      <c r="L195" s="45">
        <f t="shared" ref="L195:L258" si="23">K195*110</f>
        <v>0</v>
      </c>
      <c r="M195" s="46">
        <f>COUNTIF(ストックデータ貼り付け用!$M$2:$M$1000,A195)</f>
        <v>0</v>
      </c>
      <c r="N195" s="51">
        <f>SUMIF(ストックデータ貼り付け用!$M$2:$M$1001,A195,ストックデータ貼り付け用!$N$2:$N$1001)</f>
        <v>0</v>
      </c>
      <c r="O195" s="45">
        <f t="shared" si="18"/>
        <v>0</v>
      </c>
      <c r="P195" s="61">
        <f>COUNTIF(ストックデータ貼り付け用!$P$2:$P$1000,A195)</f>
        <v>0</v>
      </c>
      <c r="Q195" s="44">
        <f>SUMIF(ストックデータ貼り付け用!$P$2:$P$1000,A195,ストックデータ貼り付け用!$Q$2:$Q$1000)</f>
        <v>0</v>
      </c>
      <c r="R195" s="48">
        <f t="shared" si="20"/>
        <v>0</v>
      </c>
      <c r="S195" s="46">
        <f>COUNTIF(ストックデータ貼り付け用!$S$2:$S$1001,A195)</f>
        <v>0</v>
      </c>
      <c r="T195" s="48">
        <f>SUMIF(ストックデータ貼り付け用!$S$3:$S$502,A195,ストックデータ貼り付け用!$T$3:$T$1048576)</f>
        <v>0</v>
      </c>
      <c r="U195" s="45">
        <f t="shared" si="19"/>
        <v>0</v>
      </c>
    </row>
    <row r="196" spans="1:21" x14ac:dyDescent="0.2">
      <c r="A196" s="43">
        <v>45850</v>
      </c>
      <c r="B196" s="46">
        <f>IFERROR(VLOOKUP(A196, ストックデータ貼り付け用!A:C,2,FALSE),0)</f>
        <v>0</v>
      </c>
      <c r="C196" s="51">
        <f>IFERROR(VLOOKUP(A196, ストックデータ貼り付け用!A:C,3,FALSE),0)</f>
        <v>0</v>
      </c>
      <c r="D196" s="44">
        <f t="shared" ref="D196:D259" si="24">C196*140</f>
        <v>0</v>
      </c>
      <c r="E196" s="46">
        <f>COUNTIF(ストックデータ貼り付け用!$E$2:$E$1000,A196)</f>
        <v>0</v>
      </c>
      <c r="F196" s="48">
        <f>SUMIF(ストックデータ貼り付け用!$E$2:$E$1048576,A196,ストックデータ貼り付け用!$F$2:$F$1048576)</f>
        <v>0</v>
      </c>
      <c r="G196" s="44">
        <f>COUNTIF(ストックデータ貼り付け用!$I$2:$I$1048576,A196)</f>
        <v>0</v>
      </c>
      <c r="H196" s="51">
        <f t="shared" si="22"/>
        <v>0</v>
      </c>
      <c r="I196" s="45">
        <f>SUMIF(ストックデータ貼り付け用!$I$2:$I$1048576,A196,ストックデータ貼り付け用!$J$2:$J$1048576)</f>
        <v>0</v>
      </c>
      <c r="J196" s="44">
        <f t="shared" si="21"/>
        <v>0</v>
      </c>
      <c r="K196" s="51">
        <f t="shared" si="21"/>
        <v>0</v>
      </c>
      <c r="L196" s="45">
        <f t="shared" si="23"/>
        <v>0</v>
      </c>
      <c r="M196" s="46">
        <f>COUNTIF(ストックデータ貼り付け用!$M$2:$M$1000,A196)</f>
        <v>0</v>
      </c>
      <c r="N196" s="51">
        <f>SUMIF(ストックデータ貼り付け用!$M$2:$M$1001,A196,ストックデータ貼り付け用!$N$2:$N$1001)</f>
        <v>0</v>
      </c>
      <c r="O196" s="45">
        <f t="shared" ref="O196:O259" si="25">N196*140</f>
        <v>0</v>
      </c>
      <c r="P196" s="61">
        <f>COUNTIF(ストックデータ貼り付け用!$P$2:$P$1000,A196)</f>
        <v>0</v>
      </c>
      <c r="Q196" s="44">
        <f>SUMIF(ストックデータ貼り付け用!$P$2:$P$1000,A196,ストックデータ貼り付け用!$Q$2:$Q$1000)</f>
        <v>0</v>
      </c>
      <c r="R196" s="48">
        <f t="shared" si="20"/>
        <v>0</v>
      </c>
      <c r="S196" s="46">
        <f>COUNTIF(ストックデータ貼り付け用!$S$2:$S$1001,A196)</f>
        <v>0</v>
      </c>
      <c r="T196" s="48">
        <f>SUMIF(ストックデータ貼り付け用!$S$3:$S$502,A196,ストックデータ貼り付け用!$T$3:$T$1048576)</f>
        <v>0</v>
      </c>
      <c r="U196" s="45">
        <f t="shared" ref="U196:U259" si="26">T196*140</f>
        <v>0</v>
      </c>
    </row>
    <row r="197" spans="1:21" x14ac:dyDescent="0.2">
      <c r="A197" s="43">
        <v>45851</v>
      </c>
      <c r="B197" s="46">
        <f>IFERROR(VLOOKUP(A197, ストックデータ貼り付け用!A:C,2,FALSE),0)</f>
        <v>0</v>
      </c>
      <c r="C197" s="51">
        <f>IFERROR(VLOOKUP(A197, ストックデータ貼り付け用!A:C,3,FALSE),0)</f>
        <v>0</v>
      </c>
      <c r="D197" s="44">
        <f t="shared" si="24"/>
        <v>0</v>
      </c>
      <c r="E197" s="46">
        <f>COUNTIF(ストックデータ貼り付け用!$E$2:$E$1000,A197)</f>
        <v>0</v>
      </c>
      <c r="F197" s="48">
        <f>SUMIF(ストックデータ貼り付け用!$E$2:$E$1048576,A197,ストックデータ貼り付け用!$F$2:$F$1048576)</f>
        <v>0</v>
      </c>
      <c r="G197" s="44">
        <f>COUNTIF(ストックデータ貼り付け用!$I$2:$I$1048576,A197)</f>
        <v>0</v>
      </c>
      <c r="H197" s="51">
        <f t="shared" si="22"/>
        <v>0</v>
      </c>
      <c r="I197" s="45">
        <f>SUMIF(ストックデータ貼り付け用!$I$2:$I$1048576,A197,ストックデータ貼り付け用!$J$2:$J$1048576)</f>
        <v>0</v>
      </c>
      <c r="J197" s="44">
        <f t="shared" si="21"/>
        <v>0</v>
      </c>
      <c r="K197" s="51">
        <f t="shared" si="21"/>
        <v>0</v>
      </c>
      <c r="L197" s="45">
        <f t="shared" si="23"/>
        <v>0</v>
      </c>
      <c r="M197" s="46">
        <f>COUNTIF(ストックデータ貼り付け用!$M$2:$M$1000,A197)</f>
        <v>0</v>
      </c>
      <c r="N197" s="51">
        <f>SUMIF(ストックデータ貼り付け用!$M$2:$M$1001,A197,ストックデータ貼り付け用!$N$2:$N$1001)</f>
        <v>0</v>
      </c>
      <c r="O197" s="45">
        <f t="shared" si="25"/>
        <v>0</v>
      </c>
      <c r="P197" s="61">
        <f>COUNTIF(ストックデータ貼り付け用!$P$2:$P$1000,A197)</f>
        <v>0</v>
      </c>
      <c r="Q197" s="44">
        <f>SUMIF(ストックデータ貼り付け用!$P$2:$P$1000,A197,ストックデータ貼り付け用!$Q$2:$Q$1000)</f>
        <v>0</v>
      </c>
      <c r="R197" s="48">
        <f t="shared" ref="R197:R260" si="27">Q197*0.29*(108/110)</f>
        <v>0</v>
      </c>
      <c r="S197" s="46">
        <f>COUNTIF(ストックデータ貼り付け用!$S$2:$S$1001,A197)</f>
        <v>0</v>
      </c>
      <c r="T197" s="48">
        <f>SUMIF(ストックデータ貼り付け用!$S$3:$S$502,A197,ストックデータ貼り付け用!$T$3:$T$1048576)</f>
        <v>0</v>
      </c>
      <c r="U197" s="45">
        <f t="shared" si="26"/>
        <v>0</v>
      </c>
    </row>
    <row r="198" spans="1:21" x14ac:dyDescent="0.2">
      <c r="A198" s="43">
        <v>45852</v>
      </c>
      <c r="B198" s="46">
        <f>IFERROR(VLOOKUP(A198, ストックデータ貼り付け用!A:C,2,FALSE),0)</f>
        <v>0</v>
      </c>
      <c r="C198" s="51">
        <f>IFERROR(VLOOKUP(A198, ストックデータ貼り付け用!A:C,3,FALSE),0)</f>
        <v>0</v>
      </c>
      <c r="D198" s="44">
        <f t="shared" si="24"/>
        <v>0</v>
      </c>
      <c r="E198" s="46">
        <f>COUNTIF(ストックデータ貼り付け用!$E$2:$E$1000,A198)</f>
        <v>0</v>
      </c>
      <c r="F198" s="48">
        <f>SUMIF(ストックデータ貼り付け用!$E$2:$E$1048576,A198,ストックデータ貼り付け用!$F$2:$F$1048576)</f>
        <v>0</v>
      </c>
      <c r="G198" s="44">
        <f>COUNTIF(ストックデータ貼り付け用!$I$2:$I$1048576,A198)</f>
        <v>0</v>
      </c>
      <c r="H198" s="51">
        <f t="shared" si="22"/>
        <v>0</v>
      </c>
      <c r="I198" s="45">
        <f>SUMIF(ストックデータ貼り付け用!$I$2:$I$1048576,A198,ストックデータ貼り付け用!$J$2:$J$1048576)</f>
        <v>0</v>
      </c>
      <c r="J198" s="44">
        <f t="shared" si="21"/>
        <v>0</v>
      </c>
      <c r="K198" s="51">
        <f t="shared" si="21"/>
        <v>0</v>
      </c>
      <c r="L198" s="45">
        <f t="shared" si="23"/>
        <v>0</v>
      </c>
      <c r="M198" s="46">
        <f>COUNTIF(ストックデータ貼り付け用!$M$2:$M$1000,A198)</f>
        <v>0</v>
      </c>
      <c r="N198" s="51">
        <f>SUMIF(ストックデータ貼り付け用!$M$2:$M$1001,A198,ストックデータ貼り付け用!$N$2:$N$1001)</f>
        <v>0</v>
      </c>
      <c r="O198" s="45">
        <f t="shared" si="25"/>
        <v>0</v>
      </c>
      <c r="P198" s="61">
        <f>COUNTIF(ストックデータ貼り付け用!$P$2:$P$1000,A198)</f>
        <v>0</v>
      </c>
      <c r="Q198" s="44">
        <f>SUMIF(ストックデータ貼り付け用!$P$2:$P$1000,A198,ストックデータ貼り付け用!$Q$2:$Q$1000)</f>
        <v>0</v>
      </c>
      <c r="R198" s="48">
        <f t="shared" si="27"/>
        <v>0</v>
      </c>
      <c r="S198" s="46">
        <f>COUNTIF(ストックデータ貼り付け用!$S$2:$S$1001,A198)</f>
        <v>0</v>
      </c>
      <c r="T198" s="48">
        <f>SUMIF(ストックデータ貼り付け用!$S$3:$S$502,A198,ストックデータ貼り付け用!$T$3:$T$1048576)</f>
        <v>0</v>
      </c>
      <c r="U198" s="45">
        <f t="shared" si="26"/>
        <v>0</v>
      </c>
    </row>
    <row r="199" spans="1:21" x14ac:dyDescent="0.2">
      <c r="A199" s="43">
        <v>45853</v>
      </c>
      <c r="B199" s="46">
        <f>IFERROR(VLOOKUP(A199, ストックデータ貼り付け用!A:C,2,FALSE),0)</f>
        <v>0</v>
      </c>
      <c r="C199" s="51">
        <f>IFERROR(VLOOKUP(A199, ストックデータ貼り付け用!A:C,3,FALSE),0)</f>
        <v>0</v>
      </c>
      <c r="D199" s="44">
        <f t="shared" si="24"/>
        <v>0</v>
      </c>
      <c r="E199" s="46">
        <f>COUNTIF(ストックデータ貼り付け用!$E$2:$E$1000,A199)</f>
        <v>0</v>
      </c>
      <c r="F199" s="48">
        <f>SUMIF(ストックデータ貼り付け用!$E$2:$E$1048576,A199,ストックデータ貼り付け用!$F$2:$F$1048576)</f>
        <v>0</v>
      </c>
      <c r="G199" s="44">
        <f>COUNTIF(ストックデータ貼り付け用!$I$2:$I$1048576,A199)</f>
        <v>0</v>
      </c>
      <c r="H199" s="51">
        <f t="shared" si="22"/>
        <v>0</v>
      </c>
      <c r="I199" s="45">
        <f>SUMIF(ストックデータ貼り付け用!$I$2:$I$1048576,A199,ストックデータ貼り付け用!$J$2:$J$1048576)</f>
        <v>0</v>
      </c>
      <c r="J199" s="44">
        <f t="shared" si="21"/>
        <v>0</v>
      </c>
      <c r="K199" s="51">
        <f t="shared" si="21"/>
        <v>0</v>
      </c>
      <c r="L199" s="45">
        <f t="shared" si="23"/>
        <v>0</v>
      </c>
      <c r="M199" s="46">
        <f>COUNTIF(ストックデータ貼り付け用!$M$2:$M$1000,A199)</f>
        <v>0</v>
      </c>
      <c r="N199" s="51">
        <f>SUMIF(ストックデータ貼り付け用!$M$2:$M$1001,A199,ストックデータ貼り付け用!$N$2:$N$1001)</f>
        <v>0</v>
      </c>
      <c r="O199" s="45">
        <f t="shared" si="25"/>
        <v>0</v>
      </c>
      <c r="P199" s="61">
        <f>COUNTIF(ストックデータ貼り付け用!$P$2:$P$1000,A199)</f>
        <v>0</v>
      </c>
      <c r="Q199" s="44">
        <f>SUMIF(ストックデータ貼り付け用!$P$2:$P$1000,A199,ストックデータ貼り付け用!$Q$2:$Q$1000)</f>
        <v>0</v>
      </c>
      <c r="R199" s="48">
        <f t="shared" si="27"/>
        <v>0</v>
      </c>
      <c r="S199" s="46">
        <f>COUNTIF(ストックデータ貼り付け用!$S$2:$S$1001,A199)</f>
        <v>0</v>
      </c>
      <c r="T199" s="48">
        <f>SUMIF(ストックデータ貼り付け用!$S$3:$S$502,A199,ストックデータ貼り付け用!$T$3:$T$1048576)</f>
        <v>0</v>
      </c>
      <c r="U199" s="45">
        <f t="shared" si="26"/>
        <v>0</v>
      </c>
    </row>
    <row r="200" spans="1:21" x14ac:dyDescent="0.2">
      <c r="A200" s="43">
        <v>45854</v>
      </c>
      <c r="B200" s="46">
        <f>IFERROR(VLOOKUP(A200, ストックデータ貼り付け用!A:C,2,FALSE),0)</f>
        <v>0</v>
      </c>
      <c r="C200" s="51">
        <f>IFERROR(VLOOKUP(A200, ストックデータ貼り付け用!A:C,3,FALSE),0)</f>
        <v>0</v>
      </c>
      <c r="D200" s="44">
        <f t="shared" si="24"/>
        <v>0</v>
      </c>
      <c r="E200" s="46">
        <f>COUNTIF(ストックデータ貼り付け用!$E$2:$E$1000,A200)</f>
        <v>0</v>
      </c>
      <c r="F200" s="48">
        <f>SUMIF(ストックデータ貼り付け用!$E$2:$E$1048576,A200,ストックデータ貼り付け用!$F$2:$F$1048576)</f>
        <v>0</v>
      </c>
      <c r="G200" s="44">
        <f>COUNTIF(ストックデータ貼り付け用!$I$2:$I$1048576,A200)</f>
        <v>0</v>
      </c>
      <c r="H200" s="51">
        <f t="shared" si="22"/>
        <v>0</v>
      </c>
      <c r="I200" s="45">
        <f>SUMIF(ストックデータ貼り付け用!$I$2:$I$1048576,A200,ストックデータ貼り付け用!$J$2:$J$1048576)</f>
        <v>0</v>
      </c>
      <c r="J200" s="44">
        <f t="shared" ref="J200:K263" si="28">E200+H200</f>
        <v>0</v>
      </c>
      <c r="K200" s="51">
        <f t="shared" si="28"/>
        <v>0</v>
      </c>
      <c r="L200" s="45">
        <f t="shared" si="23"/>
        <v>0</v>
      </c>
      <c r="M200" s="46">
        <f>COUNTIF(ストックデータ貼り付け用!$M$2:$M$1000,A200)</f>
        <v>0</v>
      </c>
      <c r="N200" s="51">
        <f>SUMIF(ストックデータ貼り付け用!$M$2:$M$1001,A200,ストックデータ貼り付け用!$N$2:$N$1001)</f>
        <v>0</v>
      </c>
      <c r="O200" s="45">
        <f t="shared" si="25"/>
        <v>0</v>
      </c>
      <c r="P200" s="61">
        <f>COUNTIF(ストックデータ貼り付け用!$P$2:$P$1000,A200)</f>
        <v>0</v>
      </c>
      <c r="Q200" s="44">
        <f>SUMIF(ストックデータ貼り付け用!$P$2:$P$1000,A200,ストックデータ貼り付け用!$Q$2:$Q$1000)</f>
        <v>0</v>
      </c>
      <c r="R200" s="48">
        <f t="shared" si="27"/>
        <v>0</v>
      </c>
      <c r="S200" s="46">
        <f>COUNTIF(ストックデータ貼り付け用!$S$2:$S$1001,A200)</f>
        <v>0</v>
      </c>
      <c r="T200" s="48">
        <f>SUMIF(ストックデータ貼り付け用!$S$3:$S$502,A200,ストックデータ貼り付け用!$T$3:$T$1048576)</f>
        <v>0</v>
      </c>
      <c r="U200" s="45">
        <f t="shared" si="26"/>
        <v>0</v>
      </c>
    </row>
    <row r="201" spans="1:21" x14ac:dyDescent="0.2">
      <c r="A201" s="43">
        <v>45855</v>
      </c>
      <c r="B201" s="46">
        <f>IFERROR(VLOOKUP(A201, ストックデータ貼り付け用!A:C,2,FALSE),0)</f>
        <v>0</v>
      </c>
      <c r="C201" s="51">
        <f>IFERROR(VLOOKUP(A201, ストックデータ貼り付け用!A:C,3,FALSE),0)</f>
        <v>0</v>
      </c>
      <c r="D201" s="44">
        <f t="shared" si="24"/>
        <v>0</v>
      </c>
      <c r="E201" s="46">
        <f>COUNTIF(ストックデータ貼り付け用!$E$2:$E$1000,A201)</f>
        <v>0</v>
      </c>
      <c r="F201" s="48">
        <f>SUMIF(ストックデータ貼り付け用!$E$2:$E$1048576,A201,ストックデータ貼り付け用!$F$2:$F$1048576)</f>
        <v>0</v>
      </c>
      <c r="G201" s="44">
        <f>COUNTIF(ストックデータ貼り付け用!$I$2:$I$1048576,A201)</f>
        <v>0</v>
      </c>
      <c r="H201" s="51">
        <f t="shared" si="22"/>
        <v>0</v>
      </c>
      <c r="I201" s="45">
        <f>SUMIF(ストックデータ貼り付け用!$I$2:$I$1048576,A201,ストックデータ貼り付け用!$J$2:$J$1048576)</f>
        <v>0</v>
      </c>
      <c r="J201" s="44">
        <f t="shared" si="28"/>
        <v>0</v>
      </c>
      <c r="K201" s="51">
        <f t="shared" si="28"/>
        <v>0</v>
      </c>
      <c r="L201" s="45">
        <f t="shared" si="23"/>
        <v>0</v>
      </c>
      <c r="M201" s="46">
        <f>COUNTIF(ストックデータ貼り付け用!$M$2:$M$1000,A201)</f>
        <v>0</v>
      </c>
      <c r="N201" s="51">
        <f>SUMIF(ストックデータ貼り付け用!$M$2:$M$1001,A201,ストックデータ貼り付け用!$N$2:$N$1001)</f>
        <v>0</v>
      </c>
      <c r="O201" s="45">
        <f t="shared" si="25"/>
        <v>0</v>
      </c>
      <c r="P201" s="61">
        <f>COUNTIF(ストックデータ貼り付け用!$P$2:$P$1000,A201)</f>
        <v>0</v>
      </c>
      <c r="Q201" s="44">
        <f>SUMIF(ストックデータ貼り付け用!$P$2:$P$1000,A201,ストックデータ貼り付け用!$Q$2:$Q$1000)</f>
        <v>0</v>
      </c>
      <c r="R201" s="48">
        <f t="shared" si="27"/>
        <v>0</v>
      </c>
      <c r="S201" s="46">
        <f>COUNTIF(ストックデータ貼り付け用!$S$2:$S$1001,A201)</f>
        <v>0</v>
      </c>
      <c r="T201" s="48">
        <f>SUMIF(ストックデータ貼り付け用!$S$3:$S$502,A201,ストックデータ貼り付け用!$T$3:$T$1048576)</f>
        <v>0</v>
      </c>
      <c r="U201" s="45">
        <f t="shared" si="26"/>
        <v>0</v>
      </c>
    </row>
    <row r="202" spans="1:21" x14ac:dyDescent="0.2">
      <c r="A202" s="43">
        <v>45856</v>
      </c>
      <c r="B202" s="46">
        <f>IFERROR(VLOOKUP(A202, ストックデータ貼り付け用!A:C,2,FALSE),0)</f>
        <v>0</v>
      </c>
      <c r="C202" s="51">
        <f>IFERROR(VLOOKUP(A202, ストックデータ貼り付け用!A:C,3,FALSE),0)</f>
        <v>0</v>
      </c>
      <c r="D202" s="44">
        <f t="shared" si="24"/>
        <v>0</v>
      </c>
      <c r="E202" s="46">
        <f>COUNTIF(ストックデータ貼り付け用!$E$2:$E$1000,A202)</f>
        <v>0</v>
      </c>
      <c r="F202" s="48">
        <f>SUMIF(ストックデータ貼り付け用!$E$2:$E$1048576,A202,ストックデータ貼り付け用!$F$2:$F$1048576)</f>
        <v>0</v>
      </c>
      <c r="G202" s="44">
        <f>COUNTIF(ストックデータ貼り付け用!$I$2:$I$1048576,A202)</f>
        <v>0</v>
      </c>
      <c r="H202" s="51">
        <f t="shared" si="22"/>
        <v>0</v>
      </c>
      <c r="I202" s="45">
        <f>SUMIF(ストックデータ貼り付け用!$I$2:$I$1048576,A202,ストックデータ貼り付け用!$J$2:$J$1048576)</f>
        <v>0</v>
      </c>
      <c r="J202" s="44">
        <f t="shared" si="28"/>
        <v>0</v>
      </c>
      <c r="K202" s="51">
        <f t="shared" si="28"/>
        <v>0</v>
      </c>
      <c r="L202" s="45">
        <f t="shared" si="23"/>
        <v>0</v>
      </c>
      <c r="M202" s="46">
        <f>COUNTIF(ストックデータ貼り付け用!$M$2:$M$1000,A202)</f>
        <v>0</v>
      </c>
      <c r="N202" s="51">
        <f>SUMIF(ストックデータ貼り付け用!$M$2:$M$1001,A202,ストックデータ貼り付け用!$N$2:$N$1001)</f>
        <v>0</v>
      </c>
      <c r="O202" s="45">
        <f t="shared" si="25"/>
        <v>0</v>
      </c>
      <c r="P202" s="61">
        <f>COUNTIF(ストックデータ貼り付け用!$P$2:$P$1000,A202)</f>
        <v>0</v>
      </c>
      <c r="Q202" s="44">
        <f>SUMIF(ストックデータ貼り付け用!$P$2:$P$1000,A202,ストックデータ貼り付け用!$Q$2:$Q$1000)</f>
        <v>0</v>
      </c>
      <c r="R202" s="48">
        <f t="shared" si="27"/>
        <v>0</v>
      </c>
      <c r="S202" s="46">
        <f>COUNTIF(ストックデータ貼り付け用!$S$2:$S$1001,A202)</f>
        <v>0</v>
      </c>
      <c r="T202" s="48">
        <f>SUMIF(ストックデータ貼り付け用!$S$3:$S$502,A202,ストックデータ貼り付け用!$T$3:$T$1048576)</f>
        <v>0</v>
      </c>
      <c r="U202" s="45">
        <f t="shared" si="26"/>
        <v>0</v>
      </c>
    </row>
    <row r="203" spans="1:21" x14ac:dyDescent="0.2">
      <c r="A203" s="43">
        <v>45857</v>
      </c>
      <c r="B203" s="46">
        <f>IFERROR(VLOOKUP(A203, ストックデータ貼り付け用!A:C,2,FALSE),0)</f>
        <v>0</v>
      </c>
      <c r="C203" s="51">
        <f>IFERROR(VLOOKUP(A203, ストックデータ貼り付け用!A:C,3,FALSE),0)</f>
        <v>0</v>
      </c>
      <c r="D203" s="44">
        <f t="shared" si="24"/>
        <v>0</v>
      </c>
      <c r="E203" s="46">
        <f>COUNTIF(ストックデータ貼り付け用!$E$2:$E$1000,A203)</f>
        <v>0</v>
      </c>
      <c r="F203" s="48">
        <f>SUMIF(ストックデータ貼り付け用!$E$2:$E$1048576,A203,ストックデータ貼り付け用!$F$2:$F$1048576)</f>
        <v>0</v>
      </c>
      <c r="G203" s="44">
        <f>COUNTIF(ストックデータ貼り付け用!$I$2:$I$1048576,A203)</f>
        <v>0</v>
      </c>
      <c r="H203" s="51">
        <f t="shared" si="22"/>
        <v>0</v>
      </c>
      <c r="I203" s="45">
        <f>SUMIF(ストックデータ貼り付け用!$I$2:$I$1048576,A203,ストックデータ貼り付け用!$J$2:$J$1048576)</f>
        <v>0</v>
      </c>
      <c r="J203" s="44">
        <f t="shared" si="28"/>
        <v>0</v>
      </c>
      <c r="K203" s="51">
        <f t="shared" si="28"/>
        <v>0</v>
      </c>
      <c r="L203" s="45">
        <f t="shared" si="23"/>
        <v>0</v>
      </c>
      <c r="M203" s="46">
        <f>COUNTIF(ストックデータ貼り付け用!$M$2:$M$1000,A203)</f>
        <v>0</v>
      </c>
      <c r="N203" s="51">
        <f>SUMIF(ストックデータ貼り付け用!$M$2:$M$1001,A203,ストックデータ貼り付け用!$N$2:$N$1001)</f>
        <v>0</v>
      </c>
      <c r="O203" s="45">
        <f t="shared" si="25"/>
        <v>0</v>
      </c>
      <c r="P203" s="61">
        <f>COUNTIF(ストックデータ貼り付け用!$P$2:$P$1000,A203)</f>
        <v>0</v>
      </c>
      <c r="Q203" s="44">
        <f>SUMIF(ストックデータ貼り付け用!$P$2:$P$1000,A203,ストックデータ貼り付け用!$Q$2:$Q$1000)</f>
        <v>0</v>
      </c>
      <c r="R203" s="48">
        <f t="shared" si="27"/>
        <v>0</v>
      </c>
      <c r="S203" s="46">
        <f>COUNTIF(ストックデータ貼り付け用!$S$2:$S$1001,A203)</f>
        <v>0</v>
      </c>
      <c r="T203" s="48">
        <f>SUMIF(ストックデータ貼り付け用!$S$3:$S$502,A203,ストックデータ貼り付け用!$T$3:$T$1048576)</f>
        <v>0</v>
      </c>
      <c r="U203" s="45">
        <f t="shared" si="26"/>
        <v>0</v>
      </c>
    </row>
    <row r="204" spans="1:21" x14ac:dyDescent="0.2">
      <c r="A204" s="43">
        <v>45858</v>
      </c>
      <c r="B204" s="46">
        <f>IFERROR(VLOOKUP(A204, ストックデータ貼り付け用!A:C,2,FALSE),0)</f>
        <v>0</v>
      </c>
      <c r="C204" s="51">
        <f>IFERROR(VLOOKUP(A204, ストックデータ貼り付け用!A:C,3,FALSE),0)</f>
        <v>0</v>
      </c>
      <c r="D204" s="44">
        <f t="shared" si="24"/>
        <v>0</v>
      </c>
      <c r="E204" s="46">
        <f>COUNTIF(ストックデータ貼り付け用!$E$2:$E$1000,A204)</f>
        <v>0</v>
      </c>
      <c r="F204" s="48">
        <f>SUMIF(ストックデータ貼り付け用!$E$2:$E$1048576,A204,ストックデータ貼り付け用!$F$2:$F$1048576)</f>
        <v>0</v>
      </c>
      <c r="G204" s="44">
        <f>COUNTIF(ストックデータ貼り付け用!$I$2:$I$1048576,A204)</f>
        <v>0</v>
      </c>
      <c r="H204" s="51">
        <f t="shared" si="22"/>
        <v>0</v>
      </c>
      <c r="I204" s="45">
        <f>SUMIF(ストックデータ貼り付け用!$I$2:$I$1048576,A204,ストックデータ貼り付け用!$J$2:$J$1048576)</f>
        <v>0</v>
      </c>
      <c r="J204" s="44">
        <f t="shared" si="28"/>
        <v>0</v>
      </c>
      <c r="K204" s="51">
        <f t="shared" si="28"/>
        <v>0</v>
      </c>
      <c r="L204" s="45">
        <f t="shared" si="23"/>
        <v>0</v>
      </c>
      <c r="M204" s="46">
        <f>COUNTIF(ストックデータ貼り付け用!$M$2:$M$1000,A204)</f>
        <v>0</v>
      </c>
      <c r="N204" s="51">
        <f>SUMIF(ストックデータ貼り付け用!$M$2:$M$1001,A204,ストックデータ貼り付け用!$N$2:$N$1001)</f>
        <v>0</v>
      </c>
      <c r="O204" s="45">
        <f t="shared" si="25"/>
        <v>0</v>
      </c>
      <c r="P204" s="61">
        <f>COUNTIF(ストックデータ貼り付け用!$P$2:$P$1000,A204)</f>
        <v>0</v>
      </c>
      <c r="Q204" s="44">
        <f>SUMIF(ストックデータ貼り付け用!$P$2:$P$1000,A204,ストックデータ貼り付け用!$Q$2:$Q$1000)</f>
        <v>0</v>
      </c>
      <c r="R204" s="48">
        <f t="shared" si="27"/>
        <v>0</v>
      </c>
      <c r="S204" s="46">
        <f>COUNTIF(ストックデータ貼り付け用!$S$2:$S$1001,A204)</f>
        <v>0</v>
      </c>
      <c r="T204" s="48">
        <f>SUMIF(ストックデータ貼り付け用!$S$3:$S$502,A204,ストックデータ貼り付け用!$T$3:$T$1048576)</f>
        <v>0</v>
      </c>
      <c r="U204" s="45">
        <f t="shared" si="26"/>
        <v>0</v>
      </c>
    </row>
    <row r="205" spans="1:21" x14ac:dyDescent="0.2">
      <c r="A205" s="43">
        <v>45859</v>
      </c>
      <c r="B205" s="46">
        <f>IFERROR(VLOOKUP(A205, ストックデータ貼り付け用!A:C,2,FALSE),0)</f>
        <v>0</v>
      </c>
      <c r="C205" s="51">
        <f>IFERROR(VLOOKUP(A205, ストックデータ貼り付け用!A:C,3,FALSE),0)</f>
        <v>0</v>
      </c>
      <c r="D205" s="44">
        <f t="shared" si="24"/>
        <v>0</v>
      </c>
      <c r="E205" s="46">
        <f>COUNTIF(ストックデータ貼り付け用!$E$2:$E$1000,A205)</f>
        <v>0</v>
      </c>
      <c r="F205" s="48">
        <f>SUMIF(ストックデータ貼り付け用!$E$2:$E$1048576,A205,ストックデータ貼り付け用!$F$2:$F$1048576)</f>
        <v>0</v>
      </c>
      <c r="G205" s="44">
        <f>COUNTIF(ストックデータ貼り付け用!$I$2:$I$1048576,A205)</f>
        <v>0</v>
      </c>
      <c r="H205" s="51">
        <f t="shared" si="22"/>
        <v>0</v>
      </c>
      <c r="I205" s="45">
        <f>SUMIF(ストックデータ貼り付け用!$I$2:$I$1048576,A205,ストックデータ貼り付け用!$J$2:$J$1048576)</f>
        <v>0</v>
      </c>
      <c r="J205" s="44">
        <f t="shared" si="28"/>
        <v>0</v>
      </c>
      <c r="K205" s="51">
        <f t="shared" si="28"/>
        <v>0</v>
      </c>
      <c r="L205" s="45">
        <f t="shared" si="23"/>
        <v>0</v>
      </c>
      <c r="M205" s="46">
        <f>COUNTIF(ストックデータ貼り付け用!$M$2:$M$1000,A205)</f>
        <v>0</v>
      </c>
      <c r="N205" s="51">
        <f>SUMIF(ストックデータ貼り付け用!$M$2:$M$1001,A205,ストックデータ貼り付け用!$N$2:$N$1001)</f>
        <v>0</v>
      </c>
      <c r="O205" s="45">
        <f t="shared" si="25"/>
        <v>0</v>
      </c>
      <c r="P205" s="61">
        <f>COUNTIF(ストックデータ貼り付け用!$P$2:$P$1000,A205)</f>
        <v>0</v>
      </c>
      <c r="Q205" s="44">
        <f>SUMIF(ストックデータ貼り付け用!$P$2:$P$1000,A205,ストックデータ貼り付け用!$Q$2:$Q$1000)</f>
        <v>0</v>
      </c>
      <c r="R205" s="48">
        <f t="shared" si="27"/>
        <v>0</v>
      </c>
      <c r="S205" s="46">
        <f>COUNTIF(ストックデータ貼り付け用!$S$2:$S$1001,A205)</f>
        <v>0</v>
      </c>
      <c r="T205" s="48">
        <f>SUMIF(ストックデータ貼り付け用!$S$3:$S$502,A205,ストックデータ貼り付け用!$T$3:$T$1048576)</f>
        <v>0</v>
      </c>
      <c r="U205" s="45">
        <f t="shared" si="26"/>
        <v>0</v>
      </c>
    </row>
    <row r="206" spans="1:21" x14ac:dyDescent="0.2">
      <c r="A206" s="43">
        <v>45860</v>
      </c>
      <c r="B206" s="46">
        <f>IFERROR(VLOOKUP(A206, ストックデータ貼り付け用!A:C,2,FALSE),0)</f>
        <v>0</v>
      </c>
      <c r="C206" s="51">
        <f>IFERROR(VLOOKUP(A206, ストックデータ貼り付け用!A:C,3,FALSE),0)</f>
        <v>0</v>
      </c>
      <c r="D206" s="44">
        <f t="shared" si="24"/>
        <v>0</v>
      </c>
      <c r="E206" s="46">
        <f>COUNTIF(ストックデータ貼り付け用!$E$2:$E$1000,A206)</f>
        <v>0</v>
      </c>
      <c r="F206" s="48">
        <f>SUMIF(ストックデータ貼り付け用!$E$2:$E$1048576,A206,ストックデータ貼り付け用!$F$2:$F$1048576)</f>
        <v>0</v>
      </c>
      <c r="G206" s="44">
        <f>COUNTIF(ストックデータ貼り付け用!$I$2:$I$1048576,A206)</f>
        <v>0</v>
      </c>
      <c r="H206" s="51">
        <f t="shared" si="22"/>
        <v>0</v>
      </c>
      <c r="I206" s="45">
        <f>SUMIF(ストックデータ貼り付け用!$I$2:$I$1048576,A206,ストックデータ貼り付け用!$J$2:$J$1048576)</f>
        <v>0</v>
      </c>
      <c r="J206" s="44">
        <f t="shared" si="28"/>
        <v>0</v>
      </c>
      <c r="K206" s="51">
        <f t="shared" si="28"/>
        <v>0</v>
      </c>
      <c r="L206" s="45">
        <f t="shared" si="23"/>
        <v>0</v>
      </c>
      <c r="M206" s="46">
        <f>COUNTIF(ストックデータ貼り付け用!$M$2:$M$1000,A206)</f>
        <v>0</v>
      </c>
      <c r="N206" s="51">
        <f>SUMIF(ストックデータ貼り付け用!$M$2:$M$1001,A206,ストックデータ貼り付け用!$N$2:$N$1001)</f>
        <v>0</v>
      </c>
      <c r="O206" s="45">
        <f t="shared" si="25"/>
        <v>0</v>
      </c>
      <c r="P206" s="61">
        <f>COUNTIF(ストックデータ貼り付け用!$P$2:$P$1000,A206)</f>
        <v>0</v>
      </c>
      <c r="Q206" s="44">
        <f>SUMIF(ストックデータ貼り付け用!$P$2:$P$1000,A206,ストックデータ貼り付け用!$Q$2:$Q$1000)</f>
        <v>0</v>
      </c>
      <c r="R206" s="48">
        <f t="shared" si="27"/>
        <v>0</v>
      </c>
      <c r="S206" s="46">
        <f>COUNTIF(ストックデータ貼り付け用!$S$2:$S$1001,A206)</f>
        <v>0</v>
      </c>
      <c r="T206" s="48">
        <f>SUMIF(ストックデータ貼り付け用!$S$3:$S$502,A206,ストックデータ貼り付け用!$T$3:$T$1048576)</f>
        <v>0</v>
      </c>
      <c r="U206" s="45">
        <f t="shared" si="26"/>
        <v>0</v>
      </c>
    </row>
    <row r="207" spans="1:21" x14ac:dyDescent="0.2">
      <c r="A207" s="43">
        <v>45861</v>
      </c>
      <c r="B207" s="46">
        <f>IFERROR(VLOOKUP(A207, ストックデータ貼り付け用!A:C,2,FALSE),0)</f>
        <v>0</v>
      </c>
      <c r="C207" s="51">
        <f>IFERROR(VLOOKUP(A207, ストックデータ貼り付け用!A:C,3,FALSE),0)</f>
        <v>0</v>
      </c>
      <c r="D207" s="44">
        <f t="shared" si="24"/>
        <v>0</v>
      </c>
      <c r="E207" s="46">
        <f>COUNTIF(ストックデータ貼り付け用!$E$2:$E$1000,A207)</f>
        <v>0</v>
      </c>
      <c r="F207" s="48">
        <f>SUMIF(ストックデータ貼り付け用!$E$2:$E$1048576,A207,ストックデータ貼り付け用!$F$2:$F$1048576)</f>
        <v>0</v>
      </c>
      <c r="G207" s="44">
        <f>COUNTIF(ストックデータ貼り付け用!$I$2:$I$1048576,A207)</f>
        <v>0</v>
      </c>
      <c r="H207" s="51">
        <f t="shared" si="22"/>
        <v>0</v>
      </c>
      <c r="I207" s="45">
        <f>SUMIF(ストックデータ貼り付け用!$I$2:$I$1048576,A207,ストックデータ貼り付け用!$J$2:$J$1048576)</f>
        <v>0</v>
      </c>
      <c r="J207" s="44">
        <f t="shared" si="28"/>
        <v>0</v>
      </c>
      <c r="K207" s="51">
        <f t="shared" si="28"/>
        <v>0</v>
      </c>
      <c r="L207" s="45">
        <f t="shared" si="23"/>
        <v>0</v>
      </c>
      <c r="M207" s="46">
        <f>COUNTIF(ストックデータ貼り付け用!$M$2:$M$1000,A207)</f>
        <v>0</v>
      </c>
      <c r="N207" s="51">
        <f>SUMIF(ストックデータ貼り付け用!$M$2:$M$1001,A207,ストックデータ貼り付け用!$N$2:$N$1001)</f>
        <v>0</v>
      </c>
      <c r="O207" s="45">
        <f t="shared" si="25"/>
        <v>0</v>
      </c>
      <c r="P207" s="61">
        <f>COUNTIF(ストックデータ貼り付け用!$P$2:$P$1000,A207)</f>
        <v>0</v>
      </c>
      <c r="Q207" s="44">
        <f>SUMIF(ストックデータ貼り付け用!$P$2:$P$1000,A207,ストックデータ貼り付け用!$Q$2:$Q$1000)</f>
        <v>0</v>
      </c>
      <c r="R207" s="48">
        <f t="shared" si="27"/>
        <v>0</v>
      </c>
      <c r="S207" s="46">
        <f>COUNTIF(ストックデータ貼り付け用!$S$2:$S$1001,A207)</f>
        <v>0</v>
      </c>
      <c r="T207" s="48">
        <f>SUMIF(ストックデータ貼り付け用!$S$3:$S$502,A207,ストックデータ貼り付け用!$T$3:$T$1048576)</f>
        <v>0</v>
      </c>
      <c r="U207" s="45">
        <f t="shared" si="26"/>
        <v>0</v>
      </c>
    </row>
    <row r="208" spans="1:21" x14ac:dyDescent="0.2">
      <c r="A208" s="43">
        <v>45862</v>
      </c>
      <c r="B208" s="46">
        <f>IFERROR(VLOOKUP(A208, ストックデータ貼り付け用!A:C,2,FALSE),0)</f>
        <v>0</v>
      </c>
      <c r="C208" s="51">
        <f>IFERROR(VLOOKUP(A208, ストックデータ貼り付け用!A:C,3,FALSE),0)</f>
        <v>0</v>
      </c>
      <c r="D208" s="44">
        <f t="shared" si="24"/>
        <v>0</v>
      </c>
      <c r="E208" s="46">
        <f>COUNTIF(ストックデータ貼り付け用!$E$2:$E$1000,A208)</f>
        <v>0</v>
      </c>
      <c r="F208" s="48">
        <f>SUMIF(ストックデータ貼り付け用!$E$2:$E$1048576,A208,ストックデータ貼り付け用!$F$2:$F$1048576)</f>
        <v>0</v>
      </c>
      <c r="G208" s="44">
        <f>COUNTIF(ストックデータ貼り付け用!$I$2:$I$1048576,A208)</f>
        <v>0</v>
      </c>
      <c r="H208" s="51">
        <f t="shared" si="22"/>
        <v>0</v>
      </c>
      <c r="I208" s="45">
        <f>SUMIF(ストックデータ貼り付け用!$I$2:$I$1048576,A208,ストックデータ貼り付け用!$J$2:$J$1048576)</f>
        <v>0</v>
      </c>
      <c r="J208" s="44">
        <f t="shared" si="28"/>
        <v>0</v>
      </c>
      <c r="K208" s="51">
        <f t="shared" si="28"/>
        <v>0</v>
      </c>
      <c r="L208" s="45">
        <f t="shared" si="23"/>
        <v>0</v>
      </c>
      <c r="M208" s="46">
        <f>COUNTIF(ストックデータ貼り付け用!$M$2:$M$1000,A208)</f>
        <v>0</v>
      </c>
      <c r="N208" s="51">
        <f>SUMIF(ストックデータ貼り付け用!$M$2:$M$1001,A208,ストックデータ貼り付け用!$N$2:$N$1001)</f>
        <v>0</v>
      </c>
      <c r="O208" s="45">
        <f t="shared" si="25"/>
        <v>0</v>
      </c>
      <c r="P208" s="61">
        <f>COUNTIF(ストックデータ貼り付け用!$P$2:$P$1000,A208)</f>
        <v>0</v>
      </c>
      <c r="Q208" s="44">
        <f>SUMIF(ストックデータ貼り付け用!$P$2:$P$1000,A208,ストックデータ貼り付け用!$Q$2:$Q$1000)</f>
        <v>0</v>
      </c>
      <c r="R208" s="48">
        <f t="shared" si="27"/>
        <v>0</v>
      </c>
      <c r="S208" s="46">
        <f>COUNTIF(ストックデータ貼り付け用!$S$2:$S$1001,A208)</f>
        <v>0</v>
      </c>
      <c r="T208" s="48">
        <f>SUMIF(ストックデータ貼り付け用!$S$3:$S$502,A208,ストックデータ貼り付け用!$T$3:$T$1048576)</f>
        <v>0</v>
      </c>
      <c r="U208" s="45">
        <f t="shared" si="26"/>
        <v>0</v>
      </c>
    </row>
    <row r="209" spans="1:21" x14ac:dyDescent="0.2">
      <c r="A209" s="43">
        <v>45863</v>
      </c>
      <c r="B209" s="46">
        <f>IFERROR(VLOOKUP(A209, ストックデータ貼り付け用!A:C,2,FALSE),0)</f>
        <v>0</v>
      </c>
      <c r="C209" s="51">
        <f>IFERROR(VLOOKUP(A209, ストックデータ貼り付け用!A:C,3,FALSE),0)</f>
        <v>0</v>
      </c>
      <c r="D209" s="44">
        <f t="shared" si="24"/>
        <v>0</v>
      </c>
      <c r="E209" s="46">
        <f>COUNTIF(ストックデータ貼り付け用!$E$2:$E$1000,A209)</f>
        <v>0</v>
      </c>
      <c r="F209" s="48">
        <f>SUMIF(ストックデータ貼り付け用!$E$2:$E$1048576,A209,ストックデータ貼り付け用!$F$2:$F$1048576)</f>
        <v>0</v>
      </c>
      <c r="G209" s="44">
        <f>COUNTIF(ストックデータ貼り付け用!$I$2:$I$1048576,A209)</f>
        <v>0</v>
      </c>
      <c r="H209" s="51">
        <f t="shared" si="22"/>
        <v>0</v>
      </c>
      <c r="I209" s="45">
        <f>SUMIF(ストックデータ貼り付け用!$I$2:$I$1048576,A209,ストックデータ貼り付け用!$J$2:$J$1048576)</f>
        <v>0</v>
      </c>
      <c r="J209" s="44">
        <f t="shared" si="28"/>
        <v>0</v>
      </c>
      <c r="K209" s="51">
        <f t="shared" si="28"/>
        <v>0</v>
      </c>
      <c r="L209" s="45">
        <f t="shared" si="23"/>
        <v>0</v>
      </c>
      <c r="M209" s="46">
        <f>COUNTIF(ストックデータ貼り付け用!$M$2:$M$1000,A209)</f>
        <v>0</v>
      </c>
      <c r="N209" s="51">
        <f>SUMIF(ストックデータ貼り付け用!$M$2:$M$1001,A209,ストックデータ貼り付け用!$N$2:$N$1001)</f>
        <v>0</v>
      </c>
      <c r="O209" s="45">
        <f t="shared" si="25"/>
        <v>0</v>
      </c>
      <c r="P209" s="61">
        <f>COUNTIF(ストックデータ貼り付け用!$P$2:$P$1000,A209)</f>
        <v>0</v>
      </c>
      <c r="Q209" s="44">
        <f>SUMIF(ストックデータ貼り付け用!$P$2:$P$1000,A209,ストックデータ貼り付け用!$Q$2:$Q$1000)</f>
        <v>0</v>
      </c>
      <c r="R209" s="48">
        <f t="shared" si="27"/>
        <v>0</v>
      </c>
      <c r="S209" s="46">
        <f>COUNTIF(ストックデータ貼り付け用!$S$2:$S$1001,A209)</f>
        <v>0</v>
      </c>
      <c r="T209" s="48">
        <f>SUMIF(ストックデータ貼り付け用!$S$3:$S$502,A209,ストックデータ貼り付け用!$T$3:$T$1048576)</f>
        <v>0</v>
      </c>
      <c r="U209" s="45">
        <f t="shared" si="26"/>
        <v>0</v>
      </c>
    </row>
    <row r="210" spans="1:21" x14ac:dyDescent="0.2">
      <c r="A210" s="43">
        <v>45864</v>
      </c>
      <c r="B210" s="46">
        <f>IFERROR(VLOOKUP(A210, ストックデータ貼り付け用!A:C,2,FALSE),0)</f>
        <v>0</v>
      </c>
      <c r="C210" s="51">
        <f>IFERROR(VLOOKUP(A210, ストックデータ貼り付け用!A:C,3,FALSE),0)</f>
        <v>0</v>
      </c>
      <c r="D210" s="44">
        <f t="shared" si="24"/>
        <v>0</v>
      </c>
      <c r="E210" s="46">
        <f>COUNTIF(ストックデータ貼り付け用!$E$2:$E$1000,A210)</f>
        <v>0</v>
      </c>
      <c r="F210" s="48">
        <f>SUMIF(ストックデータ貼り付け用!$E$2:$E$1048576,A210,ストックデータ貼り付け用!$F$2:$F$1048576)</f>
        <v>0</v>
      </c>
      <c r="G210" s="44">
        <f>COUNTIF(ストックデータ貼り付け用!$I$2:$I$1048576,A210)</f>
        <v>0</v>
      </c>
      <c r="H210" s="51">
        <f t="shared" si="22"/>
        <v>0</v>
      </c>
      <c r="I210" s="45">
        <f>SUMIF(ストックデータ貼り付け用!$I$2:$I$1048576,A210,ストックデータ貼り付け用!$J$2:$J$1048576)</f>
        <v>0</v>
      </c>
      <c r="J210" s="44">
        <f t="shared" si="28"/>
        <v>0</v>
      </c>
      <c r="K210" s="51">
        <f t="shared" si="28"/>
        <v>0</v>
      </c>
      <c r="L210" s="45">
        <f t="shared" si="23"/>
        <v>0</v>
      </c>
      <c r="M210" s="46">
        <f>COUNTIF(ストックデータ貼り付け用!$M$2:$M$1000,A210)</f>
        <v>0</v>
      </c>
      <c r="N210" s="51">
        <f>SUMIF(ストックデータ貼り付け用!$M$2:$M$1001,A210,ストックデータ貼り付け用!$N$2:$N$1001)</f>
        <v>0</v>
      </c>
      <c r="O210" s="45">
        <f t="shared" si="25"/>
        <v>0</v>
      </c>
      <c r="P210" s="61">
        <f>COUNTIF(ストックデータ貼り付け用!$P$2:$P$1000,A210)</f>
        <v>0</v>
      </c>
      <c r="Q210" s="44">
        <f>SUMIF(ストックデータ貼り付け用!$P$2:$P$1000,A210,ストックデータ貼り付け用!$Q$2:$Q$1000)</f>
        <v>0</v>
      </c>
      <c r="R210" s="48">
        <f t="shared" si="27"/>
        <v>0</v>
      </c>
      <c r="S210" s="46">
        <f>COUNTIF(ストックデータ貼り付け用!$S$2:$S$1001,A210)</f>
        <v>0</v>
      </c>
      <c r="T210" s="48">
        <f>SUMIF(ストックデータ貼り付け用!$S$3:$S$502,A210,ストックデータ貼り付け用!$T$3:$T$1048576)</f>
        <v>0</v>
      </c>
      <c r="U210" s="45">
        <f t="shared" si="26"/>
        <v>0</v>
      </c>
    </row>
    <row r="211" spans="1:21" x14ac:dyDescent="0.2">
      <c r="A211" s="43">
        <v>45865</v>
      </c>
      <c r="B211" s="46">
        <f>IFERROR(VLOOKUP(A211, ストックデータ貼り付け用!A:C,2,FALSE),0)</f>
        <v>0</v>
      </c>
      <c r="C211" s="51">
        <f>IFERROR(VLOOKUP(A211, ストックデータ貼り付け用!A:C,3,FALSE),0)</f>
        <v>0</v>
      </c>
      <c r="D211" s="44">
        <f t="shared" si="24"/>
        <v>0</v>
      </c>
      <c r="E211" s="46">
        <f>COUNTIF(ストックデータ貼り付け用!$E$2:$E$1000,A211)</f>
        <v>0</v>
      </c>
      <c r="F211" s="48">
        <f>SUMIF(ストックデータ貼り付け用!$E$2:$E$1048576,A211,ストックデータ貼り付け用!$F$2:$F$1048576)</f>
        <v>0</v>
      </c>
      <c r="G211" s="44">
        <f>COUNTIF(ストックデータ貼り付け用!$I$2:$I$1048576,A211)</f>
        <v>0</v>
      </c>
      <c r="H211" s="51">
        <f t="shared" si="22"/>
        <v>0</v>
      </c>
      <c r="I211" s="45">
        <f>SUMIF(ストックデータ貼り付け用!$I$2:$I$1048576,A211,ストックデータ貼り付け用!$J$2:$J$1048576)</f>
        <v>0</v>
      </c>
      <c r="J211" s="44">
        <f t="shared" si="28"/>
        <v>0</v>
      </c>
      <c r="K211" s="51">
        <f t="shared" si="28"/>
        <v>0</v>
      </c>
      <c r="L211" s="45">
        <f t="shared" si="23"/>
        <v>0</v>
      </c>
      <c r="M211" s="46">
        <f>COUNTIF(ストックデータ貼り付け用!$M$2:$M$1000,A211)</f>
        <v>0</v>
      </c>
      <c r="N211" s="51">
        <f>SUMIF(ストックデータ貼り付け用!$M$2:$M$1001,A211,ストックデータ貼り付け用!$N$2:$N$1001)</f>
        <v>0</v>
      </c>
      <c r="O211" s="45">
        <f t="shared" si="25"/>
        <v>0</v>
      </c>
      <c r="P211" s="61">
        <f>COUNTIF(ストックデータ貼り付け用!$P$2:$P$1000,A211)</f>
        <v>0</v>
      </c>
      <c r="Q211" s="44">
        <f>SUMIF(ストックデータ貼り付け用!$P$2:$P$1000,A211,ストックデータ貼り付け用!$Q$2:$Q$1000)</f>
        <v>0</v>
      </c>
      <c r="R211" s="48">
        <f t="shared" si="27"/>
        <v>0</v>
      </c>
      <c r="S211" s="46">
        <f>COUNTIF(ストックデータ貼り付け用!$S$2:$S$1001,A211)</f>
        <v>0</v>
      </c>
      <c r="T211" s="48">
        <f>SUMIF(ストックデータ貼り付け用!$S$3:$S$502,A211,ストックデータ貼り付け用!$T$3:$T$1048576)</f>
        <v>0</v>
      </c>
      <c r="U211" s="45">
        <f t="shared" si="26"/>
        <v>0</v>
      </c>
    </row>
    <row r="212" spans="1:21" x14ac:dyDescent="0.2">
      <c r="A212" s="43">
        <v>45866</v>
      </c>
      <c r="B212" s="46">
        <f>IFERROR(VLOOKUP(A212, ストックデータ貼り付け用!A:C,2,FALSE),0)</f>
        <v>0</v>
      </c>
      <c r="C212" s="51">
        <f>IFERROR(VLOOKUP(A212, ストックデータ貼り付け用!A:C,3,FALSE),0)</f>
        <v>0</v>
      </c>
      <c r="D212" s="44">
        <f t="shared" si="24"/>
        <v>0</v>
      </c>
      <c r="E212" s="46">
        <f>COUNTIF(ストックデータ貼り付け用!$E$2:$E$1000,A212)</f>
        <v>0</v>
      </c>
      <c r="F212" s="48">
        <f>SUMIF(ストックデータ貼り付け用!$E$2:$E$1048576,A212,ストックデータ貼り付け用!$F$2:$F$1048576)</f>
        <v>0</v>
      </c>
      <c r="G212" s="44">
        <f>COUNTIF(ストックデータ貼り付け用!$I$2:$I$1048576,A212)</f>
        <v>0</v>
      </c>
      <c r="H212" s="51">
        <f t="shared" si="22"/>
        <v>0</v>
      </c>
      <c r="I212" s="45">
        <f>SUMIF(ストックデータ貼り付け用!$I$2:$I$1048576,A212,ストックデータ貼り付け用!$J$2:$J$1048576)</f>
        <v>0</v>
      </c>
      <c r="J212" s="44">
        <f t="shared" si="28"/>
        <v>0</v>
      </c>
      <c r="K212" s="51">
        <f t="shared" si="28"/>
        <v>0</v>
      </c>
      <c r="L212" s="45">
        <f t="shared" si="23"/>
        <v>0</v>
      </c>
      <c r="M212" s="46">
        <f>COUNTIF(ストックデータ貼り付け用!$M$2:$M$1000,A212)</f>
        <v>0</v>
      </c>
      <c r="N212" s="51">
        <f>SUMIF(ストックデータ貼り付け用!$M$2:$M$1001,A212,ストックデータ貼り付け用!$N$2:$N$1001)</f>
        <v>0</v>
      </c>
      <c r="O212" s="45">
        <f t="shared" si="25"/>
        <v>0</v>
      </c>
      <c r="P212" s="61">
        <f>COUNTIF(ストックデータ貼り付け用!$P$2:$P$1000,A212)</f>
        <v>0</v>
      </c>
      <c r="Q212" s="44">
        <f>SUMIF(ストックデータ貼り付け用!$P$2:$P$1000,A212,ストックデータ貼り付け用!$Q$2:$Q$1000)</f>
        <v>0</v>
      </c>
      <c r="R212" s="48">
        <f t="shared" si="27"/>
        <v>0</v>
      </c>
      <c r="S212" s="46">
        <f>COUNTIF(ストックデータ貼り付け用!$S$2:$S$1001,A212)</f>
        <v>0</v>
      </c>
      <c r="T212" s="48">
        <f>SUMIF(ストックデータ貼り付け用!$S$3:$S$502,A212,ストックデータ貼り付け用!$T$3:$T$1048576)</f>
        <v>0</v>
      </c>
      <c r="U212" s="45">
        <f t="shared" si="26"/>
        <v>0</v>
      </c>
    </row>
    <row r="213" spans="1:21" x14ac:dyDescent="0.2">
      <c r="A213" s="43">
        <v>45867</v>
      </c>
      <c r="B213" s="46">
        <f>IFERROR(VLOOKUP(A213, ストックデータ貼り付け用!A:C,2,FALSE),0)</f>
        <v>0</v>
      </c>
      <c r="C213" s="51">
        <f>IFERROR(VLOOKUP(A213, ストックデータ貼り付け用!A:C,3,FALSE),0)</f>
        <v>0</v>
      </c>
      <c r="D213" s="44">
        <f t="shared" si="24"/>
        <v>0</v>
      </c>
      <c r="E213" s="46">
        <f>COUNTIF(ストックデータ貼り付け用!$E$2:$E$1000,A213)</f>
        <v>0</v>
      </c>
      <c r="F213" s="48">
        <f>SUMIF(ストックデータ貼り付け用!$E$2:$E$1048576,A213,ストックデータ貼り付け用!$F$2:$F$1048576)</f>
        <v>0</v>
      </c>
      <c r="G213" s="44">
        <f>COUNTIF(ストックデータ貼り付け用!$I$2:$I$1048576,A213)</f>
        <v>0</v>
      </c>
      <c r="H213" s="51">
        <f t="shared" si="22"/>
        <v>0</v>
      </c>
      <c r="I213" s="45">
        <f>SUMIF(ストックデータ貼り付け用!$I$2:$I$1048576,A213,ストックデータ貼り付け用!$J$2:$J$1048576)</f>
        <v>0</v>
      </c>
      <c r="J213" s="44">
        <f t="shared" si="28"/>
        <v>0</v>
      </c>
      <c r="K213" s="51">
        <f t="shared" si="28"/>
        <v>0</v>
      </c>
      <c r="L213" s="45">
        <f t="shared" si="23"/>
        <v>0</v>
      </c>
      <c r="M213" s="46">
        <f>COUNTIF(ストックデータ貼り付け用!$M$2:$M$1000,A213)</f>
        <v>0</v>
      </c>
      <c r="N213" s="51">
        <f>SUMIF(ストックデータ貼り付け用!$M$2:$M$1001,A213,ストックデータ貼り付け用!$N$2:$N$1001)</f>
        <v>0</v>
      </c>
      <c r="O213" s="45">
        <f t="shared" si="25"/>
        <v>0</v>
      </c>
      <c r="P213" s="61">
        <f>COUNTIF(ストックデータ貼り付け用!$P$2:$P$1000,A213)</f>
        <v>0</v>
      </c>
      <c r="Q213" s="44">
        <f>SUMIF(ストックデータ貼り付け用!$P$2:$P$1000,A213,ストックデータ貼り付け用!$Q$2:$Q$1000)</f>
        <v>0</v>
      </c>
      <c r="R213" s="48">
        <f t="shared" si="27"/>
        <v>0</v>
      </c>
      <c r="S213" s="46">
        <f>COUNTIF(ストックデータ貼り付け用!$S$2:$S$1001,A213)</f>
        <v>0</v>
      </c>
      <c r="T213" s="48">
        <f>SUMIF(ストックデータ貼り付け用!$S$3:$S$502,A213,ストックデータ貼り付け用!$T$3:$T$1048576)</f>
        <v>0</v>
      </c>
      <c r="U213" s="45">
        <f t="shared" si="26"/>
        <v>0</v>
      </c>
    </row>
    <row r="214" spans="1:21" x14ac:dyDescent="0.2">
      <c r="A214" s="43">
        <v>45868</v>
      </c>
      <c r="B214" s="46">
        <f>IFERROR(VLOOKUP(A214, ストックデータ貼り付け用!A:C,2,FALSE),0)</f>
        <v>0</v>
      </c>
      <c r="C214" s="51">
        <f>IFERROR(VLOOKUP(A214, ストックデータ貼り付け用!A:C,3,FALSE),0)</f>
        <v>0</v>
      </c>
      <c r="D214" s="44">
        <f t="shared" si="24"/>
        <v>0</v>
      </c>
      <c r="E214" s="46">
        <f>COUNTIF(ストックデータ貼り付け用!$E$2:$E$1000,A214)</f>
        <v>0</v>
      </c>
      <c r="F214" s="48">
        <f>SUMIF(ストックデータ貼り付け用!$E$2:$E$1048576,A214,ストックデータ貼り付け用!$F$2:$F$1048576)</f>
        <v>0</v>
      </c>
      <c r="G214" s="44">
        <f>COUNTIF(ストックデータ貼り付け用!$I$2:$I$1048576,A214)</f>
        <v>0</v>
      </c>
      <c r="H214" s="51">
        <f t="shared" si="22"/>
        <v>0</v>
      </c>
      <c r="I214" s="45">
        <f>SUMIF(ストックデータ貼り付け用!$I$2:$I$1048576,A214,ストックデータ貼り付け用!$J$2:$J$1048576)</f>
        <v>0</v>
      </c>
      <c r="J214" s="44">
        <f t="shared" si="28"/>
        <v>0</v>
      </c>
      <c r="K214" s="51">
        <f t="shared" si="28"/>
        <v>0</v>
      </c>
      <c r="L214" s="45">
        <f t="shared" si="23"/>
        <v>0</v>
      </c>
      <c r="M214" s="46">
        <f>COUNTIF(ストックデータ貼り付け用!$M$2:$M$1000,A214)</f>
        <v>0</v>
      </c>
      <c r="N214" s="51">
        <f>SUMIF(ストックデータ貼り付け用!$M$2:$M$1001,A214,ストックデータ貼り付け用!$N$2:$N$1001)</f>
        <v>0</v>
      </c>
      <c r="O214" s="45">
        <f t="shared" si="25"/>
        <v>0</v>
      </c>
      <c r="P214" s="61">
        <f>COUNTIF(ストックデータ貼り付け用!$P$2:$P$1000,A214)</f>
        <v>0</v>
      </c>
      <c r="Q214" s="44">
        <f>SUMIF(ストックデータ貼り付け用!$P$2:$P$1000,A214,ストックデータ貼り付け用!$Q$2:$Q$1000)</f>
        <v>0</v>
      </c>
      <c r="R214" s="48">
        <f t="shared" si="27"/>
        <v>0</v>
      </c>
      <c r="S214" s="46">
        <f>COUNTIF(ストックデータ貼り付け用!$S$2:$S$1001,A214)</f>
        <v>0</v>
      </c>
      <c r="T214" s="48">
        <f>SUMIF(ストックデータ貼り付け用!$S$3:$S$502,A214,ストックデータ貼り付け用!$T$3:$T$1048576)</f>
        <v>0</v>
      </c>
      <c r="U214" s="45">
        <f t="shared" si="26"/>
        <v>0</v>
      </c>
    </row>
    <row r="215" spans="1:21" x14ac:dyDescent="0.2">
      <c r="A215" s="43">
        <v>45869</v>
      </c>
      <c r="B215" s="46">
        <f>IFERROR(VLOOKUP(A215, ストックデータ貼り付け用!A:C,2,FALSE),0)</f>
        <v>0</v>
      </c>
      <c r="C215" s="51">
        <f>IFERROR(VLOOKUP(A215, ストックデータ貼り付け用!A:C,3,FALSE),0)</f>
        <v>0</v>
      </c>
      <c r="D215" s="44">
        <f t="shared" si="24"/>
        <v>0</v>
      </c>
      <c r="E215" s="46">
        <f>COUNTIF(ストックデータ貼り付け用!$E$2:$E$1000,A215)</f>
        <v>0</v>
      </c>
      <c r="F215" s="48">
        <f>SUMIF(ストックデータ貼り付け用!$E$2:$E$1048576,A215,ストックデータ貼り付け用!$F$2:$F$1048576)</f>
        <v>0</v>
      </c>
      <c r="G215" s="44">
        <f>COUNTIF(ストックデータ貼り付け用!$I$2:$I$1048576,A215)</f>
        <v>0</v>
      </c>
      <c r="H215" s="51">
        <f t="shared" si="22"/>
        <v>0</v>
      </c>
      <c r="I215" s="45">
        <f>SUMIF(ストックデータ貼り付け用!$I$2:$I$1048576,A215,ストックデータ貼り付け用!$J$2:$J$1048576)</f>
        <v>0</v>
      </c>
      <c r="J215" s="44">
        <f t="shared" si="28"/>
        <v>0</v>
      </c>
      <c r="K215" s="51">
        <f t="shared" si="28"/>
        <v>0</v>
      </c>
      <c r="L215" s="45">
        <f t="shared" si="23"/>
        <v>0</v>
      </c>
      <c r="M215" s="46">
        <f>COUNTIF(ストックデータ貼り付け用!$M$2:$M$1000,A215)</f>
        <v>0</v>
      </c>
      <c r="N215" s="51">
        <f>SUMIF(ストックデータ貼り付け用!$M$2:$M$1001,A215,ストックデータ貼り付け用!$N$2:$N$1001)</f>
        <v>0</v>
      </c>
      <c r="O215" s="45">
        <f t="shared" si="25"/>
        <v>0</v>
      </c>
      <c r="P215" s="61">
        <f>COUNTIF(ストックデータ貼り付け用!$P$2:$P$1000,A215)</f>
        <v>0</v>
      </c>
      <c r="Q215" s="44">
        <f>SUMIF(ストックデータ貼り付け用!$P$2:$P$1000,A215,ストックデータ貼り付け用!$Q$2:$Q$1000)</f>
        <v>0</v>
      </c>
      <c r="R215" s="48">
        <f t="shared" si="27"/>
        <v>0</v>
      </c>
      <c r="S215" s="46">
        <f>COUNTIF(ストックデータ貼り付け用!$S$2:$S$1001,A215)</f>
        <v>0</v>
      </c>
      <c r="T215" s="48">
        <f>SUMIF(ストックデータ貼り付け用!$S$3:$S$502,A215,ストックデータ貼り付け用!$T$3:$T$1048576)</f>
        <v>0</v>
      </c>
      <c r="U215" s="45">
        <f t="shared" si="26"/>
        <v>0</v>
      </c>
    </row>
    <row r="216" spans="1:21" x14ac:dyDescent="0.2">
      <c r="A216" s="43">
        <v>45870</v>
      </c>
      <c r="B216" s="46">
        <f>IFERROR(VLOOKUP(A216, ストックデータ貼り付け用!A:C,2,FALSE),0)</f>
        <v>0</v>
      </c>
      <c r="C216" s="51">
        <f>IFERROR(VLOOKUP(A216, ストックデータ貼り付け用!A:C,3,FALSE),0)</f>
        <v>0</v>
      </c>
      <c r="D216" s="44">
        <f t="shared" si="24"/>
        <v>0</v>
      </c>
      <c r="E216" s="46">
        <f>COUNTIF(ストックデータ貼り付け用!$E$2:$E$1000,A216)</f>
        <v>0</v>
      </c>
      <c r="F216" s="48">
        <f>SUMIF(ストックデータ貼り付け用!$E$2:$E$1048576,A216,ストックデータ貼り付け用!$F$2:$F$1048576)</f>
        <v>0</v>
      </c>
      <c r="G216" s="44">
        <f>COUNTIF(ストックデータ貼り付け用!$I$2:$I$1048576,A216)</f>
        <v>0</v>
      </c>
      <c r="H216" s="51">
        <f t="shared" si="22"/>
        <v>0</v>
      </c>
      <c r="I216" s="45">
        <f>SUMIF(ストックデータ貼り付け用!$I$2:$I$1048576,A216,ストックデータ貼り付け用!$J$2:$J$1048576)</f>
        <v>0</v>
      </c>
      <c r="J216" s="44">
        <f t="shared" si="28"/>
        <v>0</v>
      </c>
      <c r="K216" s="51">
        <f t="shared" si="28"/>
        <v>0</v>
      </c>
      <c r="L216" s="45">
        <f t="shared" si="23"/>
        <v>0</v>
      </c>
      <c r="M216" s="46">
        <f>COUNTIF(ストックデータ貼り付け用!$M$2:$M$1000,A216)</f>
        <v>0</v>
      </c>
      <c r="N216" s="51">
        <f>SUMIF(ストックデータ貼り付け用!$M$2:$M$1001,A216,ストックデータ貼り付け用!$N$2:$N$1001)</f>
        <v>0</v>
      </c>
      <c r="O216" s="45">
        <f t="shared" si="25"/>
        <v>0</v>
      </c>
      <c r="P216" s="61">
        <f>COUNTIF(ストックデータ貼り付け用!$P$2:$P$1000,A216)</f>
        <v>0</v>
      </c>
      <c r="Q216" s="44">
        <f>SUMIF(ストックデータ貼り付け用!$P$2:$P$1000,A216,ストックデータ貼り付け用!$Q$2:$Q$1000)</f>
        <v>0</v>
      </c>
      <c r="R216" s="48">
        <f t="shared" si="27"/>
        <v>0</v>
      </c>
      <c r="S216" s="46">
        <f>COUNTIF(ストックデータ貼り付け用!$S$2:$S$1001,A216)</f>
        <v>0</v>
      </c>
      <c r="T216" s="48">
        <f>SUMIF(ストックデータ貼り付け用!$S$3:$S$502,A216,ストックデータ貼り付け用!$T$3:$T$1048576)</f>
        <v>0</v>
      </c>
      <c r="U216" s="45">
        <f t="shared" si="26"/>
        <v>0</v>
      </c>
    </row>
    <row r="217" spans="1:21" x14ac:dyDescent="0.2">
      <c r="A217" s="43">
        <v>45871</v>
      </c>
      <c r="B217" s="46">
        <f>IFERROR(VLOOKUP(A217, ストックデータ貼り付け用!A:C,2,FALSE),0)</f>
        <v>0</v>
      </c>
      <c r="C217" s="51">
        <f>IFERROR(VLOOKUP(A217, ストックデータ貼り付け用!A:C,3,FALSE),0)</f>
        <v>0</v>
      </c>
      <c r="D217" s="44">
        <f t="shared" si="24"/>
        <v>0</v>
      </c>
      <c r="E217" s="46">
        <f>COUNTIF(ストックデータ貼り付け用!$E$2:$E$1000,A217)</f>
        <v>0</v>
      </c>
      <c r="F217" s="48">
        <f>SUMIF(ストックデータ貼り付け用!$E$2:$E$1048576,A217,ストックデータ貼り付け用!$F$2:$F$1048576)</f>
        <v>0</v>
      </c>
      <c r="G217" s="44">
        <f>COUNTIF(ストックデータ貼り付け用!$I$2:$I$1048576,A217)</f>
        <v>0</v>
      </c>
      <c r="H217" s="51">
        <f t="shared" si="22"/>
        <v>0</v>
      </c>
      <c r="I217" s="45">
        <f>SUMIF(ストックデータ貼り付け用!$I$2:$I$1048576,A217,ストックデータ貼り付け用!$J$2:$J$1048576)</f>
        <v>0</v>
      </c>
      <c r="J217" s="44">
        <f t="shared" si="28"/>
        <v>0</v>
      </c>
      <c r="K217" s="51">
        <f t="shared" si="28"/>
        <v>0</v>
      </c>
      <c r="L217" s="45">
        <f t="shared" si="23"/>
        <v>0</v>
      </c>
      <c r="M217" s="46">
        <f>COUNTIF(ストックデータ貼り付け用!$M$2:$M$1000,A217)</f>
        <v>0</v>
      </c>
      <c r="N217" s="51">
        <f>SUMIF(ストックデータ貼り付け用!$M$2:$M$1001,A217,ストックデータ貼り付け用!$N$2:$N$1001)</f>
        <v>0</v>
      </c>
      <c r="O217" s="45">
        <f t="shared" si="25"/>
        <v>0</v>
      </c>
      <c r="P217" s="61">
        <f>COUNTIF(ストックデータ貼り付け用!$P$2:$P$1000,A217)</f>
        <v>0</v>
      </c>
      <c r="Q217" s="44">
        <f>SUMIF(ストックデータ貼り付け用!$P$2:$P$1000,A217,ストックデータ貼り付け用!$Q$2:$Q$1000)</f>
        <v>0</v>
      </c>
      <c r="R217" s="48">
        <f t="shared" si="27"/>
        <v>0</v>
      </c>
      <c r="S217" s="46">
        <f>COUNTIF(ストックデータ貼り付け用!$S$2:$S$1001,A217)</f>
        <v>0</v>
      </c>
      <c r="T217" s="48">
        <f>SUMIF(ストックデータ貼り付け用!$S$3:$S$502,A217,ストックデータ貼り付け用!$T$3:$T$1048576)</f>
        <v>0</v>
      </c>
      <c r="U217" s="45">
        <f t="shared" si="26"/>
        <v>0</v>
      </c>
    </row>
    <row r="218" spans="1:21" x14ac:dyDescent="0.2">
      <c r="A218" s="43">
        <v>45872</v>
      </c>
      <c r="B218" s="46">
        <f>IFERROR(VLOOKUP(A218, ストックデータ貼り付け用!A:C,2,FALSE),0)</f>
        <v>0</v>
      </c>
      <c r="C218" s="51">
        <f>IFERROR(VLOOKUP(A218, ストックデータ貼り付け用!A:C,3,FALSE),0)</f>
        <v>0</v>
      </c>
      <c r="D218" s="44">
        <f t="shared" si="24"/>
        <v>0</v>
      </c>
      <c r="E218" s="46">
        <f>COUNTIF(ストックデータ貼り付け用!$E$2:$E$1000,A218)</f>
        <v>0</v>
      </c>
      <c r="F218" s="48">
        <f>SUMIF(ストックデータ貼り付け用!$E$2:$E$1048576,A218,ストックデータ貼り付け用!$F$2:$F$1048576)</f>
        <v>0</v>
      </c>
      <c r="G218" s="44">
        <f>COUNTIF(ストックデータ貼り付け用!$I$2:$I$1048576,A218)</f>
        <v>0</v>
      </c>
      <c r="H218" s="51">
        <f t="shared" si="22"/>
        <v>0</v>
      </c>
      <c r="I218" s="45">
        <f>SUMIF(ストックデータ貼り付け用!$I$2:$I$1048576,A218,ストックデータ貼り付け用!$J$2:$J$1048576)</f>
        <v>0</v>
      </c>
      <c r="J218" s="44">
        <f t="shared" si="28"/>
        <v>0</v>
      </c>
      <c r="K218" s="51">
        <f t="shared" si="28"/>
        <v>0</v>
      </c>
      <c r="L218" s="45">
        <f t="shared" si="23"/>
        <v>0</v>
      </c>
      <c r="M218" s="46">
        <f>COUNTIF(ストックデータ貼り付け用!$M$2:$M$1000,A218)</f>
        <v>0</v>
      </c>
      <c r="N218" s="51">
        <f>SUMIF(ストックデータ貼り付け用!$M$2:$M$1001,A218,ストックデータ貼り付け用!$N$2:$N$1001)</f>
        <v>0</v>
      </c>
      <c r="O218" s="45">
        <f t="shared" si="25"/>
        <v>0</v>
      </c>
      <c r="P218" s="61">
        <f>COUNTIF(ストックデータ貼り付け用!$P$2:$P$1000,A218)</f>
        <v>0</v>
      </c>
      <c r="Q218" s="44">
        <f>SUMIF(ストックデータ貼り付け用!$P$2:$P$1000,A218,ストックデータ貼り付け用!$Q$2:$Q$1000)</f>
        <v>0</v>
      </c>
      <c r="R218" s="48">
        <f t="shared" si="27"/>
        <v>0</v>
      </c>
      <c r="S218" s="46">
        <f>COUNTIF(ストックデータ貼り付け用!$S$2:$S$1001,A218)</f>
        <v>0</v>
      </c>
      <c r="T218" s="48">
        <f>SUMIF(ストックデータ貼り付け用!$S$3:$S$502,A218,ストックデータ貼り付け用!$T$3:$T$1048576)</f>
        <v>0</v>
      </c>
      <c r="U218" s="45">
        <f t="shared" si="26"/>
        <v>0</v>
      </c>
    </row>
    <row r="219" spans="1:21" x14ac:dyDescent="0.2">
      <c r="A219" s="43">
        <v>45873</v>
      </c>
      <c r="B219" s="46">
        <f>IFERROR(VLOOKUP(A219, ストックデータ貼り付け用!A:C,2,FALSE),0)</f>
        <v>0</v>
      </c>
      <c r="C219" s="51">
        <f>IFERROR(VLOOKUP(A219, ストックデータ貼り付け用!A:C,3,FALSE),0)</f>
        <v>0</v>
      </c>
      <c r="D219" s="44">
        <f t="shared" si="24"/>
        <v>0</v>
      </c>
      <c r="E219" s="46">
        <f>COUNTIF(ストックデータ貼り付け用!$E$2:$E$1000,A219)</f>
        <v>0</v>
      </c>
      <c r="F219" s="48">
        <f>SUMIF(ストックデータ貼り付け用!$E$2:$E$1048576,A219,ストックデータ貼り付け用!$F$2:$F$1048576)</f>
        <v>0</v>
      </c>
      <c r="G219" s="44">
        <f>COUNTIF(ストックデータ貼り付け用!$I$2:$I$1048576,A219)</f>
        <v>0</v>
      </c>
      <c r="H219" s="51">
        <f t="shared" si="22"/>
        <v>0</v>
      </c>
      <c r="I219" s="45">
        <f>SUMIF(ストックデータ貼り付け用!$I$2:$I$1048576,A219,ストックデータ貼り付け用!$J$2:$J$1048576)</f>
        <v>0</v>
      </c>
      <c r="J219" s="44">
        <f t="shared" si="28"/>
        <v>0</v>
      </c>
      <c r="K219" s="51">
        <f t="shared" si="28"/>
        <v>0</v>
      </c>
      <c r="L219" s="45">
        <f t="shared" si="23"/>
        <v>0</v>
      </c>
      <c r="M219" s="46">
        <f>COUNTIF(ストックデータ貼り付け用!$M$2:$M$1000,A219)</f>
        <v>0</v>
      </c>
      <c r="N219" s="51">
        <f>SUMIF(ストックデータ貼り付け用!$M$2:$M$1001,A219,ストックデータ貼り付け用!$N$2:$N$1001)</f>
        <v>0</v>
      </c>
      <c r="O219" s="45">
        <f t="shared" si="25"/>
        <v>0</v>
      </c>
      <c r="P219" s="61">
        <f>COUNTIF(ストックデータ貼り付け用!$P$2:$P$1000,A219)</f>
        <v>0</v>
      </c>
      <c r="Q219" s="44">
        <f>SUMIF(ストックデータ貼り付け用!$P$2:$P$1000,A219,ストックデータ貼り付け用!$Q$2:$Q$1000)</f>
        <v>0</v>
      </c>
      <c r="R219" s="48">
        <f t="shared" si="27"/>
        <v>0</v>
      </c>
      <c r="S219" s="46">
        <f>COUNTIF(ストックデータ貼り付け用!$S$2:$S$1001,A219)</f>
        <v>0</v>
      </c>
      <c r="T219" s="48">
        <f>SUMIF(ストックデータ貼り付け用!$S$3:$S$502,A219,ストックデータ貼り付け用!$T$3:$T$1048576)</f>
        <v>0</v>
      </c>
      <c r="U219" s="45">
        <f t="shared" si="26"/>
        <v>0</v>
      </c>
    </row>
    <row r="220" spans="1:21" x14ac:dyDescent="0.2">
      <c r="A220" s="43">
        <v>45874</v>
      </c>
      <c r="B220" s="46">
        <f>IFERROR(VLOOKUP(A220, ストックデータ貼り付け用!A:C,2,FALSE),0)</f>
        <v>0</v>
      </c>
      <c r="C220" s="51">
        <f>IFERROR(VLOOKUP(A220, ストックデータ貼り付け用!A:C,3,FALSE),0)</f>
        <v>0</v>
      </c>
      <c r="D220" s="44">
        <f t="shared" si="24"/>
        <v>0</v>
      </c>
      <c r="E220" s="46">
        <f>COUNTIF(ストックデータ貼り付け用!$E$2:$E$1000,A220)</f>
        <v>0</v>
      </c>
      <c r="F220" s="48">
        <f>SUMIF(ストックデータ貼り付け用!$E$2:$E$1048576,A220,ストックデータ貼り付け用!$F$2:$F$1048576)</f>
        <v>0</v>
      </c>
      <c r="G220" s="44">
        <f>COUNTIF(ストックデータ貼り付け用!$I$2:$I$1048576,A220)</f>
        <v>0</v>
      </c>
      <c r="H220" s="51">
        <f t="shared" si="22"/>
        <v>0</v>
      </c>
      <c r="I220" s="45">
        <f>SUMIF(ストックデータ貼り付け用!$I$2:$I$1048576,A220,ストックデータ貼り付け用!$J$2:$J$1048576)</f>
        <v>0</v>
      </c>
      <c r="J220" s="44">
        <f t="shared" si="28"/>
        <v>0</v>
      </c>
      <c r="K220" s="51">
        <f t="shared" si="28"/>
        <v>0</v>
      </c>
      <c r="L220" s="45">
        <f t="shared" si="23"/>
        <v>0</v>
      </c>
      <c r="M220" s="46">
        <f>COUNTIF(ストックデータ貼り付け用!$M$2:$M$1000,A220)</f>
        <v>0</v>
      </c>
      <c r="N220" s="51">
        <f>SUMIF(ストックデータ貼り付け用!$M$2:$M$1001,A220,ストックデータ貼り付け用!$N$2:$N$1001)</f>
        <v>0</v>
      </c>
      <c r="O220" s="45">
        <f t="shared" si="25"/>
        <v>0</v>
      </c>
      <c r="P220" s="61">
        <f>COUNTIF(ストックデータ貼り付け用!$P$2:$P$1000,A220)</f>
        <v>0</v>
      </c>
      <c r="Q220" s="44">
        <f>SUMIF(ストックデータ貼り付け用!$P$2:$P$1000,A220,ストックデータ貼り付け用!$Q$2:$Q$1000)</f>
        <v>0</v>
      </c>
      <c r="R220" s="48">
        <f t="shared" si="27"/>
        <v>0</v>
      </c>
      <c r="S220" s="46">
        <f>COUNTIF(ストックデータ貼り付け用!$S$2:$S$1001,A220)</f>
        <v>0</v>
      </c>
      <c r="T220" s="48">
        <f>SUMIF(ストックデータ貼り付け用!$S$3:$S$502,A220,ストックデータ貼り付け用!$T$3:$T$1048576)</f>
        <v>0</v>
      </c>
      <c r="U220" s="45">
        <f t="shared" si="26"/>
        <v>0</v>
      </c>
    </row>
    <row r="221" spans="1:21" x14ac:dyDescent="0.2">
      <c r="A221" s="43">
        <v>45875</v>
      </c>
      <c r="B221" s="46">
        <f>IFERROR(VLOOKUP(A221, ストックデータ貼り付け用!A:C,2,FALSE),0)</f>
        <v>0</v>
      </c>
      <c r="C221" s="51">
        <f>IFERROR(VLOOKUP(A221, ストックデータ貼り付け用!A:C,3,FALSE),0)</f>
        <v>0</v>
      </c>
      <c r="D221" s="44">
        <f t="shared" si="24"/>
        <v>0</v>
      </c>
      <c r="E221" s="46">
        <f>COUNTIF(ストックデータ貼り付け用!$E$2:$E$1000,A221)</f>
        <v>0</v>
      </c>
      <c r="F221" s="48">
        <f>SUMIF(ストックデータ貼り付け用!$E$2:$E$1048576,A221,ストックデータ貼り付け用!$F$2:$F$1048576)</f>
        <v>0</v>
      </c>
      <c r="G221" s="44">
        <f>COUNTIF(ストックデータ貼り付け用!$I$2:$I$1048576,A221)</f>
        <v>0</v>
      </c>
      <c r="H221" s="51">
        <f t="shared" si="22"/>
        <v>0</v>
      </c>
      <c r="I221" s="45">
        <f>SUMIF(ストックデータ貼り付け用!$I$2:$I$1048576,A221,ストックデータ貼り付け用!$J$2:$J$1048576)</f>
        <v>0</v>
      </c>
      <c r="J221" s="44">
        <f t="shared" si="28"/>
        <v>0</v>
      </c>
      <c r="K221" s="51">
        <f t="shared" si="28"/>
        <v>0</v>
      </c>
      <c r="L221" s="45">
        <f t="shared" si="23"/>
        <v>0</v>
      </c>
      <c r="M221" s="46">
        <f>COUNTIF(ストックデータ貼り付け用!$M$2:$M$1000,A221)</f>
        <v>0</v>
      </c>
      <c r="N221" s="51">
        <f>SUMIF(ストックデータ貼り付け用!$M$2:$M$1001,A221,ストックデータ貼り付け用!$N$2:$N$1001)</f>
        <v>0</v>
      </c>
      <c r="O221" s="45">
        <f t="shared" si="25"/>
        <v>0</v>
      </c>
      <c r="P221" s="61">
        <f>COUNTIF(ストックデータ貼り付け用!$P$2:$P$1000,A221)</f>
        <v>0</v>
      </c>
      <c r="Q221" s="44">
        <f>SUMIF(ストックデータ貼り付け用!$P$2:$P$1000,A221,ストックデータ貼り付け用!$Q$2:$Q$1000)</f>
        <v>0</v>
      </c>
      <c r="R221" s="48">
        <f t="shared" si="27"/>
        <v>0</v>
      </c>
      <c r="S221" s="46">
        <f>COUNTIF(ストックデータ貼り付け用!$S$2:$S$1001,A221)</f>
        <v>0</v>
      </c>
      <c r="T221" s="48">
        <f>SUMIF(ストックデータ貼り付け用!$S$3:$S$502,A221,ストックデータ貼り付け用!$T$3:$T$1048576)</f>
        <v>0</v>
      </c>
      <c r="U221" s="45">
        <f t="shared" si="26"/>
        <v>0</v>
      </c>
    </row>
    <row r="222" spans="1:21" x14ac:dyDescent="0.2">
      <c r="A222" s="43">
        <v>45876</v>
      </c>
      <c r="B222" s="46">
        <f>IFERROR(VLOOKUP(A222, ストックデータ貼り付け用!A:C,2,FALSE),0)</f>
        <v>0</v>
      </c>
      <c r="C222" s="51">
        <f>IFERROR(VLOOKUP(A222, ストックデータ貼り付け用!A:C,3,FALSE),0)</f>
        <v>0</v>
      </c>
      <c r="D222" s="44">
        <f t="shared" si="24"/>
        <v>0</v>
      </c>
      <c r="E222" s="46">
        <f>COUNTIF(ストックデータ貼り付け用!$E$2:$E$1000,A222)</f>
        <v>0</v>
      </c>
      <c r="F222" s="48">
        <f>SUMIF(ストックデータ貼り付け用!$E$2:$E$1048576,A222,ストックデータ貼り付け用!$F$2:$F$1048576)</f>
        <v>0</v>
      </c>
      <c r="G222" s="44">
        <f>COUNTIF(ストックデータ貼り付け用!$I$2:$I$1048576,A222)</f>
        <v>0</v>
      </c>
      <c r="H222" s="51">
        <f t="shared" si="22"/>
        <v>0</v>
      </c>
      <c r="I222" s="45">
        <f>SUMIF(ストックデータ貼り付け用!$I$2:$I$1048576,A222,ストックデータ貼り付け用!$J$2:$J$1048576)</f>
        <v>0</v>
      </c>
      <c r="J222" s="44">
        <f t="shared" si="28"/>
        <v>0</v>
      </c>
      <c r="K222" s="51">
        <f t="shared" si="28"/>
        <v>0</v>
      </c>
      <c r="L222" s="45">
        <f t="shared" si="23"/>
        <v>0</v>
      </c>
      <c r="M222" s="46">
        <f>COUNTIF(ストックデータ貼り付け用!$M$2:$M$1000,A222)</f>
        <v>0</v>
      </c>
      <c r="N222" s="51">
        <f>SUMIF(ストックデータ貼り付け用!$M$2:$M$1001,A222,ストックデータ貼り付け用!$N$2:$N$1001)</f>
        <v>0</v>
      </c>
      <c r="O222" s="45">
        <f t="shared" si="25"/>
        <v>0</v>
      </c>
      <c r="P222" s="61">
        <f>COUNTIF(ストックデータ貼り付け用!$P$2:$P$1000,A222)</f>
        <v>0</v>
      </c>
      <c r="Q222" s="44">
        <f>SUMIF(ストックデータ貼り付け用!$P$2:$P$1000,A222,ストックデータ貼り付け用!$Q$2:$Q$1000)</f>
        <v>0</v>
      </c>
      <c r="R222" s="48">
        <f t="shared" si="27"/>
        <v>0</v>
      </c>
      <c r="S222" s="46">
        <f>COUNTIF(ストックデータ貼り付け用!$S$2:$S$1001,A222)</f>
        <v>0</v>
      </c>
      <c r="T222" s="48">
        <f>SUMIF(ストックデータ貼り付け用!$S$3:$S$502,A222,ストックデータ貼り付け用!$T$3:$T$1048576)</f>
        <v>0</v>
      </c>
      <c r="U222" s="45">
        <f t="shared" si="26"/>
        <v>0</v>
      </c>
    </row>
    <row r="223" spans="1:21" x14ac:dyDescent="0.2">
      <c r="A223" s="43">
        <v>45877</v>
      </c>
      <c r="B223" s="46">
        <f>IFERROR(VLOOKUP(A223, ストックデータ貼り付け用!A:C,2,FALSE),0)</f>
        <v>0</v>
      </c>
      <c r="C223" s="51">
        <f>IFERROR(VLOOKUP(A223, ストックデータ貼り付け用!A:C,3,FALSE),0)</f>
        <v>0</v>
      </c>
      <c r="D223" s="44">
        <f t="shared" si="24"/>
        <v>0</v>
      </c>
      <c r="E223" s="46">
        <f>COUNTIF(ストックデータ貼り付け用!$E$2:$E$1000,A223)</f>
        <v>0</v>
      </c>
      <c r="F223" s="48">
        <f>SUMIF(ストックデータ貼り付け用!$E$2:$E$1048576,A223,ストックデータ貼り付け用!$F$2:$F$1048576)</f>
        <v>0</v>
      </c>
      <c r="G223" s="44">
        <f>COUNTIF(ストックデータ貼り付け用!$I$2:$I$1048576,A223)</f>
        <v>0</v>
      </c>
      <c r="H223" s="51">
        <f t="shared" si="22"/>
        <v>0</v>
      </c>
      <c r="I223" s="45">
        <f>SUMIF(ストックデータ貼り付け用!$I$2:$I$1048576,A223,ストックデータ貼り付け用!$J$2:$J$1048576)</f>
        <v>0</v>
      </c>
      <c r="J223" s="44">
        <f t="shared" si="28"/>
        <v>0</v>
      </c>
      <c r="K223" s="51">
        <f>F223+I223</f>
        <v>0</v>
      </c>
      <c r="L223" s="45">
        <f t="shared" si="23"/>
        <v>0</v>
      </c>
      <c r="M223" s="46">
        <f>COUNTIF(ストックデータ貼り付け用!$M$2:$M$1000,A223)</f>
        <v>0</v>
      </c>
      <c r="N223" s="51">
        <f>SUMIF(ストックデータ貼り付け用!$M$2:$M$1001,A223,ストックデータ貼り付け用!$N$2:$N$1001)</f>
        <v>0</v>
      </c>
      <c r="O223" s="45">
        <f t="shared" si="25"/>
        <v>0</v>
      </c>
      <c r="P223" s="61">
        <f>COUNTIF(ストックデータ貼り付け用!$P$2:$P$1000,A223)</f>
        <v>0</v>
      </c>
      <c r="Q223" s="44">
        <f>SUMIF(ストックデータ貼り付け用!$P$2:$P$1000,A223,ストックデータ貼り付け用!$Q$2:$Q$1000)</f>
        <v>0</v>
      </c>
      <c r="R223" s="48">
        <f t="shared" si="27"/>
        <v>0</v>
      </c>
      <c r="S223" s="46">
        <f>COUNTIF(ストックデータ貼り付け用!$S$2:$S$1001,A223)</f>
        <v>0</v>
      </c>
      <c r="T223" s="48">
        <f>SUMIF(ストックデータ貼り付け用!$S$3:$S$502,A223,ストックデータ貼り付け用!$T$3:$T$1048576)</f>
        <v>0</v>
      </c>
      <c r="U223" s="45">
        <f t="shared" si="26"/>
        <v>0</v>
      </c>
    </row>
    <row r="224" spans="1:21" x14ac:dyDescent="0.2">
      <c r="A224" s="43">
        <v>45878</v>
      </c>
      <c r="B224" s="46">
        <f>IFERROR(VLOOKUP(A224, ストックデータ貼り付け用!A:C,2,FALSE),0)</f>
        <v>0</v>
      </c>
      <c r="C224" s="51">
        <f>IFERROR(VLOOKUP(A224, ストックデータ貼り付け用!A:C,3,FALSE),0)</f>
        <v>0</v>
      </c>
      <c r="D224" s="44">
        <f t="shared" si="24"/>
        <v>0</v>
      </c>
      <c r="E224" s="46">
        <f>COUNTIF(ストックデータ貼り付け用!$E$2:$E$1000,A224)</f>
        <v>0</v>
      </c>
      <c r="F224" s="48">
        <f>SUMIF(ストックデータ貼り付け用!$E$2:$E$1048576,A224,ストックデータ貼り付け用!$F$2:$F$1048576)</f>
        <v>0</v>
      </c>
      <c r="G224" s="44">
        <f>COUNTIF(ストックデータ貼り付け用!$I$2:$I$1048576,A224)</f>
        <v>0</v>
      </c>
      <c r="H224" s="51">
        <f t="shared" si="22"/>
        <v>0</v>
      </c>
      <c r="I224" s="45">
        <f>SUMIF(ストックデータ貼り付け用!$I$2:$I$1048576,A224,ストックデータ貼り付け用!$J$2:$J$1048576)</f>
        <v>0</v>
      </c>
      <c r="J224" s="44">
        <f t="shared" si="28"/>
        <v>0</v>
      </c>
      <c r="K224" s="51">
        <f t="shared" si="28"/>
        <v>0</v>
      </c>
      <c r="L224" s="45">
        <f t="shared" si="23"/>
        <v>0</v>
      </c>
      <c r="M224" s="46">
        <f>COUNTIF(ストックデータ貼り付け用!$M$2:$M$1000,A224)</f>
        <v>0</v>
      </c>
      <c r="N224" s="51">
        <f>SUMIF(ストックデータ貼り付け用!$M$2:$M$1001,A224,ストックデータ貼り付け用!$N$2:$N$1001)</f>
        <v>0</v>
      </c>
      <c r="O224" s="45">
        <f t="shared" si="25"/>
        <v>0</v>
      </c>
      <c r="P224" s="61">
        <f>COUNTIF(ストックデータ貼り付け用!$P$2:$P$1000,A224)</f>
        <v>0</v>
      </c>
      <c r="Q224" s="44">
        <f>SUMIF(ストックデータ貼り付け用!$P$2:$P$1000,A224,ストックデータ貼り付け用!$Q$2:$Q$1000)</f>
        <v>0</v>
      </c>
      <c r="R224" s="48">
        <f t="shared" si="27"/>
        <v>0</v>
      </c>
      <c r="S224" s="46">
        <f>COUNTIF(ストックデータ貼り付け用!$S$2:$S$1001,A224)</f>
        <v>0</v>
      </c>
      <c r="T224" s="48">
        <f>SUMIF(ストックデータ貼り付け用!$S$3:$S$502,A224,ストックデータ貼り付け用!$T$3:$T$1048576)</f>
        <v>0</v>
      </c>
      <c r="U224" s="45">
        <f t="shared" si="26"/>
        <v>0</v>
      </c>
    </row>
    <row r="225" spans="1:21" x14ac:dyDescent="0.2">
      <c r="A225" s="43">
        <v>45879</v>
      </c>
      <c r="B225" s="46">
        <f>IFERROR(VLOOKUP(A225, ストックデータ貼り付け用!A:C,2,FALSE),0)</f>
        <v>0</v>
      </c>
      <c r="C225" s="51">
        <f>IFERROR(VLOOKUP(A225, ストックデータ貼り付け用!A:C,3,FALSE),0)</f>
        <v>0</v>
      </c>
      <c r="D225" s="44">
        <f t="shared" si="24"/>
        <v>0</v>
      </c>
      <c r="E225" s="46">
        <f>COUNTIF(ストックデータ貼り付け用!$E$2:$E$1000,A225)</f>
        <v>0</v>
      </c>
      <c r="F225" s="48">
        <f>SUMIF(ストックデータ貼り付け用!$E$2:$E$1048576,A225,ストックデータ貼り付け用!$F$2:$F$1048576)</f>
        <v>0</v>
      </c>
      <c r="G225" s="44">
        <f>COUNTIF(ストックデータ貼り付け用!$I$2:$I$1048576,A225)</f>
        <v>0</v>
      </c>
      <c r="H225" s="51">
        <f t="shared" si="22"/>
        <v>0</v>
      </c>
      <c r="I225" s="45">
        <f>SUMIF(ストックデータ貼り付け用!$I$2:$I$1048576,A225,ストックデータ貼り付け用!$J$2:$J$1048576)</f>
        <v>0</v>
      </c>
      <c r="J225" s="44">
        <f t="shared" si="28"/>
        <v>0</v>
      </c>
      <c r="K225" s="51">
        <f t="shared" si="28"/>
        <v>0</v>
      </c>
      <c r="L225" s="45">
        <f t="shared" si="23"/>
        <v>0</v>
      </c>
      <c r="M225" s="46">
        <f>COUNTIF(ストックデータ貼り付け用!$M$2:$M$1000,A225)</f>
        <v>0</v>
      </c>
      <c r="N225" s="51">
        <f>SUMIF(ストックデータ貼り付け用!$M$2:$M$1001,A225,ストックデータ貼り付け用!$N$2:$N$1001)</f>
        <v>0</v>
      </c>
      <c r="O225" s="45">
        <f t="shared" si="25"/>
        <v>0</v>
      </c>
      <c r="P225" s="61">
        <f>COUNTIF(ストックデータ貼り付け用!$P$2:$P$1000,A225)</f>
        <v>0</v>
      </c>
      <c r="Q225" s="44">
        <f>SUMIF(ストックデータ貼り付け用!$P$2:$P$1000,A225,ストックデータ貼り付け用!$Q$2:$Q$1000)</f>
        <v>0</v>
      </c>
      <c r="R225" s="48">
        <f t="shared" si="27"/>
        <v>0</v>
      </c>
      <c r="S225" s="46">
        <f>COUNTIF(ストックデータ貼り付け用!$S$2:$S$1001,A225)</f>
        <v>0</v>
      </c>
      <c r="T225" s="48">
        <f>SUMIF(ストックデータ貼り付け用!$S$3:$S$502,A225,ストックデータ貼り付け用!$T$3:$T$1048576)</f>
        <v>0</v>
      </c>
      <c r="U225" s="45">
        <f t="shared" si="26"/>
        <v>0</v>
      </c>
    </row>
    <row r="226" spans="1:21" x14ac:dyDescent="0.2">
      <c r="A226" s="43">
        <v>45880</v>
      </c>
      <c r="B226" s="46">
        <f>IFERROR(VLOOKUP(A226, ストックデータ貼り付け用!A:C,2,FALSE),0)</f>
        <v>0</v>
      </c>
      <c r="C226" s="51">
        <f>IFERROR(VLOOKUP(A226, ストックデータ貼り付け用!A:C,3,FALSE),0)</f>
        <v>0</v>
      </c>
      <c r="D226" s="44">
        <f t="shared" si="24"/>
        <v>0</v>
      </c>
      <c r="E226" s="46">
        <f>COUNTIF(ストックデータ貼り付け用!$E$2:$E$1000,A226)</f>
        <v>0</v>
      </c>
      <c r="F226" s="48">
        <f>SUMIF(ストックデータ貼り付け用!$E$2:$E$1048576,A226,ストックデータ貼り付け用!$F$2:$F$1048576)</f>
        <v>0</v>
      </c>
      <c r="G226" s="44">
        <f>COUNTIF(ストックデータ貼り付け用!$I$2:$I$1048576,A226)</f>
        <v>0</v>
      </c>
      <c r="H226" s="51">
        <f t="shared" si="22"/>
        <v>0</v>
      </c>
      <c r="I226" s="45">
        <f>SUMIF(ストックデータ貼り付け用!$I$2:$I$1048576,A226,ストックデータ貼り付け用!$J$2:$J$1048576)</f>
        <v>0</v>
      </c>
      <c r="J226" s="44">
        <f t="shared" si="28"/>
        <v>0</v>
      </c>
      <c r="K226" s="51">
        <f t="shared" si="28"/>
        <v>0</v>
      </c>
      <c r="L226" s="45">
        <f t="shared" si="23"/>
        <v>0</v>
      </c>
      <c r="M226" s="46">
        <f>COUNTIF(ストックデータ貼り付け用!$M$2:$M$1000,A226)</f>
        <v>0</v>
      </c>
      <c r="N226" s="51">
        <f>SUMIF(ストックデータ貼り付け用!$M$2:$M$1001,A226,ストックデータ貼り付け用!$N$2:$N$1001)</f>
        <v>0</v>
      </c>
      <c r="O226" s="45">
        <f t="shared" si="25"/>
        <v>0</v>
      </c>
      <c r="P226" s="61">
        <f>COUNTIF(ストックデータ貼り付け用!$P$2:$P$1000,A226)</f>
        <v>0</v>
      </c>
      <c r="Q226" s="44">
        <f>SUMIF(ストックデータ貼り付け用!$P$2:$P$1000,A226,ストックデータ貼り付け用!$Q$2:$Q$1000)</f>
        <v>0</v>
      </c>
      <c r="R226" s="48">
        <f t="shared" si="27"/>
        <v>0</v>
      </c>
      <c r="S226" s="46">
        <f>COUNTIF(ストックデータ貼り付け用!$S$2:$S$1001,A226)</f>
        <v>0</v>
      </c>
      <c r="T226" s="48">
        <f>SUMIF(ストックデータ貼り付け用!$S$3:$S$502,A226,ストックデータ貼り付け用!$T$3:$T$1048576)</f>
        <v>0</v>
      </c>
      <c r="U226" s="45">
        <f t="shared" si="26"/>
        <v>0</v>
      </c>
    </row>
    <row r="227" spans="1:21" x14ac:dyDescent="0.2">
      <c r="A227" s="43">
        <v>45881</v>
      </c>
      <c r="B227" s="46">
        <f>IFERROR(VLOOKUP(A227, ストックデータ貼り付け用!A:C,2,FALSE),0)</f>
        <v>0</v>
      </c>
      <c r="C227" s="51">
        <f>IFERROR(VLOOKUP(A227, ストックデータ貼り付け用!A:C,3,FALSE),0)</f>
        <v>0</v>
      </c>
      <c r="D227" s="44">
        <f t="shared" si="24"/>
        <v>0</v>
      </c>
      <c r="E227" s="46">
        <f>COUNTIF(ストックデータ貼り付け用!$E$2:$E$1000,A227)</f>
        <v>0</v>
      </c>
      <c r="F227" s="48">
        <f>SUMIF(ストックデータ貼り付け用!$E$2:$E$1048576,A227,ストックデータ貼り付け用!$F$2:$F$1048576)</f>
        <v>0</v>
      </c>
      <c r="G227" s="44">
        <f>COUNTIF(ストックデータ貼り付け用!$I$2:$I$1048576,A227)</f>
        <v>0</v>
      </c>
      <c r="H227" s="51">
        <f t="shared" si="22"/>
        <v>0</v>
      </c>
      <c r="I227" s="45">
        <f>SUMIF(ストックデータ貼り付け用!$I$2:$I$1048576,A227,ストックデータ貼り付け用!$J$2:$J$1048576)</f>
        <v>0</v>
      </c>
      <c r="J227" s="44">
        <f t="shared" si="28"/>
        <v>0</v>
      </c>
      <c r="K227" s="51">
        <f t="shared" si="28"/>
        <v>0</v>
      </c>
      <c r="L227" s="45">
        <f t="shared" si="23"/>
        <v>0</v>
      </c>
      <c r="M227" s="46">
        <f>COUNTIF(ストックデータ貼り付け用!$M$2:$M$1000,A227)</f>
        <v>0</v>
      </c>
      <c r="N227" s="51">
        <f>SUMIF(ストックデータ貼り付け用!$M$2:$M$1001,A227,ストックデータ貼り付け用!$N$2:$N$1001)</f>
        <v>0</v>
      </c>
      <c r="O227" s="45">
        <f t="shared" si="25"/>
        <v>0</v>
      </c>
      <c r="P227" s="61">
        <f>COUNTIF(ストックデータ貼り付け用!$P$2:$P$1000,A227)</f>
        <v>0</v>
      </c>
      <c r="Q227" s="44">
        <f>SUMIF(ストックデータ貼り付け用!$P$2:$P$1000,A227,ストックデータ貼り付け用!$Q$2:$Q$1000)</f>
        <v>0</v>
      </c>
      <c r="R227" s="48">
        <f t="shared" si="27"/>
        <v>0</v>
      </c>
      <c r="S227" s="46">
        <f>COUNTIF(ストックデータ貼り付け用!$S$2:$S$1001,A227)</f>
        <v>0</v>
      </c>
      <c r="T227" s="48">
        <f>SUMIF(ストックデータ貼り付け用!$S$3:$S$502,A227,ストックデータ貼り付け用!$T$3:$T$1048576)</f>
        <v>0</v>
      </c>
      <c r="U227" s="45">
        <f t="shared" si="26"/>
        <v>0</v>
      </c>
    </row>
    <row r="228" spans="1:21" x14ac:dyDescent="0.2">
      <c r="A228" s="43">
        <v>45882</v>
      </c>
      <c r="B228" s="46">
        <f>IFERROR(VLOOKUP(A228, ストックデータ貼り付け用!A:C,2,FALSE),0)</f>
        <v>0</v>
      </c>
      <c r="C228" s="51">
        <f>IFERROR(VLOOKUP(A228, ストックデータ貼り付け用!A:C,3,FALSE),0)</f>
        <v>0</v>
      </c>
      <c r="D228" s="44">
        <f t="shared" si="24"/>
        <v>0</v>
      </c>
      <c r="E228" s="46">
        <f>COUNTIF(ストックデータ貼り付け用!$E$2:$E$1000,A228)</f>
        <v>0</v>
      </c>
      <c r="F228" s="48">
        <f>SUMIF(ストックデータ貼り付け用!$E$2:$E$1048576,A228,ストックデータ貼り付け用!$F$2:$F$1048576)</f>
        <v>0</v>
      </c>
      <c r="G228" s="44">
        <f>COUNTIF(ストックデータ貼り付け用!$I$2:$I$1048576,A228)</f>
        <v>0</v>
      </c>
      <c r="H228" s="51">
        <f t="shared" si="22"/>
        <v>0</v>
      </c>
      <c r="I228" s="45">
        <f>SUMIF(ストックデータ貼り付け用!$I$2:$I$1048576,A228,ストックデータ貼り付け用!$J$2:$J$1048576)</f>
        <v>0</v>
      </c>
      <c r="J228" s="44">
        <f t="shared" si="28"/>
        <v>0</v>
      </c>
      <c r="K228" s="51">
        <f t="shared" si="28"/>
        <v>0</v>
      </c>
      <c r="L228" s="45">
        <f t="shared" si="23"/>
        <v>0</v>
      </c>
      <c r="M228" s="46">
        <f>COUNTIF(ストックデータ貼り付け用!$M$2:$M$1000,A228)</f>
        <v>0</v>
      </c>
      <c r="N228" s="51">
        <f>SUMIF(ストックデータ貼り付け用!$M$2:$M$1001,A228,ストックデータ貼り付け用!$N$2:$N$1001)</f>
        <v>0</v>
      </c>
      <c r="O228" s="45">
        <f t="shared" si="25"/>
        <v>0</v>
      </c>
      <c r="P228" s="61">
        <f>COUNTIF(ストックデータ貼り付け用!$P$2:$P$1000,A228)</f>
        <v>0</v>
      </c>
      <c r="Q228" s="44">
        <f>SUMIF(ストックデータ貼り付け用!$P$2:$P$1000,A228,ストックデータ貼り付け用!$Q$2:$Q$1000)</f>
        <v>0</v>
      </c>
      <c r="R228" s="48">
        <f t="shared" si="27"/>
        <v>0</v>
      </c>
      <c r="S228" s="46">
        <f>COUNTIF(ストックデータ貼り付け用!$S$2:$S$1001,A228)</f>
        <v>0</v>
      </c>
      <c r="T228" s="48">
        <f>SUMIF(ストックデータ貼り付け用!$S$3:$S$502,A228,ストックデータ貼り付け用!$T$3:$T$1048576)</f>
        <v>0</v>
      </c>
      <c r="U228" s="45">
        <f t="shared" si="26"/>
        <v>0</v>
      </c>
    </row>
    <row r="229" spans="1:21" x14ac:dyDescent="0.2">
      <c r="A229" s="43">
        <v>45883</v>
      </c>
      <c r="B229" s="46">
        <f>IFERROR(VLOOKUP(A229, ストックデータ貼り付け用!A:C,2,FALSE),0)</f>
        <v>0</v>
      </c>
      <c r="C229" s="51">
        <f>IFERROR(VLOOKUP(A229, ストックデータ貼り付け用!A:C,3,FALSE),0)</f>
        <v>0</v>
      </c>
      <c r="D229" s="44">
        <f t="shared" si="24"/>
        <v>0</v>
      </c>
      <c r="E229" s="46">
        <f>COUNTIF(ストックデータ貼り付け用!$E$2:$E$1000,A229)</f>
        <v>0</v>
      </c>
      <c r="F229" s="48">
        <f>SUMIF(ストックデータ貼り付け用!$E$2:$E$1048576,A229,ストックデータ貼り付け用!$F$2:$F$1048576)</f>
        <v>0</v>
      </c>
      <c r="G229" s="44">
        <f>COUNTIF(ストックデータ貼り付け用!$I$2:$I$1048576,A229)</f>
        <v>0</v>
      </c>
      <c r="H229" s="51">
        <f t="shared" si="22"/>
        <v>0</v>
      </c>
      <c r="I229" s="45">
        <f>SUMIF(ストックデータ貼り付け用!$I$2:$I$1048576,A229,ストックデータ貼り付け用!$J$2:$J$1048576)</f>
        <v>0</v>
      </c>
      <c r="J229" s="44">
        <f t="shared" si="28"/>
        <v>0</v>
      </c>
      <c r="K229" s="51">
        <f t="shared" si="28"/>
        <v>0</v>
      </c>
      <c r="L229" s="45">
        <f t="shared" si="23"/>
        <v>0</v>
      </c>
      <c r="M229" s="46">
        <f>COUNTIF(ストックデータ貼り付け用!$M$2:$M$1000,A229)</f>
        <v>0</v>
      </c>
      <c r="N229" s="51">
        <f>SUMIF(ストックデータ貼り付け用!$M$2:$M$1001,A229,ストックデータ貼り付け用!$N$2:$N$1001)</f>
        <v>0</v>
      </c>
      <c r="O229" s="45">
        <f t="shared" si="25"/>
        <v>0</v>
      </c>
      <c r="P229" s="61">
        <f>COUNTIF(ストックデータ貼り付け用!$P$2:$P$1000,A229)</f>
        <v>0</v>
      </c>
      <c r="Q229" s="44">
        <f>SUMIF(ストックデータ貼り付け用!$P$2:$P$1000,A229,ストックデータ貼り付け用!$Q$2:$Q$1000)</f>
        <v>0</v>
      </c>
      <c r="R229" s="48">
        <f t="shared" si="27"/>
        <v>0</v>
      </c>
      <c r="S229" s="46">
        <f>COUNTIF(ストックデータ貼り付け用!$S$2:$S$1001,A229)</f>
        <v>0</v>
      </c>
      <c r="T229" s="48">
        <f>SUMIF(ストックデータ貼り付け用!$S$3:$S$502,A229,ストックデータ貼り付け用!$T$3:$T$1048576)</f>
        <v>0</v>
      </c>
      <c r="U229" s="45">
        <f t="shared" si="26"/>
        <v>0</v>
      </c>
    </row>
    <row r="230" spans="1:21" x14ac:dyDescent="0.2">
      <c r="A230" s="43">
        <v>45884</v>
      </c>
      <c r="B230" s="46">
        <f>IFERROR(VLOOKUP(A230, ストックデータ貼り付け用!A:C,2,FALSE),0)</f>
        <v>0</v>
      </c>
      <c r="C230" s="51">
        <f>IFERROR(VLOOKUP(A230, ストックデータ貼り付け用!A:C,3,FALSE),0)</f>
        <v>0</v>
      </c>
      <c r="D230" s="44">
        <f t="shared" si="24"/>
        <v>0</v>
      </c>
      <c r="E230" s="46">
        <f>COUNTIF(ストックデータ貼り付け用!$E$2:$E$1000,A230)</f>
        <v>0</v>
      </c>
      <c r="F230" s="48">
        <f>SUMIF(ストックデータ貼り付け用!$E$2:$E$1048576,A230,ストックデータ貼り付け用!$F$2:$F$1048576)</f>
        <v>0</v>
      </c>
      <c r="G230" s="44">
        <f>COUNTIF(ストックデータ貼り付け用!$I$2:$I$1048576,A230)</f>
        <v>0</v>
      </c>
      <c r="H230" s="51">
        <f t="shared" si="22"/>
        <v>0</v>
      </c>
      <c r="I230" s="45">
        <f>SUMIF(ストックデータ貼り付け用!$I$2:$I$1048576,A230,ストックデータ貼り付け用!$J$2:$J$1048576)</f>
        <v>0</v>
      </c>
      <c r="J230" s="44">
        <f t="shared" si="28"/>
        <v>0</v>
      </c>
      <c r="K230" s="51">
        <f t="shared" si="28"/>
        <v>0</v>
      </c>
      <c r="L230" s="45">
        <f t="shared" si="23"/>
        <v>0</v>
      </c>
      <c r="M230" s="46">
        <f>COUNTIF(ストックデータ貼り付け用!$M$2:$M$1000,A230)</f>
        <v>0</v>
      </c>
      <c r="N230" s="51">
        <f>SUMIF(ストックデータ貼り付け用!$M$2:$M$1001,A230,ストックデータ貼り付け用!$N$2:$N$1001)</f>
        <v>0</v>
      </c>
      <c r="O230" s="45">
        <f t="shared" si="25"/>
        <v>0</v>
      </c>
      <c r="P230" s="61">
        <f>COUNTIF(ストックデータ貼り付け用!$P$2:$P$1000,A230)</f>
        <v>0</v>
      </c>
      <c r="Q230" s="44">
        <f>SUMIF(ストックデータ貼り付け用!$P$2:$P$1000,A230,ストックデータ貼り付け用!$Q$2:$Q$1000)</f>
        <v>0</v>
      </c>
      <c r="R230" s="48">
        <f t="shared" si="27"/>
        <v>0</v>
      </c>
      <c r="S230" s="46">
        <f>COUNTIF(ストックデータ貼り付け用!$S$2:$S$1001,A230)</f>
        <v>0</v>
      </c>
      <c r="T230" s="48">
        <f>SUMIF(ストックデータ貼り付け用!$S$3:$S$502,A230,ストックデータ貼り付け用!$T$3:$T$1048576)</f>
        <v>0</v>
      </c>
      <c r="U230" s="45">
        <f t="shared" si="26"/>
        <v>0</v>
      </c>
    </row>
    <row r="231" spans="1:21" x14ac:dyDescent="0.2">
      <c r="A231" s="43">
        <v>45885</v>
      </c>
      <c r="B231" s="46">
        <f>IFERROR(VLOOKUP(A231, ストックデータ貼り付け用!A:C,2,FALSE),0)</f>
        <v>0</v>
      </c>
      <c r="C231" s="51">
        <f>IFERROR(VLOOKUP(A231, ストックデータ貼り付け用!A:C,3,FALSE),0)</f>
        <v>0</v>
      </c>
      <c r="D231" s="44">
        <f t="shared" si="24"/>
        <v>0</v>
      </c>
      <c r="E231" s="46">
        <f>COUNTIF(ストックデータ貼り付け用!$E$2:$E$1000,A231)</f>
        <v>0</v>
      </c>
      <c r="F231" s="48">
        <f>SUMIF(ストックデータ貼り付け用!$E$2:$E$1048576,A231,ストックデータ貼り付け用!$F$2:$F$1048576)</f>
        <v>0</v>
      </c>
      <c r="G231" s="44">
        <f>COUNTIF(ストックデータ貼り付け用!$I$2:$I$1048576,A231)</f>
        <v>0</v>
      </c>
      <c r="H231" s="51">
        <f t="shared" si="22"/>
        <v>0</v>
      </c>
      <c r="I231" s="45">
        <f>SUMIF(ストックデータ貼り付け用!$I$2:$I$1048576,A231,ストックデータ貼り付け用!$J$2:$J$1048576)</f>
        <v>0</v>
      </c>
      <c r="J231" s="44">
        <f t="shared" si="28"/>
        <v>0</v>
      </c>
      <c r="K231" s="51">
        <f t="shared" si="28"/>
        <v>0</v>
      </c>
      <c r="L231" s="45">
        <f t="shared" si="23"/>
        <v>0</v>
      </c>
      <c r="M231" s="46">
        <f>COUNTIF(ストックデータ貼り付け用!$M$2:$M$1000,A231)</f>
        <v>0</v>
      </c>
      <c r="N231" s="51">
        <f>SUMIF(ストックデータ貼り付け用!$M$2:$M$1001,A231,ストックデータ貼り付け用!$N$2:$N$1001)</f>
        <v>0</v>
      </c>
      <c r="O231" s="45">
        <f t="shared" si="25"/>
        <v>0</v>
      </c>
      <c r="P231" s="61">
        <f>COUNTIF(ストックデータ貼り付け用!$P$2:$P$1000,A231)</f>
        <v>0</v>
      </c>
      <c r="Q231" s="44">
        <f>SUMIF(ストックデータ貼り付け用!$P$2:$P$1000,A231,ストックデータ貼り付け用!$Q$2:$Q$1000)</f>
        <v>0</v>
      </c>
      <c r="R231" s="48">
        <f t="shared" si="27"/>
        <v>0</v>
      </c>
      <c r="S231" s="46">
        <f>COUNTIF(ストックデータ貼り付け用!$S$2:$S$1001,A231)</f>
        <v>0</v>
      </c>
      <c r="T231" s="48">
        <f>SUMIF(ストックデータ貼り付け用!$S$3:$S$502,A231,ストックデータ貼り付け用!$T$3:$T$1048576)</f>
        <v>0</v>
      </c>
      <c r="U231" s="45">
        <f t="shared" si="26"/>
        <v>0</v>
      </c>
    </row>
    <row r="232" spans="1:21" x14ac:dyDescent="0.2">
      <c r="A232" s="43">
        <v>45886</v>
      </c>
      <c r="B232" s="46">
        <f>IFERROR(VLOOKUP(A232, ストックデータ貼り付け用!A:C,2,FALSE),0)</f>
        <v>0</v>
      </c>
      <c r="C232" s="51">
        <f>IFERROR(VLOOKUP(A232, ストックデータ貼り付け用!A:C,3,FALSE),0)</f>
        <v>0</v>
      </c>
      <c r="D232" s="44">
        <f t="shared" si="24"/>
        <v>0</v>
      </c>
      <c r="E232" s="46">
        <f>COUNTIF(ストックデータ貼り付け用!$E$2:$E$1000,A232)</f>
        <v>0</v>
      </c>
      <c r="F232" s="48">
        <f>SUMIF(ストックデータ貼り付け用!$E$2:$E$1048576,A232,ストックデータ貼り付け用!$F$2:$F$1048576)</f>
        <v>0</v>
      </c>
      <c r="G232" s="44">
        <f>COUNTIF(ストックデータ貼り付け用!$I$2:$I$1048576,A232)</f>
        <v>0</v>
      </c>
      <c r="H232" s="51">
        <f t="shared" si="22"/>
        <v>0</v>
      </c>
      <c r="I232" s="45">
        <f>SUMIF(ストックデータ貼り付け用!$I$2:$I$1048576,A232,ストックデータ貼り付け用!$J$2:$J$1048576)</f>
        <v>0</v>
      </c>
      <c r="J232" s="44">
        <f t="shared" si="28"/>
        <v>0</v>
      </c>
      <c r="K232" s="51">
        <f t="shared" si="28"/>
        <v>0</v>
      </c>
      <c r="L232" s="45">
        <f t="shared" si="23"/>
        <v>0</v>
      </c>
      <c r="M232" s="46">
        <f>COUNTIF(ストックデータ貼り付け用!$M$2:$M$1000,A232)</f>
        <v>0</v>
      </c>
      <c r="N232" s="51">
        <f>SUMIF(ストックデータ貼り付け用!$M$2:$M$1001,A232,ストックデータ貼り付け用!$N$2:$N$1001)</f>
        <v>0</v>
      </c>
      <c r="O232" s="45">
        <f t="shared" si="25"/>
        <v>0</v>
      </c>
      <c r="P232" s="61">
        <f>COUNTIF(ストックデータ貼り付け用!$P$2:$P$1000,A232)</f>
        <v>0</v>
      </c>
      <c r="Q232" s="44">
        <f>SUMIF(ストックデータ貼り付け用!$P$2:$P$1000,A232,ストックデータ貼り付け用!$Q$2:$Q$1000)</f>
        <v>0</v>
      </c>
      <c r="R232" s="48">
        <f t="shared" si="27"/>
        <v>0</v>
      </c>
      <c r="S232" s="46">
        <f>COUNTIF(ストックデータ貼り付け用!$S$2:$S$1001,A232)</f>
        <v>0</v>
      </c>
      <c r="T232" s="48">
        <f>SUMIF(ストックデータ貼り付け用!$S$3:$S$502,A232,ストックデータ貼り付け用!$T$3:$T$1048576)</f>
        <v>0</v>
      </c>
      <c r="U232" s="45">
        <f t="shared" si="26"/>
        <v>0</v>
      </c>
    </row>
    <row r="233" spans="1:21" x14ac:dyDescent="0.2">
      <c r="A233" s="43">
        <v>45887</v>
      </c>
      <c r="B233" s="46">
        <f>IFERROR(VLOOKUP(A233, ストックデータ貼り付け用!A:C,2,FALSE),0)</f>
        <v>0</v>
      </c>
      <c r="C233" s="51">
        <f>IFERROR(VLOOKUP(A233, ストックデータ貼り付け用!A:C,3,FALSE),0)</f>
        <v>0</v>
      </c>
      <c r="D233" s="44">
        <f t="shared" si="24"/>
        <v>0</v>
      </c>
      <c r="E233" s="46">
        <f>COUNTIF(ストックデータ貼り付け用!$E$2:$E$1000,A233)</f>
        <v>0</v>
      </c>
      <c r="F233" s="48">
        <f>SUMIF(ストックデータ貼り付け用!$E$2:$E$1048576,A233,ストックデータ貼り付け用!$F$2:$F$1048576)</f>
        <v>0</v>
      </c>
      <c r="G233" s="44">
        <f>COUNTIF(ストックデータ貼り付け用!$I$2:$I$1048576,A233)</f>
        <v>0</v>
      </c>
      <c r="H233" s="51">
        <f t="shared" si="22"/>
        <v>0</v>
      </c>
      <c r="I233" s="45">
        <f>SUMIF(ストックデータ貼り付け用!$I$2:$I$1048576,A233,ストックデータ貼り付け用!$J$2:$J$1048576)</f>
        <v>0</v>
      </c>
      <c r="J233" s="44">
        <f t="shared" si="28"/>
        <v>0</v>
      </c>
      <c r="K233" s="51">
        <f t="shared" si="28"/>
        <v>0</v>
      </c>
      <c r="L233" s="45">
        <f t="shared" si="23"/>
        <v>0</v>
      </c>
      <c r="M233" s="46">
        <f>COUNTIF(ストックデータ貼り付け用!$M$2:$M$1000,A233)</f>
        <v>0</v>
      </c>
      <c r="N233" s="51">
        <f>SUMIF(ストックデータ貼り付け用!$M$2:$M$1001,A233,ストックデータ貼り付け用!$N$2:$N$1001)</f>
        <v>0</v>
      </c>
      <c r="O233" s="45">
        <f t="shared" si="25"/>
        <v>0</v>
      </c>
      <c r="P233" s="61">
        <f>COUNTIF(ストックデータ貼り付け用!$P$2:$P$1000,A233)</f>
        <v>0</v>
      </c>
      <c r="Q233" s="44">
        <f>SUMIF(ストックデータ貼り付け用!$P$2:$P$1000,A233,ストックデータ貼り付け用!$Q$2:$Q$1000)</f>
        <v>0</v>
      </c>
      <c r="R233" s="48">
        <f t="shared" si="27"/>
        <v>0</v>
      </c>
      <c r="S233" s="46">
        <f>COUNTIF(ストックデータ貼り付け用!$S$2:$S$1001,A233)</f>
        <v>0</v>
      </c>
      <c r="T233" s="48">
        <f>SUMIF(ストックデータ貼り付け用!$S$3:$S$502,A233,ストックデータ貼り付け用!$T$3:$T$1048576)</f>
        <v>0</v>
      </c>
      <c r="U233" s="45">
        <f t="shared" si="26"/>
        <v>0</v>
      </c>
    </row>
    <row r="234" spans="1:21" x14ac:dyDescent="0.2">
      <c r="A234" s="43">
        <v>45888</v>
      </c>
      <c r="B234" s="46">
        <f>IFERROR(VLOOKUP(A234, ストックデータ貼り付け用!A:C,2,FALSE),0)</f>
        <v>0</v>
      </c>
      <c r="C234" s="51">
        <f>IFERROR(VLOOKUP(A234, ストックデータ貼り付け用!A:C,3,FALSE),0)</f>
        <v>0</v>
      </c>
      <c r="D234" s="44">
        <f t="shared" si="24"/>
        <v>0</v>
      </c>
      <c r="E234" s="46">
        <f>COUNTIF(ストックデータ貼り付け用!$E$2:$E$1000,A234)</f>
        <v>0</v>
      </c>
      <c r="F234" s="48">
        <f>SUMIF(ストックデータ貼り付け用!$E$2:$E$1048576,A234,ストックデータ貼り付け用!$F$2:$F$1048576)</f>
        <v>0</v>
      </c>
      <c r="G234" s="44">
        <f>COUNTIF(ストックデータ貼り付け用!$I$2:$I$1048576,A234)</f>
        <v>0</v>
      </c>
      <c r="H234" s="51">
        <f t="shared" si="22"/>
        <v>0</v>
      </c>
      <c r="I234" s="45">
        <f>SUMIF(ストックデータ貼り付け用!$I$2:$I$1048576,A234,ストックデータ貼り付け用!$J$2:$J$1048576)</f>
        <v>0</v>
      </c>
      <c r="J234" s="44">
        <f t="shared" si="28"/>
        <v>0</v>
      </c>
      <c r="K234" s="51">
        <f t="shared" si="28"/>
        <v>0</v>
      </c>
      <c r="L234" s="45">
        <f t="shared" si="23"/>
        <v>0</v>
      </c>
      <c r="M234" s="46">
        <f>COUNTIF(ストックデータ貼り付け用!$M$2:$M$1000,A234)</f>
        <v>0</v>
      </c>
      <c r="N234" s="51">
        <f>SUMIF(ストックデータ貼り付け用!$M$2:$M$1001,A234,ストックデータ貼り付け用!$N$2:$N$1001)</f>
        <v>0</v>
      </c>
      <c r="O234" s="45">
        <f t="shared" si="25"/>
        <v>0</v>
      </c>
      <c r="P234" s="61">
        <f>COUNTIF(ストックデータ貼り付け用!$P$2:$P$1000,A234)</f>
        <v>0</v>
      </c>
      <c r="Q234" s="44">
        <f>SUMIF(ストックデータ貼り付け用!$P$2:$P$1000,A234,ストックデータ貼り付け用!$Q$2:$Q$1000)</f>
        <v>0</v>
      </c>
      <c r="R234" s="48">
        <f t="shared" si="27"/>
        <v>0</v>
      </c>
      <c r="S234" s="46">
        <f>COUNTIF(ストックデータ貼り付け用!$S$2:$S$1001,A234)</f>
        <v>0</v>
      </c>
      <c r="T234" s="48">
        <f>SUMIF(ストックデータ貼り付け用!$S$3:$S$502,A234,ストックデータ貼り付け用!$T$3:$T$1048576)</f>
        <v>0</v>
      </c>
      <c r="U234" s="45">
        <f t="shared" si="26"/>
        <v>0</v>
      </c>
    </row>
    <row r="235" spans="1:21" x14ac:dyDescent="0.2">
      <c r="A235" s="43">
        <v>45889</v>
      </c>
      <c r="B235" s="46">
        <f>IFERROR(VLOOKUP(A235, ストックデータ貼り付け用!A:C,2,FALSE),0)</f>
        <v>0</v>
      </c>
      <c r="C235" s="51">
        <f>IFERROR(VLOOKUP(A235, ストックデータ貼り付け用!A:C,3,FALSE),0)</f>
        <v>0</v>
      </c>
      <c r="D235" s="44">
        <f t="shared" si="24"/>
        <v>0</v>
      </c>
      <c r="E235" s="46">
        <f>COUNTIF(ストックデータ貼り付け用!$E$2:$E$1000,A235)</f>
        <v>0</v>
      </c>
      <c r="F235" s="48">
        <f>SUMIF(ストックデータ貼り付け用!$E$2:$E$1048576,A235,ストックデータ貼り付け用!$F$2:$F$1048576)</f>
        <v>0</v>
      </c>
      <c r="G235" s="44">
        <f>COUNTIF(ストックデータ貼り付け用!$I$2:$I$1048576,A235)</f>
        <v>0</v>
      </c>
      <c r="H235" s="51">
        <f t="shared" si="22"/>
        <v>0</v>
      </c>
      <c r="I235" s="45">
        <f>SUMIF(ストックデータ貼り付け用!$I$2:$I$1048576,A235,ストックデータ貼り付け用!$J$2:$J$1048576)</f>
        <v>0</v>
      </c>
      <c r="J235" s="44">
        <f t="shared" si="28"/>
        <v>0</v>
      </c>
      <c r="K235" s="51">
        <f t="shared" si="28"/>
        <v>0</v>
      </c>
      <c r="L235" s="45">
        <f t="shared" si="23"/>
        <v>0</v>
      </c>
      <c r="M235" s="46">
        <f>COUNTIF(ストックデータ貼り付け用!$M$2:$M$1000,A235)</f>
        <v>0</v>
      </c>
      <c r="N235" s="51">
        <f>SUMIF(ストックデータ貼り付け用!$M$2:$M$1001,A235,ストックデータ貼り付け用!$N$2:$N$1001)</f>
        <v>0</v>
      </c>
      <c r="O235" s="45">
        <f t="shared" si="25"/>
        <v>0</v>
      </c>
      <c r="P235" s="61">
        <f>COUNTIF(ストックデータ貼り付け用!$P$2:$P$1000,A235)</f>
        <v>0</v>
      </c>
      <c r="Q235" s="44">
        <f>SUMIF(ストックデータ貼り付け用!$P$2:$P$1000,A235,ストックデータ貼り付け用!$Q$2:$Q$1000)</f>
        <v>0</v>
      </c>
      <c r="R235" s="48">
        <f t="shared" si="27"/>
        <v>0</v>
      </c>
      <c r="S235" s="46">
        <f>COUNTIF(ストックデータ貼り付け用!$S$2:$S$1001,A235)</f>
        <v>0</v>
      </c>
      <c r="T235" s="48">
        <f>SUMIF(ストックデータ貼り付け用!$S$3:$S$502,A235,ストックデータ貼り付け用!$T$3:$T$1048576)</f>
        <v>0</v>
      </c>
      <c r="U235" s="45">
        <f t="shared" si="26"/>
        <v>0</v>
      </c>
    </row>
    <row r="236" spans="1:21" x14ac:dyDescent="0.2">
      <c r="A236" s="43">
        <v>45890</v>
      </c>
      <c r="B236" s="46">
        <f>IFERROR(VLOOKUP(A236, ストックデータ貼り付け用!A:C,2,FALSE),0)</f>
        <v>0</v>
      </c>
      <c r="C236" s="51">
        <f>IFERROR(VLOOKUP(A236, ストックデータ貼り付け用!A:C,3,FALSE),0)</f>
        <v>0</v>
      </c>
      <c r="D236" s="44">
        <f t="shared" si="24"/>
        <v>0</v>
      </c>
      <c r="E236" s="46">
        <f>COUNTIF(ストックデータ貼り付け用!$E$2:$E$1000,A236)</f>
        <v>0</v>
      </c>
      <c r="F236" s="48">
        <f>SUMIF(ストックデータ貼り付け用!$E$2:$E$1048576,A236,ストックデータ貼り付け用!$F$2:$F$1048576)</f>
        <v>0</v>
      </c>
      <c r="G236" s="44">
        <f>COUNTIF(ストックデータ貼り付け用!$I$2:$I$1048576,A236)</f>
        <v>0</v>
      </c>
      <c r="H236" s="51">
        <f t="shared" si="22"/>
        <v>0</v>
      </c>
      <c r="I236" s="45">
        <f>SUMIF(ストックデータ貼り付け用!$I$2:$I$1048576,A236,ストックデータ貼り付け用!$J$2:$J$1048576)</f>
        <v>0</v>
      </c>
      <c r="J236" s="44">
        <f t="shared" si="28"/>
        <v>0</v>
      </c>
      <c r="K236" s="51">
        <f t="shared" si="28"/>
        <v>0</v>
      </c>
      <c r="L236" s="45">
        <f t="shared" si="23"/>
        <v>0</v>
      </c>
      <c r="M236" s="46">
        <f>COUNTIF(ストックデータ貼り付け用!$M$2:$M$1000,A236)</f>
        <v>0</v>
      </c>
      <c r="N236" s="51">
        <f>SUMIF(ストックデータ貼り付け用!$M$2:$M$1001,A236,ストックデータ貼り付け用!$N$2:$N$1001)</f>
        <v>0</v>
      </c>
      <c r="O236" s="45">
        <f t="shared" si="25"/>
        <v>0</v>
      </c>
      <c r="P236" s="61">
        <f>COUNTIF(ストックデータ貼り付け用!$P$2:$P$1000,A236)</f>
        <v>0</v>
      </c>
      <c r="Q236" s="44">
        <f>SUMIF(ストックデータ貼り付け用!$P$2:$P$1000,A236,ストックデータ貼り付け用!$Q$2:$Q$1000)</f>
        <v>0</v>
      </c>
      <c r="R236" s="48">
        <f t="shared" si="27"/>
        <v>0</v>
      </c>
      <c r="S236" s="46">
        <f>COUNTIF(ストックデータ貼り付け用!$S$2:$S$1001,A236)</f>
        <v>0</v>
      </c>
      <c r="T236" s="48">
        <f>SUMIF(ストックデータ貼り付け用!$S$3:$S$502,A236,ストックデータ貼り付け用!$T$3:$T$1048576)</f>
        <v>0</v>
      </c>
      <c r="U236" s="45">
        <f t="shared" si="26"/>
        <v>0</v>
      </c>
    </row>
    <row r="237" spans="1:21" x14ac:dyDescent="0.2">
      <c r="A237" s="43">
        <v>45891</v>
      </c>
      <c r="B237" s="46">
        <f>IFERROR(VLOOKUP(A237, ストックデータ貼り付け用!A:C,2,FALSE),0)</f>
        <v>0</v>
      </c>
      <c r="C237" s="51">
        <f>IFERROR(VLOOKUP(A237, ストックデータ貼り付け用!A:C,3,FALSE),0)</f>
        <v>0</v>
      </c>
      <c r="D237" s="44">
        <f t="shared" si="24"/>
        <v>0</v>
      </c>
      <c r="E237" s="46">
        <f>COUNTIF(ストックデータ貼り付け用!$E$2:$E$1000,A237)</f>
        <v>0</v>
      </c>
      <c r="F237" s="48">
        <f>SUMIF(ストックデータ貼り付け用!$E$2:$E$1048576,A237,ストックデータ貼り付け用!$F$2:$F$1048576)</f>
        <v>0</v>
      </c>
      <c r="G237" s="44">
        <f>COUNTIF(ストックデータ貼り付け用!$I$2:$I$1048576,A237)</f>
        <v>0</v>
      </c>
      <c r="H237" s="51">
        <f t="shared" si="22"/>
        <v>0</v>
      </c>
      <c r="I237" s="45">
        <f>SUMIF(ストックデータ貼り付け用!$I$2:$I$1048576,A237,ストックデータ貼り付け用!$J$2:$J$1048576)</f>
        <v>0</v>
      </c>
      <c r="J237" s="44">
        <f t="shared" si="28"/>
        <v>0</v>
      </c>
      <c r="K237" s="51">
        <f t="shared" si="28"/>
        <v>0</v>
      </c>
      <c r="L237" s="45">
        <f t="shared" si="23"/>
        <v>0</v>
      </c>
      <c r="M237" s="46">
        <f>COUNTIF(ストックデータ貼り付け用!$M$2:$M$1000,A237)</f>
        <v>0</v>
      </c>
      <c r="N237" s="51">
        <f>SUMIF(ストックデータ貼り付け用!$M$2:$M$1001,A237,ストックデータ貼り付け用!$N$2:$N$1001)</f>
        <v>0</v>
      </c>
      <c r="O237" s="45">
        <f t="shared" si="25"/>
        <v>0</v>
      </c>
      <c r="P237" s="61">
        <f>COUNTIF(ストックデータ貼り付け用!$P$2:$P$1000,A237)</f>
        <v>0</v>
      </c>
      <c r="Q237" s="44">
        <f>SUMIF(ストックデータ貼り付け用!$P$2:$P$1000,A237,ストックデータ貼り付け用!$Q$2:$Q$1000)</f>
        <v>0</v>
      </c>
      <c r="R237" s="48">
        <f t="shared" si="27"/>
        <v>0</v>
      </c>
      <c r="S237" s="46">
        <f>COUNTIF(ストックデータ貼り付け用!$S$2:$S$1001,A237)</f>
        <v>0</v>
      </c>
      <c r="T237" s="48">
        <f>SUMIF(ストックデータ貼り付け用!$S$3:$S$502,A237,ストックデータ貼り付け用!$T$3:$T$1048576)</f>
        <v>0</v>
      </c>
      <c r="U237" s="45">
        <f t="shared" si="26"/>
        <v>0</v>
      </c>
    </row>
    <row r="238" spans="1:21" x14ac:dyDescent="0.2">
      <c r="A238" s="43">
        <v>45892</v>
      </c>
      <c r="B238" s="46">
        <f>IFERROR(VLOOKUP(A238, ストックデータ貼り付け用!A:C,2,FALSE),0)</f>
        <v>0</v>
      </c>
      <c r="C238" s="51">
        <f>IFERROR(VLOOKUP(A238, ストックデータ貼り付け用!A:C,3,FALSE),0)</f>
        <v>0</v>
      </c>
      <c r="D238" s="44">
        <f t="shared" si="24"/>
        <v>0</v>
      </c>
      <c r="E238" s="46">
        <f>COUNTIF(ストックデータ貼り付け用!$E$2:$E$1000,A238)</f>
        <v>0</v>
      </c>
      <c r="F238" s="48">
        <f>SUMIF(ストックデータ貼り付け用!$E$2:$E$1048576,A238,ストックデータ貼り付け用!$F$2:$F$1048576)</f>
        <v>0</v>
      </c>
      <c r="G238" s="44">
        <f>COUNTIF(ストックデータ貼り付け用!$I$2:$I$1048576,A238)</f>
        <v>0</v>
      </c>
      <c r="H238" s="51">
        <f t="shared" si="22"/>
        <v>0</v>
      </c>
      <c r="I238" s="45">
        <f>SUMIF(ストックデータ貼り付け用!$I$2:$I$1048576,A238,ストックデータ貼り付け用!$J$2:$J$1048576)</f>
        <v>0</v>
      </c>
      <c r="J238" s="44">
        <f t="shared" si="28"/>
        <v>0</v>
      </c>
      <c r="K238" s="51">
        <f t="shared" si="28"/>
        <v>0</v>
      </c>
      <c r="L238" s="45">
        <f t="shared" si="23"/>
        <v>0</v>
      </c>
      <c r="M238" s="46">
        <f>COUNTIF(ストックデータ貼り付け用!$M$2:$M$1000,A238)</f>
        <v>0</v>
      </c>
      <c r="N238" s="51">
        <f>SUMIF(ストックデータ貼り付け用!$M$2:$M$1001,A238,ストックデータ貼り付け用!$N$2:$N$1001)</f>
        <v>0</v>
      </c>
      <c r="O238" s="45">
        <f t="shared" si="25"/>
        <v>0</v>
      </c>
      <c r="P238" s="61">
        <f>COUNTIF(ストックデータ貼り付け用!$P$2:$P$1000,A238)</f>
        <v>0</v>
      </c>
      <c r="Q238" s="44">
        <f>SUMIF(ストックデータ貼り付け用!$P$2:$P$1000,A238,ストックデータ貼り付け用!$Q$2:$Q$1000)</f>
        <v>0</v>
      </c>
      <c r="R238" s="48">
        <f t="shared" si="27"/>
        <v>0</v>
      </c>
      <c r="S238" s="46">
        <f>COUNTIF(ストックデータ貼り付け用!$S$2:$S$1001,A238)</f>
        <v>0</v>
      </c>
      <c r="T238" s="48">
        <f>SUMIF(ストックデータ貼り付け用!$S$3:$S$502,A238,ストックデータ貼り付け用!$T$3:$T$1048576)</f>
        <v>0</v>
      </c>
      <c r="U238" s="45">
        <f t="shared" si="26"/>
        <v>0</v>
      </c>
    </row>
    <row r="239" spans="1:21" x14ac:dyDescent="0.2">
      <c r="A239" s="43">
        <v>45893</v>
      </c>
      <c r="B239" s="46">
        <f>IFERROR(VLOOKUP(A239, ストックデータ貼り付け用!A:C,2,FALSE),0)</f>
        <v>0</v>
      </c>
      <c r="C239" s="51">
        <f>IFERROR(VLOOKUP(A239, ストックデータ貼り付け用!A:C,3,FALSE),0)</f>
        <v>0</v>
      </c>
      <c r="D239" s="44">
        <f t="shared" si="24"/>
        <v>0</v>
      </c>
      <c r="E239" s="46">
        <f>COUNTIF(ストックデータ貼り付け用!$E$2:$E$1000,A239)</f>
        <v>0</v>
      </c>
      <c r="F239" s="48">
        <f>SUMIF(ストックデータ貼り付け用!$E$2:$E$1048576,A239,ストックデータ貼り付け用!$F$2:$F$1048576)</f>
        <v>0</v>
      </c>
      <c r="G239" s="44">
        <f>COUNTIF(ストックデータ貼り付け用!$I$2:$I$1048576,A239)</f>
        <v>0</v>
      </c>
      <c r="H239" s="51">
        <f t="shared" si="22"/>
        <v>0</v>
      </c>
      <c r="I239" s="45">
        <f>SUMIF(ストックデータ貼り付け用!$I$2:$I$1048576,A239,ストックデータ貼り付け用!$J$2:$J$1048576)</f>
        <v>0</v>
      </c>
      <c r="J239" s="44">
        <f t="shared" si="28"/>
        <v>0</v>
      </c>
      <c r="K239" s="51">
        <f t="shared" si="28"/>
        <v>0</v>
      </c>
      <c r="L239" s="45">
        <f t="shared" si="23"/>
        <v>0</v>
      </c>
      <c r="M239" s="46">
        <f>COUNTIF(ストックデータ貼り付け用!$M$2:$M$1000,A239)</f>
        <v>0</v>
      </c>
      <c r="N239" s="51">
        <f>SUMIF(ストックデータ貼り付け用!$M$2:$M$1001,A239,ストックデータ貼り付け用!$N$2:$N$1001)</f>
        <v>0</v>
      </c>
      <c r="O239" s="45">
        <f t="shared" si="25"/>
        <v>0</v>
      </c>
      <c r="P239" s="61">
        <f>COUNTIF(ストックデータ貼り付け用!$P$2:$P$1000,A239)</f>
        <v>0</v>
      </c>
      <c r="Q239" s="44">
        <f>SUMIF(ストックデータ貼り付け用!$P$2:$P$1000,A239,ストックデータ貼り付け用!$Q$2:$Q$1000)</f>
        <v>0</v>
      </c>
      <c r="R239" s="48">
        <f t="shared" si="27"/>
        <v>0</v>
      </c>
      <c r="S239" s="46">
        <f>COUNTIF(ストックデータ貼り付け用!$S$2:$S$1001,A239)</f>
        <v>0</v>
      </c>
      <c r="T239" s="48">
        <f>SUMIF(ストックデータ貼り付け用!$S$3:$S$502,A239,ストックデータ貼り付け用!$T$3:$T$1048576)</f>
        <v>0</v>
      </c>
      <c r="U239" s="45">
        <f t="shared" si="26"/>
        <v>0</v>
      </c>
    </row>
    <row r="240" spans="1:21" x14ac:dyDescent="0.2">
      <c r="A240" s="43">
        <v>45894</v>
      </c>
      <c r="B240" s="46">
        <f>IFERROR(VLOOKUP(A240, ストックデータ貼り付け用!A:C,2,FALSE),0)</f>
        <v>0</v>
      </c>
      <c r="C240" s="51">
        <f>IFERROR(VLOOKUP(A240, ストックデータ貼り付け用!A:C,3,FALSE),0)</f>
        <v>0</v>
      </c>
      <c r="D240" s="44">
        <f t="shared" si="24"/>
        <v>0</v>
      </c>
      <c r="E240" s="46">
        <f>COUNTIF(ストックデータ貼り付け用!$E$2:$E$1000,A240)</f>
        <v>0</v>
      </c>
      <c r="F240" s="48">
        <f>SUMIF(ストックデータ貼り付け用!$E$2:$E$1048576,A240,ストックデータ貼り付け用!$F$2:$F$1048576)</f>
        <v>0</v>
      </c>
      <c r="G240" s="44">
        <f>COUNTIF(ストックデータ貼り付け用!$I$2:$I$1048576,A240)</f>
        <v>0</v>
      </c>
      <c r="H240" s="51">
        <f t="shared" si="22"/>
        <v>0</v>
      </c>
      <c r="I240" s="45">
        <f>SUMIF(ストックデータ貼り付け用!$I$2:$I$1048576,A240,ストックデータ貼り付け用!$J$2:$J$1048576)</f>
        <v>0</v>
      </c>
      <c r="J240" s="44">
        <f t="shared" si="28"/>
        <v>0</v>
      </c>
      <c r="K240" s="51">
        <f t="shared" si="28"/>
        <v>0</v>
      </c>
      <c r="L240" s="45">
        <f t="shared" si="23"/>
        <v>0</v>
      </c>
      <c r="M240" s="46">
        <f>COUNTIF(ストックデータ貼り付け用!$M$2:$M$1000,A240)</f>
        <v>0</v>
      </c>
      <c r="N240" s="51">
        <f>SUMIF(ストックデータ貼り付け用!$M$2:$M$1001,A240,ストックデータ貼り付け用!$N$2:$N$1001)</f>
        <v>0</v>
      </c>
      <c r="O240" s="45">
        <f t="shared" si="25"/>
        <v>0</v>
      </c>
      <c r="P240" s="61">
        <f>COUNTIF(ストックデータ貼り付け用!$P$2:$P$1000,A240)</f>
        <v>0</v>
      </c>
      <c r="Q240" s="44">
        <f>SUMIF(ストックデータ貼り付け用!$P$2:$P$1000,A240,ストックデータ貼り付け用!$Q$2:$Q$1000)</f>
        <v>0</v>
      </c>
      <c r="R240" s="48">
        <f t="shared" si="27"/>
        <v>0</v>
      </c>
      <c r="S240" s="46">
        <f>COUNTIF(ストックデータ貼り付け用!$S$2:$S$1001,A240)</f>
        <v>0</v>
      </c>
      <c r="T240" s="48">
        <f>SUMIF(ストックデータ貼り付け用!$S$3:$S$502,A240,ストックデータ貼り付け用!$T$3:$T$1048576)</f>
        <v>0</v>
      </c>
      <c r="U240" s="45">
        <f t="shared" si="26"/>
        <v>0</v>
      </c>
    </row>
    <row r="241" spans="1:21" x14ac:dyDescent="0.2">
      <c r="A241" s="43">
        <v>45895</v>
      </c>
      <c r="B241" s="46">
        <f>IFERROR(VLOOKUP(A241, ストックデータ貼り付け用!A:C,2,FALSE),0)</f>
        <v>0</v>
      </c>
      <c r="C241" s="51">
        <f>IFERROR(VLOOKUP(A241, ストックデータ貼り付け用!A:C,3,FALSE),0)</f>
        <v>0</v>
      </c>
      <c r="D241" s="44">
        <f t="shared" si="24"/>
        <v>0</v>
      </c>
      <c r="E241" s="46">
        <f>COUNTIF(ストックデータ貼り付け用!$E$2:$E$1000,A241)</f>
        <v>0</v>
      </c>
      <c r="F241" s="48">
        <f>SUMIF(ストックデータ貼り付け用!$E$2:$E$1048576,A241,ストックデータ貼り付け用!$F$2:$F$1048576)</f>
        <v>0</v>
      </c>
      <c r="G241" s="44">
        <f>COUNTIF(ストックデータ貼り付け用!$I$2:$I$1048576,A241)</f>
        <v>0</v>
      </c>
      <c r="H241" s="51">
        <f t="shared" si="22"/>
        <v>0</v>
      </c>
      <c r="I241" s="45">
        <f>SUMIF(ストックデータ貼り付け用!$I$2:$I$1048576,A241,ストックデータ貼り付け用!$J$2:$J$1048576)</f>
        <v>0</v>
      </c>
      <c r="J241" s="44">
        <f t="shared" si="28"/>
        <v>0</v>
      </c>
      <c r="K241" s="51">
        <f t="shared" si="28"/>
        <v>0</v>
      </c>
      <c r="L241" s="45">
        <f t="shared" si="23"/>
        <v>0</v>
      </c>
      <c r="M241" s="46">
        <f>COUNTIF(ストックデータ貼り付け用!$M$2:$M$1000,A241)</f>
        <v>0</v>
      </c>
      <c r="N241" s="51">
        <f>SUMIF(ストックデータ貼り付け用!$M$2:$M$1001,A241,ストックデータ貼り付け用!$N$2:$N$1001)</f>
        <v>0</v>
      </c>
      <c r="O241" s="45">
        <f t="shared" si="25"/>
        <v>0</v>
      </c>
      <c r="P241" s="61">
        <f>COUNTIF(ストックデータ貼り付け用!$P$2:$P$1000,A241)</f>
        <v>0</v>
      </c>
      <c r="Q241" s="44">
        <f>SUMIF(ストックデータ貼り付け用!$P$2:$P$1000,A241,ストックデータ貼り付け用!$Q$2:$Q$1000)</f>
        <v>0</v>
      </c>
      <c r="R241" s="48">
        <f t="shared" si="27"/>
        <v>0</v>
      </c>
      <c r="S241" s="46">
        <f>COUNTIF(ストックデータ貼り付け用!$S$2:$S$1001,A241)</f>
        <v>0</v>
      </c>
      <c r="T241" s="48">
        <f>SUMIF(ストックデータ貼り付け用!$S$3:$S$502,A241,ストックデータ貼り付け用!$T$3:$T$1048576)</f>
        <v>0</v>
      </c>
      <c r="U241" s="45">
        <f t="shared" si="26"/>
        <v>0</v>
      </c>
    </row>
    <row r="242" spans="1:21" x14ac:dyDescent="0.2">
      <c r="A242" s="43">
        <v>45896</v>
      </c>
      <c r="B242" s="46">
        <f>IFERROR(VLOOKUP(A242, ストックデータ貼り付け用!A:C,2,FALSE),0)</f>
        <v>0</v>
      </c>
      <c r="C242" s="51">
        <f>IFERROR(VLOOKUP(A242, ストックデータ貼り付け用!A:C,3,FALSE),0)</f>
        <v>0</v>
      </c>
      <c r="D242" s="44">
        <f t="shared" si="24"/>
        <v>0</v>
      </c>
      <c r="E242" s="46">
        <f>COUNTIF(ストックデータ貼り付け用!$E$2:$E$1000,A242)</f>
        <v>0</v>
      </c>
      <c r="F242" s="48">
        <f>SUMIF(ストックデータ貼り付け用!$E$2:$E$1048576,A242,ストックデータ貼り付け用!$F$2:$F$1048576)</f>
        <v>0</v>
      </c>
      <c r="G242" s="44">
        <f>COUNTIF(ストックデータ貼り付け用!$I$2:$I$1048576,A242)</f>
        <v>0</v>
      </c>
      <c r="H242" s="51">
        <f t="shared" si="22"/>
        <v>0</v>
      </c>
      <c r="I242" s="45">
        <f>SUMIF(ストックデータ貼り付け用!$I$2:$I$1048576,A242,ストックデータ貼り付け用!$J$2:$J$1048576)</f>
        <v>0</v>
      </c>
      <c r="J242" s="44">
        <f t="shared" si="28"/>
        <v>0</v>
      </c>
      <c r="K242" s="51">
        <f t="shared" si="28"/>
        <v>0</v>
      </c>
      <c r="L242" s="45">
        <f t="shared" si="23"/>
        <v>0</v>
      </c>
      <c r="M242" s="46">
        <f>COUNTIF(ストックデータ貼り付け用!$M$2:$M$1000,A242)</f>
        <v>0</v>
      </c>
      <c r="N242" s="51">
        <f>SUMIF(ストックデータ貼り付け用!$M$2:$M$1001,A242,ストックデータ貼り付け用!$N$2:$N$1001)</f>
        <v>0</v>
      </c>
      <c r="O242" s="45">
        <f t="shared" si="25"/>
        <v>0</v>
      </c>
      <c r="P242" s="61">
        <f>COUNTIF(ストックデータ貼り付け用!$P$2:$P$1000,A242)</f>
        <v>0</v>
      </c>
      <c r="Q242" s="44">
        <f>SUMIF(ストックデータ貼り付け用!$P$2:$P$1000,A242,ストックデータ貼り付け用!$Q$2:$Q$1000)</f>
        <v>0</v>
      </c>
      <c r="R242" s="48">
        <f t="shared" si="27"/>
        <v>0</v>
      </c>
      <c r="S242" s="46">
        <f>COUNTIF(ストックデータ貼り付け用!$S$2:$S$1001,A242)</f>
        <v>0</v>
      </c>
      <c r="T242" s="48">
        <f>SUMIF(ストックデータ貼り付け用!$S$3:$S$502,A242,ストックデータ貼り付け用!$T$3:$T$1048576)</f>
        <v>0</v>
      </c>
      <c r="U242" s="45">
        <f t="shared" si="26"/>
        <v>0</v>
      </c>
    </row>
    <row r="243" spans="1:21" x14ac:dyDescent="0.2">
      <c r="A243" s="43">
        <v>45897</v>
      </c>
      <c r="B243" s="46">
        <f>IFERROR(VLOOKUP(A243, ストックデータ貼り付け用!A:C,2,FALSE),0)</f>
        <v>0</v>
      </c>
      <c r="C243" s="51">
        <f>IFERROR(VLOOKUP(A243, ストックデータ貼り付け用!A:C,3,FALSE),0)</f>
        <v>0</v>
      </c>
      <c r="D243" s="44">
        <f t="shared" si="24"/>
        <v>0</v>
      </c>
      <c r="E243" s="46">
        <f>COUNTIF(ストックデータ貼り付け用!$E$2:$E$1000,A243)</f>
        <v>0</v>
      </c>
      <c r="F243" s="48">
        <f>SUMIF(ストックデータ貼り付け用!$E$2:$E$1048576,A243,ストックデータ貼り付け用!$F$2:$F$1048576)</f>
        <v>0</v>
      </c>
      <c r="G243" s="44">
        <f>COUNTIF(ストックデータ貼り付け用!$I$2:$I$1048576,A243)</f>
        <v>0</v>
      </c>
      <c r="H243" s="51">
        <f t="shared" si="22"/>
        <v>0</v>
      </c>
      <c r="I243" s="45">
        <f>SUMIF(ストックデータ貼り付け用!$I$2:$I$1048576,A243,ストックデータ貼り付け用!$J$2:$J$1048576)</f>
        <v>0</v>
      </c>
      <c r="J243" s="44">
        <f t="shared" si="28"/>
        <v>0</v>
      </c>
      <c r="K243" s="51">
        <f t="shared" si="28"/>
        <v>0</v>
      </c>
      <c r="L243" s="45">
        <f t="shared" si="23"/>
        <v>0</v>
      </c>
      <c r="M243" s="46">
        <f>COUNTIF(ストックデータ貼り付け用!$M$2:$M$1000,A243)</f>
        <v>0</v>
      </c>
      <c r="N243" s="51">
        <f>SUMIF(ストックデータ貼り付け用!$M$2:$M$1001,A243,ストックデータ貼り付け用!$N$2:$N$1001)</f>
        <v>0</v>
      </c>
      <c r="O243" s="45">
        <f t="shared" si="25"/>
        <v>0</v>
      </c>
      <c r="P243" s="61">
        <f>COUNTIF(ストックデータ貼り付け用!$P$2:$P$1000,A243)</f>
        <v>0</v>
      </c>
      <c r="Q243" s="44">
        <f>SUMIF(ストックデータ貼り付け用!$P$2:$P$1000,A243,ストックデータ貼り付け用!$Q$2:$Q$1000)</f>
        <v>0</v>
      </c>
      <c r="R243" s="48">
        <f t="shared" si="27"/>
        <v>0</v>
      </c>
      <c r="S243" s="46">
        <f>COUNTIF(ストックデータ貼り付け用!$S$2:$S$1001,A243)</f>
        <v>0</v>
      </c>
      <c r="T243" s="48">
        <f>SUMIF(ストックデータ貼り付け用!$S$3:$S$502,A243,ストックデータ貼り付け用!$T$3:$T$1048576)</f>
        <v>0</v>
      </c>
      <c r="U243" s="45">
        <f t="shared" si="26"/>
        <v>0</v>
      </c>
    </row>
    <row r="244" spans="1:21" x14ac:dyDescent="0.2">
      <c r="A244" s="43">
        <v>45898</v>
      </c>
      <c r="B244" s="46">
        <f>IFERROR(VLOOKUP(A244, ストックデータ貼り付け用!A:C,2,FALSE),0)</f>
        <v>0</v>
      </c>
      <c r="C244" s="51">
        <f>IFERROR(VLOOKUP(A244, ストックデータ貼り付け用!A:C,3,FALSE),0)</f>
        <v>0</v>
      </c>
      <c r="D244" s="44">
        <f t="shared" si="24"/>
        <v>0</v>
      </c>
      <c r="E244" s="46">
        <f>COUNTIF(ストックデータ貼り付け用!$E$2:$E$1000,A244)</f>
        <v>0</v>
      </c>
      <c r="F244" s="48">
        <f>SUMIF(ストックデータ貼り付け用!$E$2:$E$1048576,A244,ストックデータ貼り付け用!$F$2:$F$1048576)</f>
        <v>0</v>
      </c>
      <c r="G244" s="44">
        <f>COUNTIF(ストックデータ貼り付け用!$I$2:$I$1048576,A244)</f>
        <v>0</v>
      </c>
      <c r="H244" s="51">
        <f t="shared" si="22"/>
        <v>0</v>
      </c>
      <c r="I244" s="45">
        <f>SUMIF(ストックデータ貼り付け用!$I$2:$I$1048576,A244,ストックデータ貼り付け用!$J$2:$J$1048576)</f>
        <v>0</v>
      </c>
      <c r="J244" s="44">
        <f t="shared" si="28"/>
        <v>0</v>
      </c>
      <c r="K244" s="51">
        <f t="shared" si="28"/>
        <v>0</v>
      </c>
      <c r="L244" s="45">
        <f t="shared" si="23"/>
        <v>0</v>
      </c>
      <c r="M244" s="46">
        <f>COUNTIF(ストックデータ貼り付け用!$M$2:$M$1000,A244)</f>
        <v>0</v>
      </c>
      <c r="N244" s="51">
        <f>SUMIF(ストックデータ貼り付け用!$M$2:$M$1001,A244,ストックデータ貼り付け用!$N$2:$N$1001)</f>
        <v>0</v>
      </c>
      <c r="O244" s="45">
        <f t="shared" si="25"/>
        <v>0</v>
      </c>
      <c r="P244" s="61">
        <f>COUNTIF(ストックデータ貼り付け用!$P$2:$P$1000,A244)</f>
        <v>0</v>
      </c>
      <c r="Q244" s="44">
        <f>SUMIF(ストックデータ貼り付け用!$P$2:$P$1000,A244,ストックデータ貼り付け用!$Q$2:$Q$1000)</f>
        <v>0</v>
      </c>
      <c r="R244" s="48">
        <f t="shared" si="27"/>
        <v>0</v>
      </c>
      <c r="S244" s="46">
        <f>COUNTIF(ストックデータ貼り付け用!$S$2:$S$1001,A244)</f>
        <v>0</v>
      </c>
      <c r="T244" s="48">
        <f>SUMIF(ストックデータ貼り付け用!$S$3:$S$502,A244,ストックデータ貼り付け用!$T$3:$T$1048576)</f>
        <v>0</v>
      </c>
      <c r="U244" s="45">
        <f t="shared" si="26"/>
        <v>0</v>
      </c>
    </row>
    <row r="245" spans="1:21" x14ac:dyDescent="0.2">
      <c r="A245" s="43">
        <v>45899</v>
      </c>
      <c r="B245" s="46">
        <f>IFERROR(VLOOKUP(A245, ストックデータ貼り付け用!A:C,2,FALSE),0)</f>
        <v>0</v>
      </c>
      <c r="C245" s="51">
        <f>IFERROR(VLOOKUP(A245, ストックデータ貼り付け用!A:C,3,FALSE),0)</f>
        <v>0</v>
      </c>
      <c r="D245" s="44">
        <f t="shared" si="24"/>
        <v>0</v>
      </c>
      <c r="E245" s="46">
        <f>COUNTIF(ストックデータ貼り付け用!$E$2:$E$1000,A245)</f>
        <v>0</v>
      </c>
      <c r="F245" s="48">
        <f>SUMIF(ストックデータ貼り付け用!$E$2:$E$1048576,A245,ストックデータ貼り付け用!$F$2:$F$1048576)</f>
        <v>0</v>
      </c>
      <c r="G245" s="44">
        <f>COUNTIF(ストックデータ貼り付け用!$I$2:$I$1048576,A245)</f>
        <v>0</v>
      </c>
      <c r="H245" s="51">
        <f t="shared" si="22"/>
        <v>0</v>
      </c>
      <c r="I245" s="45">
        <f>SUMIF(ストックデータ貼り付け用!$I$2:$I$1048576,A245,ストックデータ貼り付け用!$J$2:$J$1048576)</f>
        <v>0</v>
      </c>
      <c r="J245" s="44">
        <f t="shared" si="28"/>
        <v>0</v>
      </c>
      <c r="K245" s="51">
        <f t="shared" si="28"/>
        <v>0</v>
      </c>
      <c r="L245" s="45">
        <f t="shared" si="23"/>
        <v>0</v>
      </c>
      <c r="M245" s="46">
        <f>COUNTIF(ストックデータ貼り付け用!$M$2:$M$1000,A245)</f>
        <v>0</v>
      </c>
      <c r="N245" s="51">
        <f>SUMIF(ストックデータ貼り付け用!$M$2:$M$1001,A245,ストックデータ貼り付け用!$N$2:$N$1001)</f>
        <v>0</v>
      </c>
      <c r="O245" s="45">
        <f t="shared" si="25"/>
        <v>0</v>
      </c>
      <c r="P245" s="61">
        <f>COUNTIF(ストックデータ貼り付け用!$P$2:$P$1000,A245)</f>
        <v>0</v>
      </c>
      <c r="Q245" s="44">
        <f>SUMIF(ストックデータ貼り付け用!$P$2:$P$1000,A245,ストックデータ貼り付け用!$Q$2:$Q$1000)</f>
        <v>0</v>
      </c>
      <c r="R245" s="48">
        <f t="shared" si="27"/>
        <v>0</v>
      </c>
      <c r="S245" s="46">
        <f>COUNTIF(ストックデータ貼り付け用!$S$2:$S$1001,A245)</f>
        <v>0</v>
      </c>
      <c r="T245" s="48">
        <f>SUMIF(ストックデータ貼り付け用!$S$3:$S$502,A245,ストックデータ貼り付け用!$T$3:$T$1048576)</f>
        <v>0</v>
      </c>
      <c r="U245" s="45">
        <f t="shared" si="26"/>
        <v>0</v>
      </c>
    </row>
    <row r="246" spans="1:21" x14ac:dyDescent="0.2">
      <c r="A246" s="43">
        <v>45900</v>
      </c>
      <c r="B246" s="46">
        <f>IFERROR(VLOOKUP(A246, ストックデータ貼り付け用!A:C,2,FALSE),0)</f>
        <v>0</v>
      </c>
      <c r="C246" s="51">
        <f>IFERROR(VLOOKUP(A246, ストックデータ貼り付け用!A:C,3,FALSE),0)</f>
        <v>0</v>
      </c>
      <c r="D246" s="44">
        <f t="shared" si="24"/>
        <v>0</v>
      </c>
      <c r="E246" s="46">
        <f>COUNTIF(ストックデータ貼り付け用!$E$2:$E$1000,A246)</f>
        <v>0</v>
      </c>
      <c r="F246" s="48">
        <f>SUMIF(ストックデータ貼り付け用!$E$2:$E$1048576,A246,ストックデータ貼り付け用!$F$2:$F$1048576)</f>
        <v>0</v>
      </c>
      <c r="G246" s="44">
        <f>COUNTIF(ストックデータ貼り付け用!$I$2:$I$1048576,A246)</f>
        <v>0</v>
      </c>
      <c r="H246" s="51">
        <f t="shared" si="22"/>
        <v>0</v>
      </c>
      <c r="I246" s="45">
        <f>SUMIF(ストックデータ貼り付け用!$I$2:$I$1048576,A246,ストックデータ貼り付け用!$J$2:$J$1048576)</f>
        <v>0</v>
      </c>
      <c r="J246" s="44">
        <f t="shared" si="28"/>
        <v>0</v>
      </c>
      <c r="K246" s="51">
        <f t="shared" si="28"/>
        <v>0</v>
      </c>
      <c r="L246" s="45">
        <f t="shared" si="23"/>
        <v>0</v>
      </c>
      <c r="M246" s="46">
        <f>COUNTIF(ストックデータ貼り付け用!$M$2:$M$1000,A246)</f>
        <v>0</v>
      </c>
      <c r="N246" s="51">
        <f>SUMIF(ストックデータ貼り付け用!$M$2:$M$1001,A246,ストックデータ貼り付け用!$N$2:$N$1001)</f>
        <v>0</v>
      </c>
      <c r="O246" s="45">
        <f t="shared" si="25"/>
        <v>0</v>
      </c>
      <c r="P246" s="61">
        <f>COUNTIF(ストックデータ貼り付け用!$P$2:$P$1000,A246)</f>
        <v>0</v>
      </c>
      <c r="Q246" s="44">
        <f>SUMIF(ストックデータ貼り付け用!$P$2:$P$1000,A246,ストックデータ貼り付け用!$Q$2:$Q$1000)</f>
        <v>0</v>
      </c>
      <c r="R246" s="48">
        <f t="shared" si="27"/>
        <v>0</v>
      </c>
      <c r="S246" s="46">
        <f>COUNTIF(ストックデータ貼り付け用!$S$2:$S$1001,A246)</f>
        <v>0</v>
      </c>
      <c r="T246" s="48">
        <f>SUMIF(ストックデータ貼り付け用!$S$3:$S$502,A246,ストックデータ貼り付け用!$T$3:$T$1048576)</f>
        <v>0</v>
      </c>
      <c r="U246" s="45">
        <f t="shared" si="26"/>
        <v>0</v>
      </c>
    </row>
    <row r="247" spans="1:21" x14ac:dyDescent="0.2">
      <c r="A247" s="43">
        <v>45901</v>
      </c>
      <c r="B247" s="46">
        <f>IFERROR(VLOOKUP(A247, ストックデータ貼り付け用!A:C,2,FALSE),0)</f>
        <v>0</v>
      </c>
      <c r="C247" s="51">
        <f>IFERROR(VLOOKUP(A247, ストックデータ貼り付け用!A:C,3,FALSE),0)</f>
        <v>0</v>
      </c>
      <c r="D247" s="44">
        <f t="shared" si="24"/>
        <v>0</v>
      </c>
      <c r="E247" s="46">
        <f>COUNTIF(ストックデータ貼り付け用!$E$2:$E$1000,A247)</f>
        <v>0</v>
      </c>
      <c r="F247" s="48">
        <f>SUMIF(ストックデータ貼り付け用!$E$2:$E$1048576,A247,ストックデータ貼り付け用!$F$2:$F$1048576)</f>
        <v>0</v>
      </c>
      <c r="G247" s="44">
        <f>COUNTIF(ストックデータ貼り付け用!$I$2:$I$1048576,A247)</f>
        <v>0</v>
      </c>
      <c r="H247" s="51">
        <f t="shared" si="22"/>
        <v>0</v>
      </c>
      <c r="I247" s="45">
        <f>SUMIF(ストックデータ貼り付け用!$I$2:$I$1048576,A247,ストックデータ貼り付け用!$J$2:$J$1048576)</f>
        <v>0</v>
      </c>
      <c r="J247" s="44">
        <f t="shared" si="28"/>
        <v>0</v>
      </c>
      <c r="K247" s="51">
        <f t="shared" si="28"/>
        <v>0</v>
      </c>
      <c r="L247" s="45">
        <f t="shared" si="23"/>
        <v>0</v>
      </c>
      <c r="M247" s="46">
        <f>COUNTIF(ストックデータ貼り付け用!$M$2:$M$1000,A247)</f>
        <v>0</v>
      </c>
      <c r="N247" s="51">
        <f>SUMIF(ストックデータ貼り付け用!$M$2:$M$1001,A247,ストックデータ貼り付け用!$N$2:$N$1001)</f>
        <v>0</v>
      </c>
      <c r="O247" s="45">
        <f t="shared" si="25"/>
        <v>0</v>
      </c>
      <c r="P247" s="61">
        <f>COUNTIF(ストックデータ貼り付け用!$P$2:$P$1000,A247)</f>
        <v>0</v>
      </c>
      <c r="Q247" s="44">
        <f>SUMIF(ストックデータ貼り付け用!$P$2:$P$1000,A247,ストックデータ貼り付け用!$Q$2:$Q$1000)</f>
        <v>0</v>
      </c>
      <c r="R247" s="48">
        <f t="shared" si="27"/>
        <v>0</v>
      </c>
      <c r="S247" s="46">
        <f>COUNTIF(ストックデータ貼り付け用!$S$2:$S$1001,A247)</f>
        <v>0</v>
      </c>
      <c r="T247" s="48">
        <f>SUMIF(ストックデータ貼り付け用!$S$3:$S$502,A247,ストックデータ貼り付け用!$T$3:$T$1048576)</f>
        <v>0</v>
      </c>
      <c r="U247" s="45">
        <f t="shared" si="26"/>
        <v>0</v>
      </c>
    </row>
    <row r="248" spans="1:21" x14ac:dyDescent="0.2">
      <c r="A248" s="43">
        <v>45902</v>
      </c>
      <c r="B248" s="46">
        <f>IFERROR(VLOOKUP(A248, ストックデータ貼り付け用!A:C,2,FALSE),0)</f>
        <v>0</v>
      </c>
      <c r="C248" s="51">
        <f>IFERROR(VLOOKUP(A248, ストックデータ貼り付け用!A:C,3,FALSE),0)</f>
        <v>0</v>
      </c>
      <c r="D248" s="44">
        <f t="shared" si="24"/>
        <v>0</v>
      </c>
      <c r="E248" s="46">
        <f>COUNTIF(ストックデータ貼り付け用!$E$2:$E$1000,A248)</f>
        <v>0</v>
      </c>
      <c r="F248" s="48">
        <f>SUMIF(ストックデータ貼り付け用!$E$2:$E$1048576,A248,ストックデータ貼り付け用!$F$2:$F$1048576)</f>
        <v>0</v>
      </c>
      <c r="G248" s="44">
        <f>COUNTIF(ストックデータ貼り付け用!$I$2:$I$1048576,A248)</f>
        <v>0</v>
      </c>
      <c r="H248" s="51">
        <f t="shared" si="22"/>
        <v>0</v>
      </c>
      <c r="I248" s="45">
        <f>SUMIF(ストックデータ貼り付け用!$I$2:$I$1048576,A248,ストックデータ貼り付け用!$J$2:$J$1048576)</f>
        <v>0</v>
      </c>
      <c r="J248" s="44">
        <f t="shared" si="28"/>
        <v>0</v>
      </c>
      <c r="K248" s="51">
        <f t="shared" si="28"/>
        <v>0</v>
      </c>
      <c r="L248" s="45">
        <f t="shared" si="23"/>
        <v>0</v>
      </c>
      <c r="M248" s="46">
        <f>COUNTIF(ストックデータ貼り付け用!$M$2:$M$1000,A248)</f>
        <v>0</v>
      </c>
      <c r="N248" s="51">
        <f>SUMIF(ストックデータ貼り付け用!$M$2:$M$1001,A248,ストックデータ貼り付け用!$N$2:$N$1001)</f>
        <v>0</v>
      </c>
      <c r="O248" s="45">
        <f t="shared" si="25"/>
        <v>0</v>
      </c>
      <c r="P248" s="61">
        <f>COUNTIF(ストックデータ貼り付け用!$P$2:$P$1000,A248)</f>
        <v>0</v>
      </c>
      <c r="Q248" s="44">
        <f>SUMIF(ストックデータ貼り付け用!$P$2:$P$1000,A248,ストックデータ貼り付け用!$Q$2:$Q$1000)</f>
        <v>0</v>
      </c>
      <c r="R248" s="48">
        <f t="shared" si="27"/>
        <v>0</v>
      </c>
      <c r="S248" s="46">
        <f>COUNTIF(ストックデータ貼り付け用!$S$2:$S$1001,A248)</f>
        <v>0</v>
      </c>
      <c r="T248" s="48">
        <f>SUMIF(ストックデータ貼り付け用!$S$3:$S$502,A248,ストックデータ貼り付け用!$T$3:$T$1048576)</f>
        <v>0</v>
      </c>
      <c r="U248" s="45">
        <f t="shared" si="26"/>
        <v>0</v>
      </c>
    </row>
    <row r="249" spans="1:21" x14ac:dyDescent="0.2">
      <c r="A249" s="43">
        <v>45903</v>
      </c>
      <c r="B249" s="46">
        <f>IFERROR(VLOOKUP(A249, ストックデータ貼り付け用!A:C,2,FALSE),0)</f>
        <v>0</v>
      </c>
      <c r="C249" s="51">
        <f>IFERROR(VLOOKUP(A249, ストックデータ貼り付け用!A:C,3,FALSE),0)</f>
        <v>0</v>
      </c>
      <c r="D249" s="44">
        <f t="shared" si="24"/>
        <v>0</v>
      </c>
      <c r="E249" s="46">
        <f>COUNTIF(ストックデータ貼り付け用!$E$2:$E$1000,A249)</f>
        <v>0</v>
      </c>
      <c r="F249" s="48">
        <f>SUMIF(ストックデータ貼り付け用!$E$2:$E$1048576,A249,ストックデータ貼り付け用!$F$2:$F$1048576)</f>
        <v>0</v>
      </c>
      <c r="G249" s="44">
        <f>COUNTIF(ストックデータ貼り付け用!$I$2:$I$1048576,A249)</f>
        <v>0</v>
      </c>
      <c r="H249" s="51">
        <f t="shared" si="22"/>
        <v>0</v>
      </c>
      <c r="I249" s="45">
        <f>SUMIF(ストックデータ貼り付け用!$I$2:$I$1048576,A249,ストックデータ貼り付け用!$J$2:$J$1048576)</f>
        <v>0</v>
      </c>
      <c r="J249" s="44">
        <f t="shared" si="28"/>
        <v>0</v>
      </c>
      <c r="K249" s="51">
        <f t="shared" si="28"/>
        <v>0</v>
      </c>
      <c r="L249" s="45">
        <f t="shared" si="23"/>
        <v>0</v>
      </c>
      <c r="M249" s="46">
        <f>COUNTIF(ストックデータ貼り付け用!$M$2:$M$1000,A249)</f>
        <v>0</v>
      </c>
      <c r="N249" s="51">
        <f>SUMIF(ストックデータ貼り付け用!$M$2:$M$1001,A249,ストックデータ貼り付け用!$N$2:$N$1001)</f>
        <v>0</v>
      </c>
      <c r="O249" s="45">
        <f t="shared" si="25"/>
        <v>0</v>
      </c>
      <c r="P249" s="61">
        <f>COUNTIF(ストックデータ貼り付け用!$P$2:$P$1000,A249)</f>
        <v>0</v>
      </c>
      <c r="Q249" s="44">
        <f>SUMIF(ストックデータ貼り付け用!$P$2:$P$1000,A249,ストックデータ貼り付け用!$Q$2:$Q$1000)</f>
        <v>0</v>
      </c>
      <c r="R249" s="48">
        <f t="shared" si="27"/>
        <v>0</v>
      </c>
      <c r="S249" s="46">
        <f>COUNTIF(ストックデータ貼り付け用!$S$2:$S$1001,A249)</f>
        <v>0</v>
      </c>
      <c r="T249" s="48">
        <f>SUMIF(ストックデータ貼り付け用!$S$3:$S$502,A249,ストックデータ貼り付け用!$T$3:$T$1048576)</f>
        <v>0</v>
      </c>
      <c r="U249" s="45">
        <f t="shared" si="26"/>
        <v>0</v>
      </c>
    </row>
    <row r="250" spans="1:21" x14ac:dyDescent="0.2">
      <c r="A250" s="43">
        <v>45904</v>
      </c>
      <c r="B250" s="46">
        <f>IFERROR(VLOOKUP(A250, ストックデータ貼り付け用!A:C,2,FALSE),0)</f>
        <v>0</v>
      </c>
      <c r="C250" s="51">
        <f>IFERROR(VLOOKUP(A250, ストックデータ貼り付け用!A:C,3,FALSE),0)</f>
        <v>0</v>
      </c>
      <c r="D250" s="44">
        <f t="shared" si="24"/>
        <v>0</v>
      </c>
      <c r="E250" s="46">
        <f>COUNTIF(ストックデータ貼り付け用!$E$2:$E$1000,A250)</f>
        <v>0</v>
      </c>
      <c r="F250" s="48">
        <f>SUMIF(ストックデータ貼り付け用!$E$2:$E$1048576,A250,ストックデータ貼り付け用!$F$2:$F$1048576)</f>
        <v>0</v>
      </c>
      <c r="G250" s="44">
        <f>COUNTIF(ストックデータ貼り付け用!$I$2:$I$1048576,A250)</f>
        <v>0</v>
      </c>
      <c r="H250" s="51">
        <f t="shared" si="22"/>
        <v>0</v>
      </c>
      <c r="I250" s="45">
        <f>SUMIF(ストックデータ貼り付け用!$I$2:$I$1048576,A250,ストックデータ貼り付け用!$J$2:$J$1048576)</f>
        <v>0</v>
      </c>
      <c r="J250" s="44">
        <f t="shared" si="28"/>
        <v>0</v>
      </c>
      <c r="K250" s="51">
        <f t="shared" si="28"/>
        <v>0</v>
      </c>
      <c r="L250" s="45">
        <f t="shared" si="23"/>
        <v>0</v>
      </c>
      <c r="M250" s="46">
        <f>COUNTIF(ストックデータ貼り付け用!$M$2:$M$1000,A250)</f>
        <v>0</v>
      </c>
      <c r="N250" s="51">
        <f>SUMIF(ストックデータ貼り付け用!$M$2:$M$1001,A250,ストックデータ貼り付け用!$N$2:$N$1001)</f>
        <v>0</v>
      </c>
      <c r="O250" s="45">
        <f t="shared" si="25"/>
        <v>0</v>
      </c>
      <c r="P250" s="61">
        <f>COUNTIF(ストックデータ貼り付け用!$P$2:$P$1000,A250)</f>
        <v>0</v>
      </c>
      <c r="Q250" s="44">
        <f>SUMIF(ストックデータ貼り付け用!$P$2:$P$1000,A250,ストックデータ貼り付け用!$Q$2:$Q$1000)</f>
        <v>0</v>
      </c>
      <c r="R250" s="48">
        <f t="shared" si="27"/>
        <v>0</v>
      </c>
      <c r="S250" s="46">
        <f>COUNTIF(ストックデータ貼り付け用!$S$2:$S$1001,A250)</f>
        <v>0</v>
      </c>
      <c r="T250" s="48">
        <f>SUMIF(ストックデータ貼り付け用!$S$3:$S$502,A250,ストックデータ貼り付け用!$T$3:$T$1048576)</f>
        <v>0</v>
      </c>
      <c r="U250" s="45">
        <f t="shared" si="26"/>
        <v>0</v>
      </c>
    </row>
    <row r="251" spans="1:21" x14ac:dyDescent="0.2">
      <c r="A251" s="43">
        <v>45905</v>
      </c>
      <c r="B251" s="46">
        <f>IFERROR(VLOOKUP(A251, ストックデータ貼り付け用!A:C,2,FALSE),0)</f>
        <v>0</v>
      </c>
      <c r="C251" s="51">
        <f>IFERROR(VLOOKUP(A251, ストックデータ貼り付け用!A:C,3,FALSE),0)</f>
        <v>0</v>
      </c>
      <c r="D251" s="44">
        <f t="shared" si="24"/>
        <v>0</v>
      </c>
      <c r="E251" s="46">
        <f>COUNTIF(ストックデータ貼り付け用!$E$2:$E$1000,A251)</f>
        <v>0</v>
      </c>
      <c r="F251" s="48">
        <f>SUMIF(ストックデータ貼り付け用!$E$2:$E$1048576,A251,ストックデータ貼り付け用!$F$2:$F$1048576)</f>
        <v>0</v>
      </c>
      <c r="G251" s="44">
        <f>COUNTIF(ストックデータ貼り付け用!$I$2:$I$1048576,A251)</f>
        <v>0</v>
      </c>
      <c r="H251" s="51">
        <f t="shared" si="22"/>
        <v>0</v>
      </c>
      <c r="I251" s="45">
        <f>SUMIF(ストックデータ貼り付け用!$I$2:$I$1048576,A251,ストックデータ貼り付け用!$J$2:$J$1048576)</f>
        <v>0</v>
      </c>
      <c r="J251" s="44">
        <f t="shared" si="28"/>
        <v>0</v>
      </c>
      <c r="K251" s="51">
        <f>F251+I251</f>
        <v>0</v>
      </c>
      <c r="L251" s="45">
        <f t="shared" si="23"/>
        <v>0</v>
      </c>
      <c r="M251" s="46">
        <f>COUNTIF(ストックデータ貼り付け用!$M$2:$M$1000,A251)</f>
        <v>0</v>
      </c>
      <c r="N251" s="51">
        <f>SUMIF(ストックデータ貼り付け用!$M$2:$M$1001,A251,ストックデータ貼り付け用!$N$2:$N$1001)</f>
        <v>0</v>
      </c>
      <c r="O251" s="45">
        <f t="shared" si="25"/>
        <v>0</v>
      </c>
      <c r="P251" s="61">
        <f>COUNTIF(ストックデータ貼り付け用!$P$2:$P$1000,A251)</f>
        <v>0</v>
      </c>
      <c r="Q251" s="44">
        <f>SUMIF(ストックデータ貼り付け用!$P$2:$P$1000,A251,ストックデータ貼り付け用!$Q$2:$Q$1000)</f>
        <v>0</v>
      </c>
      <c r="R251" s="48">
        <f t="shared" si="27"/>
        <v>0</v>
      </c>
      <c r="S251" s="46">
        <f>COUNTIF(ストックデータ貼り付け用!$S$2:$S$1001,A251)</f>
        <v>0</v>
      </c>
      <c r="T251" s="48">
        <f>SUMIF(ストックデータ貼り付け用!$S$3:$S$502,A251,ストックデータ貼り付け用!$T$3:$T$1048576)</f>
        <v>0</v>
      </c>
      <c r="U251" s="45">
        <f t="shared" si="26"/>
        <v>0</v>
      </c>
    </row>
    <row r="252" spans="1:21" x14ac:dyDescent="0.2">
      <c r="A252" s="43">
        <v>45906</v>
      </c>
      <c r="B252" s="46">
        <f>IFERROR(VLOOKUP(A252, ストックデータ貼り付け用!A:C,2,FALSE),0)</f>
        <v>0</v>
      </c>
      <c r="C252" s="51">
        <f>IFERROR(VLOOKUP(A252, ストックデータ貼り付け用!A:C,3,FALSE),0)</f>
        <v>0</v>
      </c>
      <c r="D252" s="44">
        <f t="shared" si="24"/>
        <v>0</v>
      </c>
      <c r="E252" s="46">
        <f>COUNTIF(ストックデータ貼り付け用!$E$2:$E$1000,A252)</f>
        <v>0</v>
      </c>
      <c r="F252" s="48">
        <f>SUMIF(ストックデータ貼り付け用!$E$2:$E$1048576,A252,ストックデータ貼り付け用!$F$2:$F$1048576)</f>
        <v>0</v>
      </c>
      <c r="G252" s="44">
        <f>COUNTIF(ストックデータ貼り付け用!$I$2:$I$1048576,A252)</f>
        <v>0</v>
      </c>
      <c r="H252" s="51">
        <f t="shared" si="22"/>
        <v>0</v>
      </c>
      <c r="I252" s="45">
        <f>SUMIF(ストックデータ貼り付け用!$I$2:$I$1048576,A252,ストックデータ貼り付け用!$J$2:$J$1048576)</f>
        <v>0</v>
      </c>
      <c r="J252" s="44">
        <f t="shared" si="28"/>
        <v>0</v>
      </c>
      <c r="K252" s="51">
        <f t="shared" si="28"/>
        <v>0</v>
      </c>
      <c r="L252" s="45">
        <f t="shared" si="23"/>
        <v>0</v>
      </c>
      <c r="M252" s="46">
        <f>COUNTIF(ストックデータ貼り付け用!$M$2:$M$1000,A252)</f>
        <v>0</v>
      </c>
      <c r="N252" s="51">
        <f>SUMIF(ストックデータ貼り付け用!$M$2:$M$1001,A252,ストックデータ貼り付け用!$N$2:$N$1001)</f>
        <v>0</v>
      </c>
      <c r="O252" s="45">
        <f t="shared" si="25"/>
        <v>0</v>
      </c>
      <c r="P252" s="61">
        <f>COUNTIF(ストックデータ貼り付け用!$P$2:$P$1000,A252)</f>
        <v>0</v>
      </c>
      <c r="Q252" s="44">
        <f>SUMIF(ストックデータ貼り付け用!$P$2:$P$1000,A252,ストックデータ貼り付け用!$Q$2:$Q$1000)</f>
        <v>0</v>
      </c>
      <c r="R252" s="48">
        <f t="shared" si="27"/>
        <v>0</v>
      </c>
      <c r="S252" s="46">
        <f>COUNTIF(ストックデータ貼り付け用!$S$2:$S$1001,A252)</f>
        <v>0</v>
      </c>
      <c r="T252" s="48">
        <f>SUMIF(ストックデータ貼り付け用!$S$3:$S$502,A252,ストックデータ貼り付け用!$T$3:$T$1048576)</f>
        <v>0</v>
      </c>
      <c r="U252" s="45">
        <f t="shared" si="26"/>
        <v>0</v>
      </c>
    </row>
    <row r="253" spans="1:21" x14ac:dyDescent="0.2">
      <c r="A253" s="43">
        <v>45907</v>
      </c>
      <c r="B253" s="46">
        <f>IFERROR(VLOOKUP(A253, ストックデータ貼り付け用!A:C,2,FALSE),0)</f>
        <v>0</v>
      </c>
      <c r="C253" s="51">
        <f>IFERROR(VLOOKUP(A253, ストックデータ貼り付け用!A:C,3,FALSE),0)</f>
        <v>0</v>
      </c>
      <c r="D253" s="44">
        <f t="shared" si="24"/>
        <v>0</v>
      </c>
      <c r="E253" s="46">
        <f>COUNTIF(ストックデータ貼り付け用!$E$2:$E$1000,A253)</f>
        <v>0</v>
      </c>
      <c r="F253" s="48">
        <f>SUMIF(ストックデータ貼り付け用!$E$2:$E$1048576,A253,ストックデータ貼り付け用!$F$2:$F$1048576)</f>
        <v>0</v>
      </c>
      <c r="G253" s="44">
        <f>COUNTIF(ストックデータ貼り付け用!$I$2:$I$1048576,A253)</f>
        <v>0</v>
      </c>
      <c r="H253" s="51">
        <f t="shared" si="22"/>
        <v>0</v>
      </c>
      <c r="I253" s="45">
        <f>SUMIF(ストックデータ貼り付け用!$I$2:$I$1048576,A253,ストックデータ貼り付け用!$J$2:$J$1048576)</f>
        <v>0</v>
      </c>
      <c r="J253" s="44">
        <f t="shared" si="28"/>
        <v>0</v>
      </c>
      <c r="K253" s="51">
        <f t="shared" si="28"/>
        <v>0</v>
      </c>
      <c r="L253" s="45">
        <f t="shared" si="23"/>
        <v>0</v>
      </c>
      <c r="M253" s="46">
        <f>COUNTIF(ストックデータ貼り付け用!$M$2:$M$1000,A253)</f>
        <v>0</v>
      </c>
      <c r="N253" s="51">
        <f>SUMIF(ストックデータ貼り付け用!$M$2:$M$1001,A253,ストックデータ貼り付け用!$N$2:$N$1001)</f>
        <v>0</v>
      </c>
      <c r="O253" s="45">
        <f t="shared" si="25"/>
        <v>0</v>
      </c>
      <c r="P253" s="61">
        <f>COUNTIF(ストックデータ貼り付け用!$P$2:$P$1000,A253)</f>
        <v>0</v>
      </c>
      <c r="Q253" s="44">
        <f>SUMIF(ストックデータ貼り付け用!$P$2:$P$1000,A253,ストックデータ貼り付け用!$Q$2:$Q$1000)</f>
        <v>0</v>
      </c>
      <c r="R253" s="48">
        <f t="shared" si="27"/>
        <v>0</v>
      </c>
      <c r="S253" s="46">
        <f>COUNTIF(ストックデータ貼り付け用!$S$2:$S$1001,A253)</f>
        <v>0</v>
      </c>
      <c r="T253" s="48">
        <f>SUMIF(ストックデータ貼り付け用!$S$3:$S$502,A253,ストックデータ貼り付け用!$T$3:$T$1048576)</f>
        <v>0</v>
      </c>
      <c r="U253" s="45">
        <f t="shared" si="26"/>
        <v>0</v>
      </c>
    </row>
    <row r="254" spans="1:21" x14ac:dyDescent="0.2">
      <c r="A254" s="43">
        <v>45908</v>
      </c>
      <c r="B254" s="46">
        <f>IFERROR(VLOOKUP(A254, ストックデータ貼り付け用!A:C,2,FALSE),0)</f>
        <v>0</v>
      </c>
      <c r="C254" s="51">
        <f>IFERROR(VLOOKUP(A254, ストックデータ貼り付け用!A:C,3,FALSE),0)</f>
        <v>0</v>
      </c>
      <c r="D254" s="44">
        <f t="shared" si="24"/>
        <v>0</v>
      </c>
      <c r="E254" s="46">
        <f>COUNTIF(ストックデータ貼り付け用!$E$2:$E$1000,A254)</f>
        <v>0</v>
      </c>
      <c r="F254" s="48">
        <f>SUMIF(ストックデータ貼り付け用!$E$2:$E$1048576,A254,ストックデータ貼り付け用!$F$2:$F$1048576)</f>
        <v>0</v>
      </c>
      <c r="G254" s="44">
        <f>COUNTIF(ストックデータ貼り付け用!$I$2:$I$1048576,A254)</f>
        <v>0</v>
      </c>
      <c r="H254" s="51">
        <f t="shared" si="22"/>
        <v>0</v>
      </c>
      <c r="I254" s="45">
        <f>SUMIF(ストックデータ貼り付け用!$I$2:$I$1048576,A254,ストックデータ貼り付け用!$J$2:$J$1048576)</f>
        <v>0</v>
      </c>
      <c r="J254" s="44">
        <f t="shared" si="28"/>
        <v>0</v>
      </c>
      <c r="K254" s="51">
        <f t="shared" si="28"/>
        <v>0</v>
      </c>
      <c r="L254" s="45">
        <f t="shared" si="23"/>
        <v>0</v>
      </c>
      <c r="M254" s="46">
        <f>COUNTIF(ストックデータ貼り付け用!$M$2:$M$1000,A254)</f>
        <v>0</v>
      </c>
      <c r="N254" s="51">
        <f>SUMIF(ストックデータ貼り付け用!$M$2:$M$1001,A254,ストックデータ貼り付け用!$N$2:$N$1001)</f>
        <v>0</v>
      </c>
      <c r="O254" s="45">
        <f t="shared" si="25"/>
        <v>0</v>
      </c>
      <c r="P254" s="61">
        <f>COUNTIF(ストックデータ貼り付け用!$P$2:$P$1000,A254)</f>
        <v>0</v>
      </c>
      <c r="Q254" s="44">
        <f>SUMIF(ストックデータ貼り付け用!$P$2:$P$1000,A254,ストックデータ貼り付け用!$Q$2:$Q$1000)</f>
        <v>0</v>
      </c>
      <c r="R254" s="48">
        <f t="shared" si="27"/>
        <v>0</v>
      </c>
      <c r="S254" s="46">
        <f>COUNTIF(ストックデータ貼り付け用!$S$2:$S$1001,A254)</f>
        <v>0</v>
      </c>
      <c r="T254" s="48">
        <f>SUMIF(ストックデータ貼り付け用!$S$3:$S$502,A254,ストックデータ貼り付け用!$T$3:$T$1048576)</f>
        <v>0</v>
      </c>
      <c r="U254" s="45">
        <f t="shared" si="26"/>
        <v>0</v>
      </c>
    </row>
    <row r="255" spans="1:21" x14ac:dyDescent="0.2">
      <c r="A255" s="43">
        <v>45909</v>
      </c>
      <c r="B255" s="46">
        <f>IFERROR(VLOOKUP(A255, ストックデータ貼り付け用!A:C,2,FALSE),0)</f>
        <v>0</v>
      </c>
      <c r="C255" s="51">
        <f>IFERROR(VLOOKUP(A255, ストックデータ貼り付け用!A:C,3,FALSE),0)</f>
        <v>0</v>
      </c>
      <c r="D255" s="44">
        <f t="shared" si="24"/>
        <v>0</v>
      </c>
      <c r="E255" s="46">
        <f>COUNTIF(ストックデータ貼り付け用!$E$2:$E$1000,A255)</f>
        <v>0</v>
      </c>
      <c r="F255" s="48">
        <f>SUMIF(ストックデータ貼り付け用!$E$2:$E$1048576,A255,ストックデータ貼り付け用!$F$2:$F$1048576)</f>
        <v>0</v>
      </c>
      <c r="G255" s="44">
        <f>COUNTIF(ストックデータ貼り付け用!$I$2:$I$1048576,A255)</f>
        <v>0</v>
      </c>
      <c r="H255" s="51">
        <f t="shared" si="22"/>
        <v>0</v>
      </c>
      <c r="I255" s="45">
        <f>SUMIF(ストックデータ貼り付け用!$I$2:$I$1048576,A255,ストックデータ貼り付け用!$J$2:$J$1048576)</f>
        <v>0</v>
      </c>
      <c r="J255" s="44">
        <f t="shared" si="28"/>
        <v>0</v>
      </c>
      <c r="K255" s="51">
        <f t="shared" si="28"/>
        <v>0</v>
      </c>
      <c r="L255" s="45">
        <f t="shared" si="23"/>
        <v>0</v>
      </c>
      <c r="M255" s="46">
        <f>COUNTIF(ストックデータ貼り付け用!$M$2:$M$1000,A255)</f>
        <v>0</v>
      </c>
      <c r="N255" s="51">
        <f>SUMIF(ストックデータ貼り付け用!$M$2:$M$1001,A255,ストックデータ貼り付け用!$N$2:$N$1001)</f>
        <v>0</v>
      </c>
      <c r="O255" s="45">
        <f t="shared" si="25"/>
        <v>0</v>
      </c>
      <c r="P255" s="61">
        <f>COUNTIF(ストックデータ貼り付け用!$P$2:$P$1000,A255)</f>
        <v>0</v>
      </c>
      <c r="Q255" s="44">
        <f>SUMIF(ストックデータ貼り付け用!$P$2:$P$1000,A255,ストックデータ貼り付け用!$Q$2:$Q$1000)</f>
        <v>0</v>
      </c>
      <c r="R255" s="48">
        <f t="shared" si="27"/>
        <v>0</v>
      </c>
      <c r="S255" s="46">
        <f>COUNTIF(ストックデータ貼り付け用!$S$2:$S$1001,A255)</f>
        <v>0</v>
      </c>
      <c r="T255" s="48">
        <f>SUMIF(ストックデータ貼り付け用!$S$3:$S$502,A255,ストックデータ貼り付け用!$T$3:$T$1048576)</f>
        <v>0</v>
      </c>
      <c r="U255" s="45">
        <f t="shared" si="26"/>
        <v>0</v>
      </c>
    </row>
    <row r="256" spans="1:21" x14ac:dyDescent="0.2">
      <c r="A256" s="43">
        <v>45910</v>
      </c>
      <c r="B256" s="46">
        <f>IFERROR(VLOOKUP(A256, ストックデータ貼り付け用!A:C,2,FALSE),0)</f>
        <v>0</v>
      </c>
      <c r="C256" s="51">
        <f>IFERROR(VLOOKUP(A256, ストックデータ貼り付け用!A:C,3,FALSE),0)</f>
        <v>0</v>
      </c>
      <c r="D256" s="44">
        <f t="shared" si="24"/>
        <v>0</v>
      </c>
      <c r="E256" s="46">
        <f>COUNTIF(ストックデータ貼り付け用!$E$2:$E$1000,A256)</f>
        <v>0</v>
      </c>
      <c r="F256" s="48">
        <f>SUMIF(ストックデータ貼り付け用!$E$2:$E$1048576,A256,ストックデータ貼り付け用!$F$2:$F$1048576)</f>
        <v>0</v>
      </c>
      <c r="G256" s="44">
        <f>COUNTIF(ストックデータ貼り付け用!$I$2:$I$1048576,A256)</f>
        <v>0</v>
      </c>
      <c r="H256" s="51">
        <f t="shared" si="22"/>
        <v>0</v>
      </c>
      <c r="I256" s="45">
        <f>SUMIF(ストックデータ貼り付け用!$I$2:$I$1048576,A256,ストックデータ貼り付け用!$J$2:$J$1048576)</f>
        <v>0</v>
      </c>
      <c r="J256" s="44">
        <f t="shared" si="28"/>
        <v>0</v>
      </c>
      <c r="K256" s="51">
        <f t="shared" si="28"/>
        <v>0</v>
      </c>
      <c r="L256" s="45">
        <f t="shared" si="23"/>
        <v>0</v>
      </c>
      <c r="M256" s="46">
        <f>COUNTIF(ストックデータ貼り付け用!$M$2:$M$1000,A256)</f>
        <v>0</v>
      </c>
      <c r="N256" s="51">
        <f>SUMIF(ストックデータ貼り付け用!$M$2:$M$1001,A256,ストックデータ貼り付け用!$N$2:$N$1001)</f>
        <v>0</v>
      </c>
      <c r="O256" s="45">
        <f t="shared" si="25"/>
        <v>0</v>
      </c>
      <c r="P256" s="61">
        <f>COUNTIF(ストックデータ貼り付け用!$P$2:$P$1000,A256)</f>
        <v>0</v>
      </c>
      <c r="Q256" s="44">
        <f>SUMIF(ストックデータ貼り付け用!$P$2:$P$1000,A256,ストックデータ貼り付け用!$Q$2:$Q$1000)</f>
        <v>0</v>
      </c>
      <c r="R256" s="48">
        <f t="shared" si="27"/>
        <v>0</v>
      </c>
      <c r="S256" s="46">
        <f>COUNTIF(ストックデータ貼り付け用!$S$2:$S$1001,A256)</f>
        <v>0</v>
      </c>
      <c r="T256" s="48">
        <f>SUMIF(ストックデータ貼り付け用!$S$3:$S$502,A256,ストックデータ貼り付け用!$T$3:$T$1048576)</f>
        <v>0</v>
      </c>
      <c r="U256" s="45">
        <f t="shared" si="26"/>
        <v>0</v>
      </c>
    </row>
    <row r="257" spans="1:21" x14ac:dyDescent="0.2">
      <c r="A257" s="43">
        <v>45911</v>
      </c>
      <c r="B257" s="46">
        <f>IFERROR(VLOOKUP(A257, ストックデータ貼り付け用!A:C,2,FALSE),0)</f>
        <v>0</v>
      </c>
      <c r="C257" s="51">
        <f>IFERROR(VLOOKUP(A257, ストックデータ貼り付け用!A:C,3,FALSE),0)</f>
        <v>0</v>
      </c>
      <c r="D257" s="44">
        <f t="shared" si="24"/>
        <v>0</v>
      </c>
      <c r="E257" s="46">
        <f>COUNTIF(ストックデータ貼り付け用!$E$2:$E$1000,A257)</f>
        <v>0</v>
      </c>
      <c r="F257" s="48">
        <f>SUMIF(ストックデータ貼り付け用!$E$2:$E$1048576,A257,ストックデータ貼り付け用!$F$2:$F$1048576)</f>
        <v>0</v>
      </c>
      <c r="G257" s="44">
        <f>COUNTIF(ストックデータ貼り付け用!$I$2:$I$1048576,A257)</f>
        <v>0</v>
      </c>
      <c r="H257" s="51">
        <f t="shared" si="22"/>
        <v>0</v>
      </c>
      <c r="I257" s="45">
        <f>SUMIF(ストックデータ貼り付け用!$I$2:$I$1048576,A257,ストックデータ貼り付け用!$J$2:$J$1048576)</f>
        <v>0</v>
      </c>
      <c r="J257" s="44">
        <f t="shared" si="28"/>
        <v>0</v>
      </c>
      <c r="K257" s="51">
        <f t="shared" si="28"/>
        <v>0</v>
      </c>
      <c r="L257" s="45">
        <f t="shared" si="23"/>
        <v>0</v>
      </c>
      <c r="M257" s="46">
        <f>COUNTIF(ストックデータ貼り付け用!$M$2:$M$1000,A257)</f>
        <v>0</v>
      </c>
      <c r="N257" s="51">
        <f>SUMIF(ストックデータ貼り付け用!$M$2:$M$1001,A257,ストックデータ貼り付け用!$N$2:$N$1001)</f>
        <v>0</v>
      </c>
      <c r="O257" s="45">
        <f t="shared" si="25"/>
        <v>0</v>
      </c>
      <c r="P257" s="61">
        <f>COUNTIF(ストックデータ貼り付け用!$P$2:$P$1000,A257)</f>
        <v>0</v>
      </c>
      <c r="Q257" s="44">
        <f>SUMIF(ストックデータ貼り付け用!$P$2:$P$1000,A257,ストックデータ貼り付け用!$Q$2:$Q$1000)</f>
        <v>0</v>
      </c>
      <c r="R257" s="48">
        <f t="shared" si="27"/>
        <v>0</v>
      </c>
      <c r="S257" s="46">
        <f>COUNTIF(ストックデータ貼り付け用!$S$2:$S$1001,A257)</f>
        <v>0</v>
      </c>
      <c r="T257" s="48">
        <f>SUMIF(ストックデータ貼り付け用!$S$3:$S$502,A257,ストックデータ貼り付け用!$T$3:$T$1048576)</f>
        <v>0</v>
      </c>
      <c r="U257" s="45">
        <f t="shared" si="26"/>
        <v>0</v>
      </c>
    </row>
    <row r="258" spans="1:21" x14ac:dyDescent="0.2">
      <c r="A258" s="43">
        <v>45912</v>
      </c>
      <c r="B258" s="46">
        <f>IFERROR(VLOOKUP(A258, ストックデータ貼り付け用!A:C,2,FALSE),0)</f>
        <v>0</v>
      </c>
      <c r="C258" s="51">
        <f>IFERROR(VLOOKUP(A258, ストックデータ貼り付け用!A:C,3,FALSE),0)</f>
        <v>0</v>
      </c>
      <c r="D258" s="44">
        <f t="shared" si="24"/>
        <v>0</v>
      </c>
      <c r="E258" s="46">
        <f>COUNTIF(ストックデータ貼り付け用!$E$2:$E$1000,A258)</f>
        <v>0</v>
      </c>
      <c r="F258" s="48">
        <f>SUMIF(ストックデータ貼り付け用!$E$2:$E$1048576,A258,ストックデータ貼り付け用!$F$2:$F$1048576)</f>
        <v>0</v>
      </c>
      <c r="G258" s="44">
        <f>COUNTIF(ストックデータ貼り付け用!$I$2:$I$1048576,A258)</f>
        <v>0</v>
      </c>
      <c r="H258" s="51">
        <f t="shared" si="22"/>
        <v>0</v>
      </c>
      <c r="I258" s="45">
        <f>SUMIF(ストックデータ貼り付け用!$I$2:$I$1048576,A258,ストックデータ貼り付け用!$J$2:$J$1048576)</f>
        <v>0</v>
      </c>
      <c r="J258" s="44">
        <f t="shared" si="28"/>
        <v>0</v>
      </c>
      <c r="K258" s="51">
        <f t="shared" si="28"/>
        <v>0</v>
      </c>
      <c r="L258" s="45">
        <f t="shared" si="23"/>
        <v>0</v>
      </c>
      <c r="M258" s="46">
        <f>COUNTIF(ストックデータ貼り付け用!$M$2:$M$1000,A258)</f>
        <v>0</v>
      </c>
      <c r="N258" s="51">
        <f>SUMIF(ストックデータ貼り付け用!$M$2:$M$1001,A258,ストックデータ貼り付け用!$N$2:$N$1001)</f>
        <v>0</v>
      </c>
      <c r="O258" s="45">
        <f t="shared" si="25"/>
        <v>0</v>
      </c>
      <c r="P258" s="61">
        <f>COUNTIF(ストックデータ貼り付け用!$P$2:$P$1000,A258)</f>
        <v>0</v>
      </c>
      <c r="Q258" s="44">
        <f>SUMIF(ストックデータ貼り付け用!$P$2:$P$1000,A258,ストックデータ貼り付け用!$Q$2:$Q$1000)</f>
        <v>0</v>
      </c>
      <c r="R258" s="48">
        <f t="shared" si="27"/>
        <v>0</v>
      </c>
      <c r="S258" s="46">
        <f>COUNTIF(ストックデータ貼り付け用!$S$2:$S$1001,A258)</f>
        <v>0</v>
      </c>
      <c r="T258" s="48">
        <f>SUMIF(ストックデータ貼り付け用!$S$3:$S$502,A258,ストックデータ貼り付け用!$T$3:$T$1048576)</f>
        <v>0</v>
      </c>
      <c r="U258" s="45">
        <f t="shared" si="26"/>
        <v>0</v>
      </c>
    </row>
    <row r="259" spans="1:21" x14ac:dyDescent="0.2">
      <c r="A259" s="43">
        <v>45913</v>
      </c>
      <c r="B259" s="46">
        <f>IFERROR(VLOOKUP(A259, ストックデータ貼り付け用!A:C,2,FALSE),0)</f>
        <v>0</v>
      </c>
      <c r="C259" s="51">
        <f>IFERROR(VLOOKUP(A259, ストックデータ貼り付け用!A:C,3,FALSE),0)</f>
        <v>0</v>
      </c>
      <c r="D259" s="44">
        <f t="shared" si="24"/>
        <v>0</v>
      </c>
      <c r="E259" s="46">
        <f>COUNTIF(ストックデータ貼り付け用!$E$2:$E$1000,A259)</f>
        <v>0</v>
      </c>
      <c r="F259" s="48">
        <f>SUMIF(ストックデータ貼り付け用!$E$2:$E$1048576,A259,ストックデータ貼り付け用!$F$2:$F$1048576)</f>
        <v>0</v>
      </c>
      <c r="G259" s="44">
        <f>COUNTIF(ストックデータ貼り付け用!$I$2:$I$1048576,A259)</f>
        <v>0</v>
      </c>
      <c r="H259" s="51">
        <f t="shared" ref="H259:H322" si="29">G259/5</f>
        <v>0</v>
      </c>
      <c r="I259" s="45">
        <f>SUMIF(ストックデータ貼り付け用!$I$2:$I$1048576,A259,ストックデータ貼り付け用!$J$2:$J$1048576)</f>
        <v>0</v>
      </c>
      <c r="J259" s="44">
        <f t="shared" si="28"/>
        <v>0</v>
      </c>
      <c r="K259" s="51">
        <f t="shared" si="28"/>
        <v>0</v>
      </c>
      <c r="L259" s="45">
        <f t="shared" ref="L259:L322" si="30">K259*110</f>
        <v>0</v>
      </c>
      <c r="M259" s="46">
        <f>COUNTIF(ストックデータ貼り付け用!$M$2:$M$1000,A259)</f>
        <v>0</v>
      </c>
      <c r="N259" s="51">
        <f>SUMIF(ストックデータ貼り付け用!$M$2:$M$1001,A259,ストックデータ貼り付け用!$N$2:$N$1001)</f>
        <v>0</v>
      </c>
      <c r="O259" s="45">
        <f t="shared" si="25"/>
        <v>0</v>
      </c>
      <c r="P259" s="61">
        <f>COUNTIF(ストックデータ貼り付け用!$P$2:$P$1000,A259)</f>
        <v>0</v>
      </c>
      <c r="Q259" s="44">
        <f>SUMIF(ストックデータ貼り付け用!$P$2:$P$1000,A259,ストックデータ貼り付け用!$Q$2:$Q$1000)</f>
        <v>0</v>
      </c>
      <c r="R259" s="48">
        <f t="shared" si="27"/>
        <v>0</v>
      </c>
      <c r="S259" s="46">
        <f>COUNTIF(ストックデータ貼り付け用!$S$2:$S$1001,A259)</f>
        <v>0</v>
      </c>
      <c r="T259" s="48">
        <f>SUMIF(ストックデータ貼り付け用!$S$3:$S$502,A259,ストックデータ貼り付け用!$T$3:$T$1048576)</f>
        <v>0</v>
      </c>
      <c r="U259" s="45">
        <f t="shared" si="26"/>
        <v>0</v>
      </c>
    </row>
    <row r="260" spans="1:21" x14ac:dyDescent="0.2">
      <c r="A260" s="43">
        <v>45914</v>
      </c>
      <c r="B260" s="46">
        <f>IFERROR(VLOOKUP(A260, ストックデータ貼り付け用!A:C,2,FALSE),0)</f>
        <v>0</v>
      </c>
      <c r="C260" s="51">
        <f>IFERROR(VLOOKUP(A260, ストックデータ貼り付け用!A:C,3,FALSE),0)</f>
        <v>0</v>
      </c>
      <c r="D260" s="44">
        <f t="shared" ref="D260:D323" si="31">C260*140</f>
        <v>0</v>
      </c>
      <c r="E260" s="46">
        <f>COUNTIF(ストックデータ貼り付け用!$E$2:$E$1000,A260)</f>
        <v>0</v>
      </c>
      <c r="F260" s="48">
        <f>SUMIF(ストックデータ貼り付け用!$E$2:$E$1048576,A260,ストックデータ貼り付け用!$F$2:$F$1048576)</f>
        <v>0</v>
      </c>
      <c r="G260" s="44">
        <f>COUNTIF(ストックデータ貼り付け用!$I$2:$I$1048576,A260)</f>
        <v>0</v>
      </c>
      <c r="H260" s="51">
        <f t="shared" si="29"/>
        <v>0</v>
      </c>
      <c r="I260" s="45">
        <f>SUMIF(ストックデータ貼り付け用!$I$2:$I$1048576,A260,ストックデータ貼り付け用!$J$2:$J$1048576)</f>
        <v>0</v>
      </c>
      <c r="J260" s="44">
        <f t="shared" si="28"/>
        <v>0</v>
      </c>
      <c r="K260" s="51">
        <f t="shared" si="28"/>
        <v>0</v>
      </c>
      <c r="L260" s="45">
        <f t="shared" si="30"/>
        <v>0</v>
      </c>
      <c r="M260" s="46">
        <f>COUNTIF(ストックデータ貼り付け用!$M$2:$M$1000,A260)</f>
        <v>0</v>
      </c>
      <c r="N260" s="51">
        <f>SUMIF(ストックデータ貼り付け用!$M$2:$M$1001,A260,ストックデータ貼り付け用!$N$2:$N$1001)</f>
        <v>0</v>
      </c>
      <c r="O260" s="45">
        <f t="shared" ref="O260:O323" si="32">N260*140</f>
        <v>0</v>
      </c>
      <c r="P260" s="61">
        <f>COUNTIF(ストックデータ貼り付け用!$P$2:$P$1000,A260)</f>
        <v>0</v>
      </c>
      <c r="Q260" s="44">
        <f>SUMIF(ストックデータ貼り付け用!$P$2:$P$1000,A260,ストックデータ貼り付け用!$Q$2:$Q$1000)</f>
        <v>0</v>
      </c>
      <c r="R260" s="48">
        <f t="shared" si="27"/>
        <v>0</v>
      </c>
      <c r="S260" s="46">
        <f>COUNTIF(ストックデータ貼り付け用!$S$2:$S$1001,A260)</f>
        <v>0</v>
      </c>
      <c r="T260" s="48">
        <f>SUMIF(ストックデータ貼り付け用!$S$3:$S$502,A260,ストックデータ貼り付け用!$T$3:$T$1048576)</f>
        <v>0</v>
      </c>
      <c r="U260" s="45">
        <f t="shared" ref="U260:U323" si="33">T260*140</f>
        <v>0</v>
      </c>
    </row>
    <row r="261" spans="1:21" x14ac:dyDescent="0.2">
      <c r="A261" s="43">
        <v>45915</v>
      </c>
      <c r="B261" s="46">
        <f>IFERROR(VLOOKUP(A261, ストックデータ貼り付け用!A:C,2,FALSE),0)</f>
        <v>0</v>
      </c>
      <c r="C261" s="51">
        <f>IFERROR(VLOOKUP(A261, ストックデータ貼り付け用!A:C,3,FALSE),0)</f>
        <v>0</v>
      </c>
      <c r="D261" s="44">
        <f t="shared" si="31"/>
        <v>0</v>
      </c>
      <c r="E261" s="46">
        <f>COUNTIF(ストックデータ貼り付け用!$E$2:$E$1000,A261)</f>
        <v>0</v>
      </c>
      <c r="F261" s="48">
        <f>SUMIF(ストックデータ貼り付け用!$E$2:$E$1048576,A261,ストックデータ貼り付け用!$F$2:$F$1048576)</f>
        <v>0</v>
      </c>
      <c r="G261" s="44">
        <f>COUNTIF(ストックデータ貼り付け用!$I$2:$I$1048576,A261)</f>
        <v>0</v>
      </c>
      <c r="H261" s="51">
        <f t="shared" si="29"/>
        <v>0</v>
      </c>
      <c r="I261" s="45">
        <f>SUMIF(ストックデータ貼り付け用!$I$2:$I$1048576,A261,ストックデータ貼り付け用!$J$2:$J$1048576)</f>
        <v>0</v>
      </c>
      <c r="J261" s="44">
        <f t="shared" si="28"/>
        <v>0</v>
      </c>
      <c r="K261" s="51">
        <f t="shared" si="28"/>
        <v>0</v>
      </c>
      <c r="L261" s="45">
        <f t="shared" si="30"/>
        <v>0</v>
      </c>
      <c r="M261" s="46">
        <f>COUNTIF(ストックデータ貼り付け用!$M$2:$M$1000,A261)</f>
        <v>0</v>
      </c>
      <c r="N261" s="51">
        <f>SUMIF(ストックデータ貼り付け用!$M$2:$M$1001,A261,ストックデータ貼り付け用!$N$2:$N$1001)</f>
        <v>0</v>
      </c>
      <c r="O261" s="45">
        <f t="shared" si="32"/>
        <v>0</v>
      </c>
      <c r="P261" s="61">
        <f>COUNTIF(ストックデータ貼り付け用!$P$2:$P$1000,A261)</f>
        <v>0</v>
      </c>
      <c r="Q261" s="44">
        <f>SUMIF(ストックデータ貼り付け用!$P$2:$P$1000,A261,ストックデータ貼り付け用!$Q$2:$Q$1000)</f>
        <v>0</v>
      </c>
      <c r="R261" s="48">
        <f t="shared" ref="R261:R324" si="34">Q261*0.29*(108/110)</f>
        <v>0</v>
      </c>
      <c r="S261" s="46">
        <f>COUNTIF(ストックデータ貼り付け用!$S$2:$S$1001,A261)</f>
        <v>0</v>
      </c>
      <c r="T261" s="48">
        <f>SUMIF(ストックデータ貼り付け用!$S$3:$S$502,A261,ストックデータ貼り付け用!$T$3:$T$1048576)</f>
        <v>0</v>
      </c>
      <c r="U261" s="45">
        <f t="shared" si="33"/>
        <v>0</v>
      </c>
    </row>
    <row r="262" spans="1:21" x14ac:dyDescent="0.2">
      <c r="A262" s="43">
        <v>45916</v>
      </c>
      <c r="B262" s="46">
        <f>IFERROR(VLOOKUP(A262, ストックデータ貼り付け用!A:C,2,FALSE),0)</f>
        <v>0</v>
      </c>
      <c r="C262" s="51">
        <f>IFERROR(VLOOKUP(A262, ストックデータ貼り付け用!A:C,3,FALSE),0)</f>
        <v>0</v>
      </c>
      <c r="D262" s="44">
        <f t="shared" si="31"/>
        <v>0</v>
      </c>
      <c r="E262" s="46">
        <f>COUNTIF(ストックデータ貼り付け用!$E$2:$E$1000,A262)</f>
        <v>0</v>
      </c>
      <c r="F262" s="48">
        <f>SUMIF(ストックデータ貼り付け用!$E$2:$E$1048576,A262,ストックデータ貼り付け用!$F$2:$F$1048576)</f>
        <v>0</v>
      </c>
      <c r="G262" s="44">
        <f>COUNTIF(ストックデータ貼り付け用!$I$2:$I$1048576,A262)</f>
        <v>0</v>
      </c>
      <c r="H262" s="51">
        <f t="shared" si="29"/>
        <v>0</v>
      </c>
      <c r="I262" s="45">
        <f>SUMIF(ストックデータ貼り付け用!$I$2:$I$1048576,A262,ストックデータ貼り付け用!$J$2:$J$1048576)</f>
        <v>0</v>
      </c>
      <c r="J262" s="44">
        <f t="shared" si="28"/>
        <v>0</v>
      </c>
      <c r="K262" s="51">
        <f t="shared" si="28"/>
        <v>0</v>
      </c>
      <c r="L262" s="45">
        <f t="shared" si="30"/>
        <v>0</v>
      </c>
      <c r="M262" s="46">
        <f>COUNTIF(ストックデータ貼り付け用!$M$2:$M$1000,A262)</f>
        <v>0</v>
      </c>
      <c r="N262" s="51">
        <f>SUMIF(ストックデータ貼り付け用!$M$2:$M$1001,A262,ストックデータ貼り付け用!$N$2:$N$1001)</f>
        <v>0</v>
      </c>
      <c r="O262" s="45">
        <f t="shared" si="32"/>
        <v>0</v>
      </c>
      <c r="P262" s="61">
        <f>COUNTIF(ストックデータ貼り付け用!$P$2:$P$1000,A262)</f>
        <v>0</v>
      </c>
      <c r="Q262" s="44">
        <f>SUMIF(ストックデータ貼り付け用!$P$2:$P$1000,A262,ストックデータ貼り付け用!$Q$2:$Q$1000)</f>
        <v>0</v>
      </c>
      <c r="R262" s="48">
        <f t="shared" si="34"/>
        <v>0</v>
      </c>
      <c r="S262" s="46">
        <f>COUNTIF(ストックデータ貼り付け用!$S$2:$S$1001,A262)</f>
        <v>0</v>
      </c>
      <c r="T262" s="48">
        <f>SUMIF(ストックデータ貼り付け用!$S$3:$S$502,A262,ストックデータ貼り付け用!$T$3:$T$1048576)</f>
        <v>0</v>
      </c>
      <c r="U262" s="45">
        <f t="shared" si="33"/>
        <v>0</v>
      </c>
    </row>
    <row r="263" spans="1:21" x14ac:dyDescent="0.2">
      <c r="A263" s="43">
        <v>45917</v>
      </c>
      <c r="B263" s="46">
        <f>IFERROR(VLOOKUP(A263, ストックデータ貼り付け用!A:C,2,FALSE),0)</f>
        <v>0</v>
      </c>
      <c r="C263" s="51">
        <f>IFERROR(VLOOKUP(A263, ストックデータ貼り付け用!A:C,3,FALSE),0)</f>
        <v>0</v>
      </c>
      <c r="D263" s="44">
        <f t="shared" si="31"/>
        <v>0</v>
      </c>
      <c r="E263" s="46">
        <f>COUNTIF(ストックデータ貼り付け用!$E$2:$E$1000,A263)</f>
        <v>0</v>
      </c>
      <c r="F263" s="48">
        <f>SUMIF(ストックデータ貼り付け用!$E$2:$E$1048576,A263,ストックデータ貼り付け用!$F$2:$F$1048576)</f>
        <v>0</v>
      </c>
      <c r="G263" s="44">
        <f>COUNTIF(ストックデータ貼り付け用!$I$2:$I$1048576,A263)</f>
        <v>0</v>
      </c>
      <c r="H263" s="51">
        <f t="shared" si="29"/>
        <v>0</v>
      </c>
      <c r="I263" s="45">
        <f>SUMIF(ストックデータ貼り付け用!$I$2:$I$1048576,A263,ストックデータ貼り付け用!$J$2:$J$1048576)</f>
        <v>0</v>
      </c>
      <c r="J263" s="44">
        <f t="shared" si="28"/>
        <v>0</v>
      </c>
      <c r="K263" s="51">
        <f t="shared" si="28"/>
        <v>0</v>
      </c>
      <c r="L263" s="45">
        <f t="shared" si="30"/>
        <v>0</v>
      </c>
      <c r="M263" s="46">
        <f>COUNTIF(ストックデータ貼り付け用!$M$2:$M$1000,A263)</f>
        <v>0</v>
      </c>
      <c r="N263" s="51">
        <f>SUMIF(ストックデータ貼り付け用!$M$2:$M$1001,A263,ストックデータ貼り付け用!$N$2:$N$1001)</f>
        <v>0</v>
      </c>
      <c r="O263" s="45">
        <f t="shared" si="32"/>
        <v>0</v>
      </c>
      <c r="P263" s="61">
        <f>COUNTIF(ストックデータ貼り付け用!$P$2:$P$1000,A263)</f>
        <v>0</v>
      </c>
      <c r="Q263" s="44">
        <f>SUMIF(ストックデータ貼り付け用!$P$2:$P$1000,A263,ストックデータ貼り付け用!$Q$2:$Q$1000)</f>
        <v>0</v>
      </c>
      <c r="R263" s="48">
        <f t="shared" si="34"/>
        <v>0</v>
      </c>
      <c r="S263" s="46">
        <f>COUNTIF(ストックデータ貼り付け用!$S$2:$S$1001,A263)</f>
        <v>0</v>
      </c>
      <c r="T263" s="48">
        <f>SUMIF(ストックデータ貼り付け用!$S$3:$S$502,A263,ストックデータ貼り付け用!$T$3:$T$1048576)</f>
        <v>0</v>
      </c>
      <c r="U263" s="45">
        <f t="shared" si="33"/>
        <v>0</v>
      </c>
    </row>
    <row r="264" spans="1:21" x14ac:dyDescent="0.2">
      <c r="A264" s="43">
        <v>45918</v>
      </c>
      <c r="B264" s="46">
        <f>IFERROR(VLOOKUP(A264, ストックデータ貼り付け用!A:C,2,FALSE),0)</f>
        <v>0</v>
      </c>
      <c r="C264" s="51">
        <f>IFERROR(VLOOKUP(A264, ストックデータ貼り付け用!A:C,3,FALSE),0)</f>
        <v>0</v>
      </c>
      <c r="D264" s="44">
        <f t="shared" si="31"/>
        <v>0</v>
      </c>
      <c r="E264" s="46">
        <f>COUNTIF(ストックデータ貼り付け用!$E$2:$E$1000,A264)</f>
        <v>0</v>
      </c>
      <c r="F264" s="48">
        <f>SUMIF(ストックデータ貼り付け用!$E$2:$E$1048576,A264,ストックデータ貼り付け用!$F$2:$F$1048576)</f>
        <v>0</v>
      </c>
      <c r="G264" s="44">
        <f>COUNTIF(ストックデータ貼り付け用!$I$2:$I$1048576,A264)</f>
        <v>0</v>
      </c>
      <c r="H264" s="51">
        <f t="shared" si="29"/>
        <v>0</v>
      </c>
      <c r="I264" s="45">
        <f>SUMIF(ストックデータ貼り付け用!$I$2:$I$1048576,A264,ストックデータ貼り付け用!$J$2:$J$1048576)</f>
        <v>0</v>
      </c>
      <c r="J264" s="44">
        <f t="shared" ref="J264:K327" si="35">E264+H264</f>
        <v>0</v>
      </c>
      <c r="K264" s="51">
        <f t="shared" si="35"/>
        <v>0</v>
      </c>
      <c r="L264" s="45">
        <f t="shared" si="30"/>
        <v>0</v>
      </c>
      <c r="M264" s="46">
        <f>COUNTIF(ストックデータ貼り付け用!$M$2:$M$1000,A264)</f>
        <v>0</v>
      </c>
      <c r="N264" s="51">
        <f>SUMIF(ストックデータ貼り付け用!$M$2:$M$1001,A264,ストックデータ貼り付け用!$N$2:$N$1001)</f>
        <v>0</v>
      </c>
      <c r="O264" s="45">
        <f t="shared" si="32"/>
        <v>0</v>
      </c>
      <c r="P264" s="61">
        <f>COUNTIF(ストックデータ貼り付け用!$P$2:$P$1000,A264)</f>
        <v>0</v>
      </c>
      <c r="Q264" s="44">
        <f>SUMIF(ストックデータ貼り付け用!$P$2:$P$1000,A264,ストックデータ貼り付け用!$Q$2:$Q$1000)</f>
        <v>0</v>
      </c>
      <c r="R264" s="48">
        <f t="shared" si="34"/>
        <v>0</v>
      </c>
      <c r="S264" s="46">
        <f>COUNTIF(ストックデータ貼り付け用!$S$2:$S$1001,A264)</f>
        <v>0</v>
      </c>
      <c r="T264" s="48">
        <f>SUMIF(ストックデータ貼り付け用!$S$3:$S$502,A264,ストックデータ貼り付け用!$T$3:$T$1048576)</f>
        <v>0</v>
      </c>
      <c r="U264" s="45">
        <f t="shared" si="33"/>
        <v>0</v>
      </c>
    </row>
    <row r="265" spans="1:21" x14ac:dyDescent="0.2">
      <c r="A265" s="43">
        <v>45919</v>
      </c>
      <c r="B265" s="46">
        <f>IFERROR(VLOOKUP(A265, ストックデータ貼り付け用!A:C,2,FALSE),0)</f>
        <v>0</v>
      </c>
      <c r="C265" s="51">
        <f>IFERROR(VLOOKUP(A265, ストックデータ貼り付け用!A:C,3,FALSE),0)</f>
        <v>0</v>
      </c>
      <c r="D265" s="44">
        <f t="shared" si="31"/>
        <v>0</v>
      </c>
      <c r="E265" s="46">
        <f>COUNTIF(ストックデータ貼り付け用!$E$2:$E$1000,A265)</f>
        <v>0</v>
      </c>
      <c r="F265" s="48">
        <f>SUMIF(ストックデータ貼り付け用!$E$2:$E$1048576,A265,ストックデータ貼り付け用!$F$2:$F$1048576)</f>
        <v>0</v>
      </c>
      <c r="G265" s="44">
        <f>COUNTIF(ストックデータ貼り付け用!$I$2:$I$1048576,A265)</f>
        <v>0</v>
      </c>
      <c r="H265" s="51">
        <f t="shared" si="29"/>
        <v>0</v>
      </c>
      <c r="I265" s="45">
        <f>SUMIF(ストックデータ貼り付け用!$I$2:$I$1048576,A265,ストックデータ貼り付け用!$J$2:$J$1048576)</f>
        <v>0</v>
      </c>
      <c r="J265" s="44">
        <f t="shared" si="35"/>
        <v>0</v>
      </c>
      <c r="K265" s="51">
        <f t="shared" si="35"/>
        <v>0</v>
      </c>
      <c r="L265" s="45">
        <f t="shared" si="30"/>
        <v>0</v>
      </c>
      <c r="M265" s="46">
        <f>COUNTIF(ストックデータ貼り付け用!$M$2:$M$1000,A265)</f>
        <v>0</v>
      </c>
      <c r="N265" s="51">
        <f>SUMIF(ストックデータ貼り付け用!$M$2:$M$1001,A265,ストックデータ貼り付け用!$N$2:$N$1001)</f>
        <v>0</v>
      </c>
      <c r="O265" s="45">
        <f t="shared" si="32"/>
        <v>0</v>
      </c>
      <c r="P265" s="61">
        <f>COUNTIF(ストックデータ貼り付け用!$P$2:$P$1000,A265)</f>
        <v>0</v>
      </c>
      <c r="Q265" s="44">
        <f>SUMIF(ストックデータ貼り付け用!$P$2:$P$1000,A265,ストックデータ貼り付け用!$Q$2:$Q$1000)</f>
        <v>0</v>
      </c>
      <c r="R265" s="48">
        <f t="shared" si="34"/>
        <v>0</v>
      </c>
      <c r="S265" s="46">
        <f>COUNTIF(ストックデータ貼り付け用!$S$2:$S$1001,A265)</f>
        <v>0</v>
      </c>
      <c r="T265" s="48">
        <f>SUMIF(ストックデータ貼り付け用!$S$3:$S$502,A265,ストックデータ貼り付け用!$T$3:$T$1048576)</f>
        <v>0</v>
      </c>
      <c r="U265" s="45">
        <f t="shared" si="33"/>
        <v>0</v>
      </c>
    </row>
    <row r="266" spans="1:21" x14ac:dyDescent="0.2">
      <c r="A266" s="43">
        <v>45920</v>
      </c>
      <c r="B266" s="46">
        <f>IFERROR(VLOOKUP(A266, ストックデータ貼り付け用!A:C,2,FALSE),0)</f>
        <v>0</v>
      </c>
      <c r="C266" s="51">
        <f>IFERROR(VLOOKUP(A266, ストックデータ貼り付け用!A:C,3,FALSE),0)</f>
        <v>0</v>
      </c>
      <c r="D266" s="44">
        <f t="shared" si="31"/>
        <v>0</v>
      </c>
      <c r="E266" s="46">
        <f>COUNTIF(ストックデータ貼り付け用!$E$2:$E$1000,A266)</f>
        <v>0</v>
      </c>
      <c r="F266" s="48">
        <f>SUMIF(ストックデータ貼り付け用!$E$2:$E$1048576,A266,ストックデータ貼り付け用!$F$2:$F$1048576)</f>
        <v>0</v>
      </c>
      <c r="G266" s="44">
        <f>COUNTIF(ストックデータ貼り付け用!$I$2:$I$1048576,A266)</f>
        <v>0</v>
      </c>
      <c r="H266" s="51">
        <f t="shared" si="29"/>
        <v>0</v>
      </c>
      <c r="I266" s="45">
        <f>SUMIF(ストックデータ貼り付け用!$I$2:$I$1048576,A266,ストックデータ貼り付け用!$J$2:$J$1048576)</f>
        <v>0</v>
      </c>
      <c r="J266" s="44">
        <f t="shared" si="35"/>
        <v>0</v>
      </c>
      <c r="K266" s="51">
        <f t="shared" si="35"/>
        <v>0</v>
      </c>
      <c r="L266" s="45">
        <f t="shared" si="30"/>
        <v>0</v>
      </c>
      <c r="M266" s="46">
        <f>COUNTIF(ストックデータ貼り付け用!$M$2:$M$1000,A266)</f>
        <v>0</v>
      </c>
      <c r="N266" s="51">
        <f>SUMIF(ストックデータ貼り付け用!$M$2:$M$1001,A266,ストックデータ貼り付け用!$N$2:$N$1001)</f>
        <v>0</v>
      </c>
      <c r="O266" s="45">
        <f t="shared" si="32"/>
        <v>0</v>
      </c>
      <c r="P266" s="61">
        <f>COUNTIF(ストックデータ貼り付け用!$P$2:$P$1000,A266)</f>
        <v>0</v>
      </c>
      <c r="Q266" s="44">
        <f>SUMIF(ストックデータ貼り付け用!$P$2:$P$1000,A266,ストックデータ貼り付け用!$Q$2:$Q$1000)</f>
        <v>0</v>
      </c>
      <c r="R266" s="48">
        <f t="shared" si="34"/>
        <v>0</v>
      </c>
      <c r="S266" s="46">
        <f>COUNTIF(ストックデータ貼り付け用!$S$2:$S$1001,A266)</f>
        <v>0</v>
      </c>
      <c r="T266" s="48">
        <f>SUMIF(ストックデータ貼り付け用!$S$3:$S$502,A266,ストックデータ貼り付け用!$T$3:$T$1048576)</f>
        <v>0</v>
      </c>
      <c r="U266" s="45">
        <f t="shared" si="33"/>
        <v>0</v>
      </c>
    </row>
    <row r="267" spans="1:21" x14ac:dyDescent="0.2">
      <c r="A267" s="43">
        <v>45921</v>
      </c>
      <c r="B267" s="46">
        <f>IFERROR(VLOOKUP(A267, ストックデータ貼り付け用!A:C,2,FALSE),0)</f>
        <v>0</v>
      </c>
      <c r="C267" s="51">
        <f>IFERROR(VLOOKUP(A267, ストックデータ貼り付け用!A:C,3,FALSE),0)</f>
        <v>0</v>
      </c>
      <c r="D267" s="44">
        <f t="shared" si="31"/>
        <v>0</v>
      </c>
      <c r="E267" s="46">
        <f>COUNTIF(ストックデータ貼り付け用!$E$2:$E$1000,A267)</f>
        <v>0</v>
      </c>
      <c r="F267" s="48">
        <f>SUMIF(ストックデータ貼り付け用!$E$2:$E$1048576,A267,ストックデータ貼り付け用!$F$2:$F$1048576)</f>
        <v>0</v>
      </c>
      <c r="G267" s="44">
        <f>COUNTIF(ストックデータ貼り付け用!$I$2:$I$1048576,A267)</f>
        <v>0</v>
      </c>
      <c r="H267" s="51">
        <f t="shared" si="29"/>
        <v>0</v>
      </c>
      <c r="I267" s="45">
        <f>SUMIF(ストックデータ貼り付け用!$I$2:$I$1048576,A267,ストックデータ貼り付け用!$J$2:$J$1048576)</f>
        <v>0</v>
      </c>
      <c r="J267" s="44">
        <f t="shared" si="35"/>
        <v>0</v>
      </c>
      <c r="K267" s="51">
        <f t="shared" si="35"/>
        <v>0</v>
      </c>
      <c r="L267" s="45">
        <f t="shared" si="30"/>
        <v>0</v>
      </c>
      <c r="M267" s="46">
        <f>COUNTIF(ストックデータ貼り付け用!$M$2:$M$1000,A267)</f>
        <v>0</v>
      </c>
      <c r="N267" s="51">
        <f>SUMIF(ストックデータ貼り付け用!$M$2:$M$1001,A267,ストックデータ貼り付け用!$N$2:$N$1001)</f>
        <v>0</v>
      </c>
      <c r="O267" s="45">
        <f t="shared" si="32"/>
        <v>0</v>
      </c>
      <c r="P267" s="61">
        <f>COUNTIF(ストックデータ貼り付け用!$P$2:$P$1000,A267)</f>
        <v>0</v>
      </c>
      <c r="Q267" s="44">
        <f>SUMIF(ストックデータ貼り付け用!$P$2:$P$1000,A267,ストックデータ貼り付け用!$Q$2:$Q$1000)</f>
        <v>0</v>
      </c>
      <c r="R267" s="48">
        <f t="shared" si="34"/>
        <v>0</v>
      </c>
      <c r="S267" s="46">
        <f>COUNTIF(ストックデータ貼り付け用!$S$2:$S$1001,A267)</f>
        <v>0</v>
      </c>
      <c r="T267" s="48">
        <f>SUMIF(ストックデータ貼り付け用!$S$3:$S$502,A267,ストックデータ貼り付け用!$T$3:$T$1048576)</f>
        <v>0</v>
      </c>
      <c r="U267" s="45">
        <f t="shared" si="33"/>
        <v>0</v>
      </c>
    </row>
    <row r="268" spans="1:21" x14ac:dyDescent="0.2">
      <c r="A268" s="43">
        <v>45922</v>
      </c>
      <c r="B268" s="46">
        <f>IFERROR(VLOOKUP(A268, ストックデータ貼り付け用!A:C,2,FALSE),0)</f>
        <v>0</v>
      </c>
      <c r="C268" s="51">
        <f>IFERROR(VLOOKUP(A268, ストックデータ貼り付け用!A:C,3,FALSE),0)</f>
        <v>0</v>
      </c>
      <c r="D268" s="44">
        <f t="shared" si="31"/>
        <v>0</v>
      </c>
      <c r="E268" s="46">
        <f>COUNTIF(ストックデータ貼り付け用!$E$2:$E$1000,A268)</f>
        <v>0</v>
      </c>
      <c r="F268" s="48">
        <f>SUMIF(ストックデータ貼り付け用!$E$2:$E$1048576,A268,ストックデータ貼り付け用!$F$2:$F$1048576)</f>
        <v>0</v>
      </c>
      <c r="G268" s="44">
        <f>COUNTIF(ストックデータ貼り付け用!$I$2:$I$1048576,A268)</f>
        <v>0</v>
      </c>
      <c r="H268" s="51">
        <f t="shared" si="29"/>
        <v>0</v>
      </c>
      <c r="I268" s="45">
        <f>SUMIF(ストックデータ貼り付け用!$I$2:$I$1048576,A268,ストックデータ貼り付け用!$J$2:$J$1048576)</f>
        <v>0</v>
      </c>
      <c r="J268" s="44">
        <f t="shared" si="35"/>
        <v>0</v>
      </c>
      <c r="K268" s="51">
        <f t="shared" si="35"/>
        <v>0</v>
      </c>
      <c r="L268" s="45">
        <f t="shared" si="30"/>
        <v>0</v>
      </c>
      <c r="M268" s="46">
        <f>COUNTIF(ストックデータ貼り付け用!$M$2:$M$1000,A268)</f>
        <v>0</v>
      </c>
      <c r="N268" s="51">
        <f>SUMIF(ストックデータ貼り付け用!$M$2:$M$1001,A268,ストックデータ貼り付け用!$N$2:$N$1001)</f>
        <v>0</v>
      </c>
      <c r="O268" s="45">
        <f t="shared" si="32"/>
        <v>0</v>
      </c>
      <c r="P268" s="61">
        <f>COUNTIF(ストックデータ貼り付け用!$P$2:$P$1000,A268)</f>
        <v>0</v>
      </c>
      <c r="Q268" s="44">
        <f>SUMIF(ストックデータ貼り付け用!$P$2:$P$1000,A268,ストックデータ貼り付け用!$Q$2:$Q$1000)</f>
        <v>0</v>
      </c>
      <c r="R268" s="48">
        <f t="shared" si="34"/>
        <v>0</v>
      </c>
      <c r="S268" s="46">
        <f>COUNTIF(ストックデータ貼り付け用!$S$2:$S$1001,A268)</f>
        <v>0</v>
      </c>
      <c r="T268" s="48">
        <f>SUMIF(ストックデータ貼り付け用!$S$3:$S$502,A268,ストックデータ貼り付け用!$T$3:$T$1048576)</f>
        <v>0</v>
      </c>
      <c r="U268" s="45">
        <f t="shared" si="33"/>
        <v>0</v>
      </c>
    </row>
    <row r="269" spans="1:21" x14ac:dyDescent="0.2">
      <c r="A269" s="43">
        <v>45923</v>
      </c>
      <c r="B269" s="46">
        <f>IFERROR(VLOOKUP(A269, ストックデータ貼り付け用!A:C,2,FALSE),0)</f>
        <v>0</v>
      </c>
      <c r="C269" s="51">
        <f>IFERROR(VLOOKUP(A269, ストックデータ貼り付け用!A:C,3,FALSE),0)</f>
        <v>0</v>
      </c>
      <c r="D269" s="44">
        <f t="shared" si="31"/>
        <v>0</v>
      </c>
      <c r="E269" s="46">
        <f>COUNTIF(ストックデータ貼り付け用!$E$2:$E$1000,A269)</f>
        <v>0</v>
      </c>
      <c r="F269" s="48">
        <f>SUMIF(ストックデータ貼り付け用!$E$2:$E$1048576,A269,ストックデータ貼り付け用!$F$2:$F$1048576)</f>
        <v>0</v>
      </c>
      <c r="G269" s="44">
        <f>COUNTIF(ストックデータ貼り付け用!$I$2:$I$1048576,A269)</f>
        <v>0</v>
      </c>
      <c r="H269" s="51">
        <f t="shared" si="29"/>
        <v>0</v>
      </c>
      <c r="I269" s="45">
        <f>SUMIF(ストックデータ貼り付け用!$I$2:$I$1048576,A269,ストックデータ貼り付け用!$J$2:$J$1048576)</f>
        <v>0</v>
      </c>
      <c r="J269" s="44">
        <f t="shared" si="35"/>
        <v>0</v>
      </c>
      <c r="K269" s="51">
        <f t="shared" si="35"/>
        <v>0</v>
      </c>
      <c r="L269" s="45">
        <f t="shared" si="30"/>
        <v>0</v>
      </c>
      <c r="M269" s="46">
        <f>COUNTIF(ストックデータ貼り付け用!$M$2:$M$1000,A269)</f>
        <v>0</v>
      </c>
      <c r="N269" s="51">
        <f>SUMIF(ストックデータ貼り付け用!$M$2:$M$1001,A269,ストックデータ貼り付け用!$N$2:$N$1001)</f>
        <v>0</v>
      </c>
      <c r="O269" s="45">
        <f t="shared" si="32"/>
        <v>0</v>
      </c>
      <c r="P269" s="61">
        <f>COUNTIF(ストックデータ貼り付け用!$P$2:$P$1000,A269)</f>
        <v>0</v>
      </c>
      <c r="Q269" s="44">
        <f>SUMIF(ストックデータ貼り付け用!$P$2:$P$1000,A269,ストックデータ貼り付け用!$Q$2:$Q$1000)</f>
        <v>0</v>
      </c>
      <c r="R269" s="48">
        <f t="shared" si="34"/>
        <v>0</v>
      </c>
      <c r="S269" s="46">
        <f>COUNTIF(ストックデータ貼り付け用!$S$2:$S$1001,A269)</f>
        <v>0</v>
      </c>
      <c r="T269" s="48">
        <f>SUMIF(ストックデータ貼り付け用!$S$3:$S$502,A269,ストックデータ貼り付け用!$T$3:$T$1048576)</f>
        <v>0</v>
      </c>
      <c r="U269" s="45">
        <f t="shared" si="33"/>
        <v>0</v>
      </c>
    </row>
    <row r="270" spans="1:21" x14ac:dyDescent="0.2">
      <c r="A270" s="43">
        <v>45924</v>
      </c>
      <c r="B270" s="46">
        <f>IFERROR(VLOOKUP(A270, ストックデータ貼り付け用!A:C,2,FALSE),0)</f>
        <v>0</v>
      </c>
      <c r="C270" s="51">
        <f>IFERROR(VLOOKUP(A270, ストックデータ貼り付け用!A:C,3,FALSE),0)</f>
        <v>0</v>
      </c>
      <c r="D270" s="44">
        <f t="shared" si="31"/>
        <v>0</v>
      </c>
      <c r="E270" s="46">
        <f>COUNTIF(ストックデータ貼り付け用!$E$2:$E$1000,A270)</f>
        <v>0</v>
      </c>
      <c r="F270" s="48">
        <f>SUMIF(ストックデータ貼り付け用!$E$2:$E$1048576,A270,ストックデータ貼り付け用!$F$2:$F$1048576)</f>
        <v>0</v>
      </c>
      <c r="G270" s="44">
        <f>COUNTIF(ストックデータ貼り付け用!$I$2:$I$1048576,A270)</f>
        <v>0</v>
      </c>
      <c r="H270" s="51">
        <f t="shared" si="29"/>
        <v>0</v>
      </c>
      <c r="I270" s="45">
        <f>SUMIF(ストックデータ貼り付け用!$I$2:$I$1048576,A270,ストックデータ貼り付け用!$J$2:$J$1048576)</f>
        <v>0</v>
      </c>
      <c r="J270" s="44">
        <f t="shared" si="35"/>
        <v>0</v>
      </c>
      <c r="K270" s="51">
        <f t="shared" si="35"/>
        <v>0</v>
      </c>
      <c r="L270" s="45">
        <f t="shared" si="30"/>
        <v>0</v>
      </c>
      <c r="M270" s="46">
        <f>COUNTIF(ストックデータ貼り付け用!$M$2:$M$1000,A270)</f>
        <v>0</v>
      </c>
      <c r="N270" s="51">
        <f>SUMIF(ストックデータ貼り付け用!$M$2:$M$1001,A270,ストックデータ貼り付け用!$N$2:$N$1001)</f>
        <v>0</v>
      </c>
      <c r="O270" s="45">
        <f t="shared" si="32"/>
        <v>0</v>
      </c>
      <c r="P270" s="61">
        <f>COUNTIF(ストックデータ貼り付け用!$P$2:$P$1000,A270)</f>
        <v>0</v>
      </c>
      <c r="Q270" s="44">
        <f>SUMIF(ストックデータ貼り付け用!$P$2:$P$1000,A270,ストックデータ貼り付け用!$Q$2:$Q$1000)</f>
        <v>0</v>
      </c>
      <c r="R270" s="48">
        <f t="shared" si="34"/>
        <v>0</v>
      </c>
      <c r="S270" s="46">
        <f>COUNTIF(ストックデータ貼り付け用!$S$2:$S$1001,A270)</f>
        <v>0</v>
      </c>
      <c r="T270" s="48">
        <f>SUMIF(ストックデータ貼り付け用!$S$3:$S$502,A270,ストックデータ貼り付け用!$T$3:$T$1048576)</f>
        <v>0</v>
      </c>
      <c r="U270" s="45">
        <f t="shared" si="33"/>
        <v>0</v>
      </c>
    </row>
    <row r="271" spans="1:21" x14ac:dyDescent="0.2">
      <c r="A271" s="43">
        <v>45925</v>
      </c>
      <c r="B271" s="46">
        <f>IFERROR(VLOOKUP(A271, ストックデータ貼り付け用!A:C,2,FALSE),0)</f>
        <v>0</v>
      </c>
      <c r="C271" s="51">
        <f>IFERROR(VLOOKUP(A271, ストックデータ貼り付け用!A:C,3,FALSE),0)</f>
        <v>0</v>
      </c>
      <c r="D271" s="44">
        <f t="shared" si="31"/>
        <v>0</v>
      </c>
      <c r="E271" s="46">
        <f>COUNTIF(ストックデータ貼り付け用!$E$2:$E$1000,A271)</f>
        <v>0</v>
      </c>
      <c r="F271" s="48">
        <f>SUMIF(ストックデータ貼り付け用!$E$2:$E$1048576,A271,ストックデータ貼り付け用!$F$2:$F$1048576)</f>
        <v>0</v>
      </c>
      <c r="G271" s="44">
        <f>COUNTIF(ストックデータ貼り付け用!$I$2:$I$1048576,A271)</f>
        <v>0</v>
      </c>
      <c r="H271" s="51">
        <f t="shared" si="29"/>
        <v>0</v>
      </c>
      <c r="I271" s="45">
        <f>SUMIF(ストックデータ貼り付け用!$I$2:$I$1048576,A271,ストックデータ貼り付け用!$J$2:$J$1048576)</f>
        <v>0</v>
      </c>
      <c r="J271" s="44">
        <f t="shared" si="35"/>
        <v>0</v>
      </c>
      <c r="K271" s="51">
        <f t="shared" si="35"/>
        <v>0</v>
      </c>
      <c r="L271" s="45">
        <f t="shared" si="30"/>
        <v>0</v>
      </c>
      <c r="M271" s="46">
        <f>COUNTIF(ストックデータ貼り付け用!$M$2:$M$1000,A271)</f>
        <v>0</v>
      </c>
      <c r="N271" s="51">
        <f>SUMIF(ストックデータ貼り付け用!$M$2:$M$1001,A271,ストックデータ貼り付け用!$N$2:$N$1001)</f>
        <v>0</v>
      </c>
      <c r="O271" s="45">
        <f t="shared" si="32"/>
        <v>0</v>
      </c>
      <c r="P271" s="61">
        <f>COUNTIF(ストックデータ貼り付け用!$P$2:$P$1000,A271)</f>
        <v>0</v>
      </c>
      <c r="Q271" s="44">
        <f>SUMIF(ストックデータ貼り付け用!$P$2:$P$1000,A271,ストックデータ貼り付け用!$Q$2:$Q$1000)</f>
        <v>0</v>
      </c>
      <c r="R271" s="48">
        <f t="shared" si="34"/>
        <v>0</v>
      </c>
      <c r="S271" s="46">
        <f>COUNTIF(ストックデータ貼り付け用!$S$2:$S$1001,A271)</f>
        <v>0</v>
      </c>
      <c r="T271" s="48">
        <f>SUMIF(ストックデータ貼り付け用!$S$3:$S$502,A271,ストックデータ貼り付け用!$T$3:$T$1048576)</f>
        <v>0</v>
      </c>
      <c r="U271" s="45">
        <f t="shared" si="33"/>
        <v>0</v>
      </c>
    </row>
    <row r="272" spans="1:21" x14ac:dyDescent="0.2">
      <c r="A272" s="43">
        <v>45926</v>
      </c>
      <c r="B272" s="46">
        <f>IFERROR(VLOOKUP(A272, ストックデータ貼り付け用!A:C,2,FALSE),0)</f>
        <v>0</v>
      </c>
      <c r="C272" s="51">
        <f>IFERROR(VLOOKUP(A272, ストックデータ貼り付け用!A:C,3,FALSE),0)</f>
        <v>0</v>
      </c>
      <c r="D272" s="44">
        <f t="shared" si="31"/>
        <v>0</v>
      </c>
      <c r="E272" s="46">
        <f>COUNTIF(ストックデータ貼り付け用!$E$2:$E$1000,A272)</f>
        <v>0</v>
      </c>
      <c r="F272" s="48">
        <f>SUMIF(ストックデータ貼り付け用!$E$2:$E$1048576,A272,ストックデータ貼り付け用!$F$2:$F$1048576)</f>
        <v>0</v>
      </c>
      <c r="G272" s="44">
        <f>COUNTIF(ストックデータ貼り付け用!$I$2:$I$1048576,A272)</f>
        <v>0</v>
      </c>
      <c r="H272" s="51">
        <f t="shared" si="29"/>
        <v>0</v>
      </c>
      <c r="I272" s="45">
        <f>SUMIF(ストックデータ貼り付け用!$I$2:$I$1048576,A272,ストックデータ貼り付け用!$J$2:$J$1048576)</f>
        <v>0</v>
      </c>
      <c r="J272" s="44">
        <f t="shared" si="35"/>
        <v>0</v>
      </c>
      <c r="K272" s="51">
        <f t="shared" si="35"/>
        <v>0</v>
      </c>
      <c r="L272" s="45">
        <f t="shared" si="30"/>
        <v>0</v>
      </c>
      <c r="M272" s="46">
        <f>COUNTIF(ストックデータ貼り付け用!$M$2:$M$1000,A272)</f>
        <v>0</v>
      </c>
      <c r="N272" s="51">
        <f>SUMIF(ストックデータ貼り付け用!$M$2:$M$1001,A272,ストックデータ貼り付け用!$N$2:$N$1001)</f>
        <v>0</v>
      </c>
      <c r="O272" s="45">
        <f t="shared" si="32"/>
        <v>0</v>
      </c>
      <c r="P272" s="61">
        <f>COUNTIF(ストックデータ貼り付け用!$P$2:$P$1000,A272)</f>
        <v>0</v>
      </c>
      <c r="Q272" s="44">
        <f>SUMIF(ストックデータ貼り付け用!$P$2:$P$1000,A272,ストックデータ貼り付け用!$Q$2:$Q$1000)</f>
        <v>0</v>
      </c>
      <c r="R272" s="48">
        <f t="shared" si="34"/>
        <v>0</v>
      </c>
      <c r="S272" s="46">
        <f>COUNTIF(ストックデータ貼り付け用!$S$2:$S$1001,A272)</f>
        <v>0</v>
      </c>
      <c r="T272" s="48">
        <f>SUMIF(ストックデータ貼り付け用!$S$3:$S$502,A272,ストックデータ貼り付け用!$T$3:$T$1048576)</f>
        <v>0</v>
      </c>
      <c r="U272" s="45">
        <f t="shared" si="33"/>
        <v>0</v>
      </c>
    </row>
    <row r="273" spans="1:21" x14ac:dyDescent="0.2">
      <c r="A273" s="43">
        <v>45927</v>
      </c>
      <c r="B273" s="46">
        <f>IFERROR(VLOOKUP(A273, ストックデータ貼り付け用!A:C,2,FALSE),0)</f>
        <v>0</v>
      </c>
      <c r="C273" s="51">
        <f>IFERROR(VLOOKUP(A273, ストックデータ貼り付け用!A:C,3,FALSE),0)</f>
        <v>0</v>
      </c>
      <c r="D273" s="44">
        <f t="shared" si="31"/>
        <v>0</v>
      </c>
      <c r="E273" s="46">
        <f>COUNTIF(ストックデータ貼り付け用!$E$2:$E$1000,A273)</f>
        <v>0</v>
      </c>
      <c r="F273" s="48">
        <f>SUMIF(ストックデータ貼り付け用!$E$2:$E$1048576,A273,ストックデータ貼り付け用!$F$2:$F$1048576)</f>
        <v>0</v>
      </c>
      <c r="G273" s="44">
        <f>COUNTIF(ストックデータ貼り付け用!$I$2:$I$1048576,A273)</f>
        <v>0</v>
      </c>
      <c r="H273" s="51">
        <f t="shared" si="29"/>
        <v>0</v>
      </c>
      <c r="I273" s="45">
        <f>SUMIF(ストックデータ貼り付け用!$I$2:$I$1048576,A273,ストックデータ貼り付け用!$J$2:$J$1048576)</f>
        <v>0</v>
      </c>
      <c r="J273" s="44">
        <f t="shared" si="35"/>
        <v>0</v>
      </c>
      <c r="K273" s="51">
        <f t="shared" si="35"/>
        <v>0</v>
      </c>
      <c r="L273" s="45">
        <f t="shared" si="30"/>
        <v>0</v>
      </c>
      <c r="M273" s="46">
        <f>COUNTIF(ストックデータ貼り付け用!$M$2:$M$1000,A273)</f>
        <v>0</v>
      </c>
      <c r="N273" s="51">
        <f>SUMIF(ストックデータ貼り付け用!$M$2:$M$1001,A273,ストックデータ貼り付け用!$N$2:$N$1001)</f>
        <v>0</v>
      </c>
      <c r="O273" s="45">
        <f t="shared" si="32"/>
        <v>0</v>
      </c>
      <c r="P273" s="61">
        <f>COUNTIF(ストックデータ貼り付け用!$P$2:$P$1000,A273)</f>
        <v>0</v>
      </c>
      <c r="Q273" s="44">
        <f>SUMIF(ストックデータ貼り付け用!$P$2:$P$1000,A273,ストックデータ貼り付け用!$Q$2:$Q$1000)</f>
        <v>0</v>
      </c>
      <c r="R273" s="48">
        <f t="shared" si="34"/>
        <v>0</v>
      </c>
      <c r="S273" s="46">
        <f>COUNTIF(ストックデータ貼り付け用!$S$2:$S$1001,A273)</f>
        <v>0</v>
      </c>
      <c r="T273" s="48">
        <f>SUMIF(ストックデータ貼り付け用!$S$3:$S$502,A273,ストックデータ貼り付け用!$T$3:$T$1048576)</f>
        <v>0</v>
      </c>
      <c r="U273" s="45">
        <f t="shared" si="33"/>
        <v>0</v>
      </c>
    </row>
    <row r="274" spans="1:21" x14ac:dyDescent="0.2">
      <c r="A274" s="43">
        <v>45928</v>
      </c>
      <c r="B274" s="46">
        <f>IFERROR(VLOOKUP(A274, ストックデータ貼り付け用!A:C,2,FALSE),0)</f>
        <v>0</v>
      </c>
      <c r="C274" s="51">
        <f>IFERROR(VLOOKUP(A274, ストックデータ貼り付け用!A:C,3,FALSE),0)</f>
        <v>0</v>
      </c>
      <c r="D274" s="44">
        <f t="shared" si="31"/>
        <v>0</v>
      </c>
      <c r="E274" s="46">
        <f>COUNTIF(ストックデータ貼り付け用!$E$2:$E$1000,A274)</f>
        <v>0</v>
      </c>
      <c r="F274" s="48">
        <f>SUMIF(ストックデータ貼り付け用!$E$2:$E$1048576,A274,ストックデータ貼り付け用!$F$2:$F$1048576)</f>
        <v>0</v>
      </c>
      <c r="G274" s="44">
        <f>COUNTIF(ストックデータ貼り付け用!$I$2:$I$1048576,A274)</f>
        <v>0</v>
      </c>
      <c r="H274" s="51">
        <f t="shared" si="29"/>
        <v>0</v>
      </c>
      <c r="I274" s="45">
        <f>SUMIF(ストックデータ貼り付け用!$I$2:$I$1048576,A274,ストックデータ貼り付け用!$J$2:$J$1048576)</f>
        <v>0</v>
      </c>
      <c r="J274" s="44">
        <f t="shared" si="35"/>
        <v>0</v>
      </c>
      <c r="K274" s="51">
        <f t="shared" si="35"/>
        <v>0</v>
      </c>
      <c r="L274" s="45">
        <f t="shared" si="30"/>
        <v>0</v>
      </c>
      <c r="M274" s="46">
        <f>COUNTIF(ストックデータ貼り付け用!$M$2:$M$1000,A274)</f>
        <v>0</v>
      </c>
      <c r="N274" s="51">
        <f>SUMIF(ストックデータ貼り付け用!$M$2:$M$1001,A274,ストックデータ貼り付け用!$N$2:$N$1001)</f>
        <v>0</v>
      </c>
      <c r="O274" s="45">
        <f t="shared" si="32"/>
        <v>0</v>
      </c>
      <c r="P274" s="61">
        <f>COUNTIF(ストックデータ貼り付け用!$P$2:$P$1000,A274)</f>
        <v>0</v>
      </c>
      <c r="Q274" s="44">
        <f>SUMIF(ストックデータ貼り付け用!$P$2:$P$1000,A274,ストックデータ貼り付け用!$Q$2:$Q$1000)</f>
        <v>0</v>
      </c>
      <c r="R274" s="48">
        <f t="shared" si="34"/>
        <v>0</v>
      </c>
      <c r="S274" s="46">
        <f>COUNTIF(ストックデータ貼り付け用!$S$2:$S$1001,A274)</f>
        <v>0</v>
      </c>
      <c r="T274" s="48">
        <f>SUMIF(ストックデータ貼り付け用!$S$3:$S$502,A274,ストックデータ貼り付け用!$T$3:$T$1048576)</f>
        <v>0</v>
      </c>
      <c r="U274" s="45">
        <f t="shared" si="33"/>
        <v>0</v>
      </c>
    </row>
    <row r="275" spans="1:21" x14ac:dyDescent="0.2">
      <c r="A275" s="43">
        <v>45929</v>
      </c>
      <c r="B275" s="46">
        <f>IFERROR(VLOOKUP(A275, ストックデータ貼り付け用!A:C,2,FALSE),0)</f>
        <v>0</v>
      </c>
      <c r="C275" s="51">
        <f>IFERROR(VLOOKUP(A275, ストックデータ貼り付け用!A:C,3,FALSE),0)</f>
        <v>0</v>
      </c>
      <c r="D275" s="44">
        <f t="shared" si="31"/>
        <v>0</v>
      </c>
      <c r="E275" s="46">
        <f>COUNTIF(ストックデータ貼り付け用!$E$2:$E$1000,A275)</f>
        <v>0</v>
      </c>
      <c r="F275" s="48">
        <f>SUMIF(ストックデータ貼り付け用!$E$2:$E$1048576,A275,ストックデータ貼り付け用!$F$2:$F$1048576)</f>
        <v>0</v>
      </c>
      <c r="G275" s="44">
        <f>COUNTIF(ストックデータ貼り付け用!$I$2:$I$1048576,A275)</f>
        <v>0</v>
      </c>
      <c r="H275" s="51">
        <f t="shared" si="29"/>
        <v>0</v>
      </c>
      <c r="I275" s="45">
        <f>SUMIF(ストックデータ貼り付け用!$I$2:$I$1048576,A275,ストックデータ貼り付け用!$J$2:$J$1048576)</f>
        <v>0</v>
      </c>
      <c r="J275" s="44">
        <f t="shared" si="35"/>
        <v>0</v>
      </c>
      <c r="K275" s="51">
        <f t="shared" si="35"/>
        <v>0</v>
      </c>
      <c r="L275" s="45">
        <f t="shared" si="30"/>
        <v>0</v>
      </c>
      <c r="M275" s="46">
        <f>COUNTIF(ストックデータ貼り付け用!$M$2:$M$1000,A275)</f>
        <v>0</v>
      </c>
      <c r="N275" s="51">
        <f>SUMIF(ストックデータ貼り付け用!$M$2:$M$1001,A275,ストックデータ貼り付け用!$N$2:$N$1001)</f>
        <v>0</v>
      </c>
      <c r="O275" s="45">
        <f t="shared" si="32"/>
        <v>0</v>
      </c>
      <c r="P275" s="61">
        <f>COUNTIF(ストックデータ貼り付け用!$P$2:$P$1000,A275)</f>
        <v>0</v>
      </c>
      <c r="Q275" s="44">
        <f>SUMIF(ストックデータ貼り付け用!$P$2:$P$1000,A275,ストックデータ貼り付け用!$Q$2:$Q$1000)</f>
        <v>0</v>
      </c>
      <c r="R275" s="48">
        <f t="shared" si="34"/>
        <v>0</v>
      </c>
      <c r="S275" s="46">
        <f>COUNTIF(ストックデータ貼り付け用!$S$2:$S$1001,A275)</f>
        <v>0</v>
      </c>
      <c r="T275" s="48">
        <f>SUMIF(ストックデータ貼り付け用!$S$3:$S$502,A275,ストックデータ貼り付け用!$T$3:$T$1048576)</f>
        <v>0</v>
      </c>
      <c r="U275" s="45">
        <f t="shared" si="33"/>
        <v>0</v>
      </c>
    </row>
    <row r="276" spans="1:21" x14ac:dyDescent="0.2">
      <c r="A276" s="43">
        <v>45930</v>
      </c>
      <c r="B276" s="46">
        <f>IFERROR(VLOOKUP(A276, ストックデータ貼り付け用!A:C,2,FALSE),0)</f>
        <v>0</v>
      </c>
      <c r="C276" s="51">
        <f>IFERROR(VLOOKUP(A276, ストックデータ貼り付け用!A:C,3,FALSE),0)</f>
        <v>0</v>
      </c>
      <c r="D276" s="44">
        <f t="shared" si="31"/>
        <v>0</v>
      </c>
      <c r="E276" s="46">
        <f>COUNTIF(ストックデータ貼り付け用!$E$2:$E$1000,A276)</f>
        <v>0</v>
      </c>
      <c r="F276" s="48">
        <f>SUMIF(ストックデータ貼り付け用!$E$2:$E$1048576,A276,ストックデータ貼り付け用!$F$2:$F$1048576)</f>
        <v>0</v>
      </c>
      <c r="G276" s="44">
        <f>COUNTIF(ストックデータ貼り付け用!$I$2:$I$1048576,A276)</f>
        <v>0</v>
      </c>
      <c r="H276" s="51">
        <f t="shared" si="29"/>
        <v>0</v>
      </c>
      <c r="I276" s="45">
        <f>SUMIF(ストックデータ貼り付け用!$I$2:$I$1048576,A276,ストックデータ貼り付け用!$J$2:$J$1048576)</f>
        <v>0</v>
      </c>
      <c r="J276" s="44">
        <f t="shared" si="35"/>
        <v>0</v>
      </c>
      <c r="K276" s="51">
        <f t="shared" si="35"/>
        <v>0</v>
      </c>
      <c r="L276" s="45">
        <f t="shared" si="30"/>
        <v>0</v>
      </c>
      <c r="M276" s="46">
        <f>COUNTIF(ストックデータ貼り付け用!$M$2:$M$1000,A276)</f>
        <v>0</v>
      </c>
      <c r="N276" s="51">
        <f>SUMIF(ストックデータ貼り付け用!$M$2:$M$1001,A276,ストックデータ貼り付け用!$N$2:$N$1001)</f>
        <v>0</v>
      </c>
      <c r="O276" s="45">
        <f t="shared" si="32"/>
        <v>0</v>
      </c>
      <c r="P276" s="61">
        <f>COUNTIF(ストックデータ貼り付け用!$P$2:$P$1000,A276)</f>
        <v>0</v>
      </c>
      <c r="Q276" s="44">
        <f>SUMIF(ストックデータ貼り付け用!$P$2:$P$1000,A276,ストックデータ貼り付け用!$Q$2:$Q$1000)</f>
        <v>0</v>
      </c>
      <c r="R276" s="48">
        <f t="shared" si="34"/>
        <v>0</v>
      </c>
      <c r="S276" s="46">
        <f>COUNTIF(ストックデータ貼り付け用!$S$2:$S$1001,A276)</f>
        <v>0</v>
      </c>
      <c r="T276" s="48">
        <f>SUMIF(ストックデータ貼り付け用!$S$3:$S$502,A276,ストックデータ貼り付け用!$T$3:$T$1048576)</f>
        <v>0</v>
      </c>
      <c r="U276" s="45">
        <f t="shared" si="33"/>
        <v>0</v>
      </c>
    </row>
    <row r="277" spans="1:21" x14ac:dyDescent="0.2">
      <c r="A277" s="43">
        <v>45931</v>
      </c>
      <c r="B277" s="46">
        <f>IFERROR(VLOOKUP(A277, ストックデータ貼り付け用!A:C,2,FALSE),0)</f>
        <v>0</v>
      </c>
      <c r="C277" s="51">
        <f>IFERROR(VLOOKUP(A277, ストックデータ貼り付け用!A:C,3,FALSE),0)</f>
        <v>0</v>
      </c>
      <c r="D277" s="44">
        <f t="shared" si="31"/>
        <v>0</v>
      </c>
      <c r="E277" s="46">
        <f>COUNTIF(ストックデータ貼り付け用!$E$2:$E$1000,A277)</f>
        <v>0</v>
      </c>
      <c r="F277" s="48">
        <f>SUMIF(ストックデータ貼り付け用!$E$2:$E$1048576,A277,ストックデータ貼り付け用!$F$2:$F$1048576)</f>
        <v>0</v>
      </c>
      <c r="G277" s="44">
        <f>COUNTIF(ストックデータ貼り付け用!$I$2:$I$1048576,A277)</f>
        <v>0</v>
      </c>
      <c r="H277" s="51">
        <f t="shared" si="29"/>
        <v>0</v>
      </c>
      <c r="I277" s="45">
        <f>SUMIF(ストックデータ貼り付け用!$I$2:$I$1048576,A277,ストックデータ貼り付け用!$J$2:$J$1048576)</f>
        <v>0</v>
      </c>
      <c r="J277" s="44">
        <f t="shared" si="35"/>
        <v>0</v>
      </c>
      <c r="K277" s="51">
        <f>F277+I277</f>
        <v>0</v>
      </c>
      <c r="L277" s="45">
        <f t="shared" si="30"/>
        <v>0</v>
      </c>
      <c r="M277" s="46">
        <f>COUNTIF(ストックデータ貼り付け用!$M$2:$M$1000,A277)</f>
        <v>0</v>
      </c>
      <c r="N277" s="51">
        <f>SUMIF(ストックデータ貼り付け用!$M$2:$M$1001,A277,ストックデータ貼り付け用!$N$2:$N$1001)</f>
        <v>0</v>
      </c>
      <c r="O277" s="45">
        <f t="shared" si="32"/>
        <v>0</v>
      </c>
      <c r="P277" s="61">
        <f>COUNTIF(ストックデータ貼り付け用!$P$2:$P$1000,A277)</f>
        <v>0</v>
      </c>
      <c r="Q277" s="44">
        <f>SUMIF(ストックデータ貼り付け用!$P$2:$P$1000,A277,ストックデータ貼り付け用!$Q$2:$Q$1000)</f>
        <v>0</v>
      </c>
      <c r="R277" s="48">
        <f t="shared" si="34"/>
        <v>0</v>
      </c>
      <c r="S277" s="46">
        <f>COUNTIF(ストックデータ貼り付け用!$S$2:$S$1001,A277)</f>
        <v>0</v>
      </c>
      <c r="T277" s="48">
        <f>SUMIF(ストックデータ貼り付け用!$S$3:$S$502,A277,ストックデータ貼り付け用!$T$3:$T$1048576)</f>
        <v>0</v>
      </c>
      <c r="U277" s="45">
        <f t="shared" si="33"/>
        <v>0</v>
      </c>
    </row>
    <row r="278" spans="1:21" x14ac:dyDescent="0.2">
      <c r="A278" s="43">
        <v>45932</v>
      </c>
      <c r="B278" s="46">
        <f>IFERROR(VLOOKUP(A278, ストックデータ貼り付け用!A:C,2,FALSE),0)</f>
        <v>0</v>
      </c>
      <c r="C278" s="51">
        <f>IFERROR(VLOOKUP(A278, ストックデータ貼り付け用!A:C,3,FALSE),0)</f>
        <v>0</v>
      </c>
      <c r="D278" s="44">
        <f t="shared" si="31"/>
        <v>0</v>
      </c>
      <c r="E278" s="46">
        <f>COUNTIF(ストックデータ貼り付け用!$E$2:$E$1000,A278)</f>
        <v>0</v>
      </c>
      <c r="F278" s="48">
        <f>SUMIF(ストックデータ貼り付け用!$E$2:$E$1048576,A278,ストックデータ貼り付け用!$F$2:$F$1048576)</f>
        <v>0</v>
      </c>
      <c r="G278" s="44">
        <f>COUNTIF(ストックデータ貼り付け用!$I$2:$I$1048576,A278)</f>
        <v>0</v>
      </c>
      <c r="H278" s="51">
        <f t="shared" si="29"/>
        <v>0</v>
      </c>
      <c r="I278" s="45">
        <f>SUMIF(ストックデータ貼り付け用!$I$2:$I$1048576,A278,ストックデータ貼り付け用!$J$2:$J$1048576)</f>
        <v>0</v>
      </c>
      <c r="J278" s="44">
        <f t="shared" si="35"/>
        <v>0</v>
      </c>
      <c r="K278" s="51">
        <f t="shared" si="35"/>
        <v>0</v>
      </c>
      <c r="L278" s="45">
        <f t="shared" si="30"/>
        <v>0</v>
      </c>
      <c r="M278" s="46">
        <f>COUNTIF(ストックデータ貼り付け用!$M$2:$M$1000,A278)</f>
        <v>0</v>
      </c>
      <c r="N278" s="51">
        <f>SUMIF(ストックデータ貼り付け用!$M$2:$M$1001,A278,ストックデータ貼り付け用!$N$2:$N$1001)</f>
        <v>0</v>
      </c>
      <c r="O278" s="45">
        <f t="shared" si="32"/>
        <v>0</v>
      </c>
      <c r="P278" s="61">
        <f>COUNTIF(ストックデータ貼り付け用!$P$2:$P$1000,A278)</f>
        <v>0</v>
      </c>
      <c r="Q278" s="44">
        <f>SUMIF(ストックデータ貼り付け用!$P$2:$P$1000,A278,ストックデータ貼り付け用!$Q$2:$Q$1000)</f>
        <v>0</v>
      </c>
      <c r="R278" s="48">
        <f t="shared" si="34"/>
        <v>0</v>
      </c>
      <c r="S278" s="46">
        <f>COUNTIF(ストックデータ貼り付け用!$S$2:$S$1001,A278)</f>
        <v>0</v>
      </c>
      <c r="T278" s="48">
        <f>SUMIF(ストックデータ貼り付け用!$S$3:$S$502,A278,ストックデータ貼り付け用!$T$3:$T$1048576)</f>
        <v>0</v>
      </c>
      <c r="U278" s="45">
        <f t="shared" si="33"/>
        <v>0</v>
      </c>
    </row>
    <row r="279" spans="1:21" x14ac:dyDescent="0.2">
      <c r="A279" s="43">
        <v>45933</v>
      </c>
      <c r="B279" s="46">
        <f>IFERROR(VLOOKUP(A279, ストックデータ貼り付け用!A:C,2,FALSE),0)</f>
        <v>0</v>
      </c>
      <c r="C279" s="51">
        <f>IFERROR(VLOOKUP(A279, ストックデータ貼り付け用!A:C,3,FALSE),0)</f>
        <v>0</v>
      </c>
      <c r="D279" s="44">
        <f t="shared" si="31"/>
        <v>0</v>
      </c>
      <c r="E279" s="46">
        <f>COUNTIF(ストックデータ貼り付け用!$E$2:$E$1000,A279)</f>
        <v>0</v>
      </c>
      <c r="F279" s="48">
        <f>SUMIF(ストックデータ貼り付け用!$E$2:$E$1048576,A279,ストックデータ貼り付け用!$F$2:$F$1048576)</f>
        <v>0</v>
      </c>
      <c r="G279" s="44">
        <f>COUNTIF(ストックデータ貼り付け用!$I$2:$I$1048576,A279)</f>
        <v>0</v>
      </c>
      <c r="H279" s="51">
        <f t="shared" si="29"/>
        <v>0</v>
      </c>
      <c r="I279" s="45">
        <f>SUMIF(ストックデータ貼り付け用!$I$2:$I$1048576,A279,ストックデータ貼り付け用!$J$2:$J$1048576)</f>
        <v>0</v>
      </c>
      <c r="J279" s="44">
        <f t="shared" si="35"/>
        <v>0</v>
      </c>
      <c r="K279" s="51">
        <f t="shared" si="35"/>
        <v>0</v>
      </c>
      <c r="L279" s="45">
        <f t="shared" si="30"/>
        <v>0</v>
      </c>
      <c r="M279" s="46">
        <f>COUNTIF(ストックデータ貼り付け用!$M$2:$M$1000,A279)</f>
        <v>0</v>
      </c>
      <c r="N279" s="51">
        <f>SUMIF(ストックデータ貼り付け用!$M$2:$M$1001,A279,ストックデータ貼り付け用!$N$2:$N$1001)</f>
        <v>0</v>
      </c>
      <c r="O279" s="45">
        <f t="shared" si="32"/>
        <v>0</v>
      </c>
      <c r="P279" s="61">
        <f>COUNTIF(ストックデータ貼り付け用!$P$2:$P$1000,A279)</f>
        <v>0</v>
      </c>
      <c r="Q279" s="44">
        <f>SUMIF(ストックデータ貼り付け用!$P$2:$P$1000,A279,ストックデータ貼り付け用!$Q$2:$Q$1000)</f>
        <v>0</v>
      </c>
      <c r="R279" s="48">
        <f t="shared" si="34"/>
        <v>0</v>
      </c>
      <c r="S279" s="46">
        <f>COUNTIF(ストックデータ貼り付け用!$S$2:$S$1001,A279)</f>
        <v>0</v>
      </c>
      <c r="T279" s="48">
        <f>SUMIF(ストックデータ貼り付け用!$S$3:$S$502,A279,ストックデータ貼り付け用!$T$3:$T$1048576)</f>
        <v>0</v>
      </c>
      <c r="U279" s="45">
        <f t="shared" si="33"/>
        <v>0</v>
      </c>
    </row>
    <row r="280" spans="1:21" x14ac:dyDescent="0.2">
      <c r="A280" s="43">
        <v>45934</v>
      </c>
      <c r="B280" s="46">
        <f>IFERROR(VLOOKUP(A280, ストックデータ貼り付け用!A:C,2,FALSE),0)</f>
        <v>0</v>
      </c>
      <c r="C280" s="51">
        <f>IFERROR(VLOOKUP(A280, ストックデータ貼り付け用!A:C,3,FALSE),0)</f>
        <v>0</v>
      </c>
      <c r="D280" s="44">
        <f t="shared" si="31"/>
        <v>0</v>
      </c>
      <c r="E280" s="46">
        <f>COUNTIF(ストックデータ貼り付け用!$E$2:$E$1000,A280)</f>
        <v>0</v>
      </c>
      <c r="F280" s="48">
        <f>SUMIF(ストックデータ貼り付け用!$E$2:$E$1048576,A280,ストックデータ貼り付け用!$F$2:$F$1048576)</f>
        <v>0</v>
      </c>
      <c r="G280" s="44">
        <f>COUNTIF(ストックデータ貼り付け用!$I$2:$I$1048576,A280)</f>
        <v>0</v>
      </c>
      <c r="H280" s="51">
        <f t="shared" si="29"/>
        <v>0</v>
      </c>
      <c r="I280" s="45">
        <f>SUMIF(ストックデータ貼り付け用!$I$2:$I$1048576,A280,ストックデータ貼り付け用!$J$2:$J$1048576)</f>
        <v>0</v>
      </c>
      <c r="J280" s="44">
        <f t="shared" si="35"/>
        <v>0</v>
      </c>
      <c r="K280" s="51">
        <f t="shared" si="35"/>
        <v>0</v>
      </c>
      <c r="L280" s="45">
        <f t="shared" si="30"/>
        <v>0</v>
      </c>
      <c r="M280" s="46">
        <f>COUNTIF(ストックデータ貼り付け用!$M$2:$M$1000,A280)</f>
        <v>0</v>
      </c>
      <c r="N280" s="51">
        <f>SUMIF(ストックデータ貼り付け用!$M$2:$M$1001,A280,ストックデータ貼り付け用!$N$2:$N$1001)</f>
        <v>0</v>
      </c>
      <c r="O280" s="45">
        <f t="shared" si="32"/>
        <v>0</v>
      </c>
      <c r="P280" s="61">
        <f>COUNTIF(ストックデータ貼り付け用!$P$2:$P$1000,A280)</f>
        <v>0</v>
      </c>
      <c r="Q280" s="44">
        <f>SUMIF(ストックデータ貼り付け用!$P$2:$P$1000,A280,ストックデータ貼り付け用!$Q$2:$Q$1000)</f>
        <v>0</v>
      </c>
      <c r="R280" s="48">
        <f t="shared" si="34"/>
        <v>0</v>
      </c>
      <c r="S280" s="46">
        <f>COUNTIF(ストックデータ貼り付け用!$S$2:$S$1001,A280)</f>
        <v>0</v>
      </c>
      <c r="T280" s="48">
        <f>SUMIF(ストックデータ貼り付け用!$S$3:$S$502,A280,ストックデータ貼り付け用!$T$3:$T$1048576)</f>
        <v>0</v>
      </c>
      <c r="U280" s="45">
        <f t="shared" si="33"/>
        <v>0</v>
      </c>
    </row>
    <row r="281" spans="1:21" x14ac:dyDescent="0.2">
      <c r="A281" s="43">
        <v>45935</v>
      </c>
      <c r="B281" s="46">
        <f>IFERROR(VLOOKUP(A281, ストックデータ貼り付け用!A:C,2,FALSE),0)</f>
        <v>0</v>
      </c>
      <c r="C281" s="51">
        <f>IFERROR(VLOOKUP(A281, ストックデータ貼り付け用!A:C,3,FALSE),0)</f>
        <v>0</v>
      </c>
      <c r="D281" s="44">
        <f t="shared" si="31"/>
        <v>0</v>
      </c>
      <c r="E281" s="46">
        <f>COUNTIF(ストックデータ貼り付け用!$E$2:$E$1000,A281)</f>
        <v>0</v>
      </c>
      <c r="F281" s="48">
        <f>SUMIF(ストックデータ貼り付け用!$E$2:$E$1048576,A281,ストックデータ貼り付け用!$F$2:$F$1048576)</f>
        <v>0</v>
      </c>
      <c r="G281" s="44">
        <f>COUNTIF(ストックデータ貼り付け用!$I$2:$I$1048576,A281)</f>
        <v>0</v>
      </c>
      <c r="H281" s="51">
        <f t="shared" si="29"/>
        <v>0</v>
      </c>
      <c r="I281" s="45">
        <f>SUMIF(ストックデータ貼り付け用!$I$2:$I$1048576,A281,ストックデータ貼り付け用!$J$2:$J$1048576)</f>
        <v>0</v>
      </c>
      <c r="J281" s="44">
        <f t="shared" si="35"/>
        <v>0</v>
      </c>
      <c r="K281" s="51">
        <f t="shared" si="35"/>
        <v>0</v>
      </c>
      <c r="L281" s="45">
        <f t="shared" si="30"/>
        <v>0</v>
      </c>
      <c r="M281" s="46">
        <f>COUNTIF(ストックデータ貼り付け用!$M$2:$M$1000,A281)</f>
        <v>0</v>
      </c>
      <c r="N281" s="51">
        <f>SUMIF(ストックデータ貼り付け用!$M$2:$M$1001,A281,ストックデータ貼り付け用!$N$2:$N$1001)</f>
        <v>0</v>
      </c>
      <c r="O281" s="45">
        <f t="shared" si="32"/>
        <v>0</v>
      </c>
      <c r="P281" s="61">
        <f>COUNTIF(ストックデータ貼り付け用!$P$2:$P$1000,A281)</f>
        <v>0</v>
      </c>
      <c r="Q281" s="44">
        <f>SUMIF(ストックデータ貼り付け用!$P$2:$P$1000,A281,ストックデータ貼り付け用!$Q$2:$Q$1000)</f>
        <v>0</v>
      </c>
      <c r="R281" s="48">
        <f t="shared" si="34"/>
        <v>0</v>
      </c>
      <c r="S281" s="46">
        <f>COUNTIF(ストックデータ貼り付け用!$S$2:$S$1001,A281)</f>
        <v>0</v>
      </c>
      <c r="T281" s="48">
        <f>SUMIF(ストックデータ貼り付け用!$S$3:$S$502,A281,ストックデータ貼り付け用!$T$3:$T$1048576)</f>
        <v>0</v>
      </c>
      <c r="U281" s="45">
        <f t="shared" si="33"/>
        <v>0</v>
      </c>
    </row>
    <row r="282" spans="1:21" x14ac:dyDescent="0.2">
      <c r="A282" s="43">
        <v>45936</v>
      </c>
      <c r="B282" s="46">
        <f>IFERROR(VLOOKUP(A282, ストックデータ貼り付け用!A:C,2,FALSE),0)</f>
        <v>0</v>
      </c>
      <c r="C282" s="51">
        <f>IFERROR(VLOOKUP(A282, ストックデータ貼り付け用!A:C,3,FALSE),0)</f>
        <v>0</v>
      </c>
      <c r="D282" s="44">
        <f t="shared" si="31"/>
        <v>0</v>
      </c>
      <c r="E282" s="46">
        <f>COUNTIF(ストックデータ貼り付け用!$E$2:$E$1000,A282)</f>
        <v>0</v>
      </c>
      <c r="F282" s="48">
        <f>SUMIF(ストックデータ貼り付け用!$E$2:$E$1048576,A282,ストックデータ貼り付け用!$F$2:$F$1048576)</f>
        <v>0</v>
      </c>
      <c r="G282" s="44">
        <f>COUNTIF(ストックデータ貼り付け用!$I$2:$I$1048576,A282)</f>
        <v>0</v>
      </c>
      <c r="H282" s="51">
        <f t="shared" si="29"/>
        <v>0</v>
      </c>
      <c r="I282" s="45">
        <f>SUMIF(ストックデータ貼り付け用!$I$2:$I$1048576,A282,ストックデータ貼り付け用!$J$2:$J$1048576)</f>
        <v>0</v>
      </c>
      <c r="J282" s="44">
        <f t="shared" si="35"/>
        <v>0</v>
      </c>
      <c r="K282" s="51">
        <f t="shared" si="35"/>
        <v>0</v>
      </c>
      <c r="L282" s="45">
        <f t="shared" si="30"/>
        <v>0</v>
      </c>
      <c r="M282" s="46">
        <f>COUNTIF(ストックデータ貼り付け用!$M$2:$M$1000,A282)</f>
        <v>0</v>
      </c>
      <c r="N282" s="51">
        <f>SUMIF(ストックデータ貼り付け用!$M$2:$M$1001,A282,ストックデータ貼り付け用!$N$2:$N$1001)</f>
        <v>0</v>
      </c>
      <c r="O282" s="45">
        <f t="shared" si="32"/>
        <v>0</v>
      </c>
      <c r="P282" s="61">
        <f>COUNTIF(ストックデータ貼り付け用!$P$2:$P$1000,A282)</f>
        <v>0</v>
      </c>
      <c r="Q282" s="44">
        <f>SUMIF(ストックデータ貼り付け用!$P$2:$P$1000,A282,ストックデータ貼り付け用!$Q$2:$Q$1000)</f>
        <v>0</v>
      </c>
      <c r="R282" s="48">
        <f t="shared" si="34"/>
        <v>0</v>
      </c>
      <c r="S282" s="46">
        <f>COUNTIF(ストックデータ貼り付け用!$S$2:$S$1001,A282)</f>
        <v>0</v>
      </c>
      <c r="T282" s="48">
        <f>SUMIF(ストックデータ貼り付け用!$S$3:$S$502,A282,ストックデータ貼り付け用!$T$3:$T$1048576)</f>
        <v>0</v>
      </c>
      <c r="U282" s="45">
        <f t="shared" si="33"/>
        <v>0</v>
      </c>
    </row>
    <row r="283" spans="1:21" x14ac:dyDescent="0.2">
      <c r="A283" s="43">
        <v>45937</v>
      </c>
      <c r="B283" s="46">
        <f>IFERROR(VLOOKUP(A283, ストックデータ貼り付け用!A:C,2,FALSE),0)</f>
        <v>0</v>
      </c>
      <c r="C283" s="51">
        <f>IFERROR(VLOOKUP(A283, ストックデータ貼り付け用!A:C,3,FALSE),0)</f>
        <v>0</v>
      </c>
      <c r="D283" s="44">
        <f t="shared" si="31"/>
        <v>0</v>
      </c>
      <c r="E283" s="46">
        <f>COUNTIF(ストックデータ貼り付け用!$E$2:$E$1000,A283)</f>
        <v>0</v>
      </c>
      <c r="F283" s="48">
        <f>SUMIF(ストックデータ貼り付け用!$E$2:$E$1048576,A283,ストックデータ貼り付け用!$F$2:$F$1048576)</f>
        <v>0</v>
      </c>
      <c r="G283" s="44">
        <f>COUNTIF(ストックデータ貼り付け用!$I$2:$I$1048576,A283)</f>
        <v>0</v>
      </c>
      <c r="H283" s="51">
        <f t="shared" si="29"/>
        <v>0</v>
      </c>
      <c r="I283" s="45">
        <f>SUMIF(ストックデータ貼り付け用!$I$2:$I$1048576,A283,ストックデータ貼り付け用!$J$2:$J$1048576)</f>
        <v>0</v>
      </c>
      <c r="J283" s="44">
        <f t="shared" si="35"/>
        <v>0</v>
      </c>
      <c r="K283" s="51">
        <f t="shared" si="35"/>
        <v>0</v>
      </c>
      <c r="L283" s="45">
        <f t="shared" si="30"/>
        <v>0</v>
      </c>
      <c r="M283" s="46">
        <f>COUNTIF(ストックデータ貼り付け用!$M$2:$M$1000,A283)</f>
        <v>0</v>
      </c>
      <c r="N283" s="51">
        <f>SUMIF(ストックデータ貼り付け用!$M$2:$M$1001,A283,ストックデータ貼り付け用!$N$2:$N$1001)</f>
        <v>0</v>
      </c>
      <c r="O283" s="45">
        <f t="shared" si="32"/>
        <v>0</v>
      </c>
      <c r="P283" s="61">
        <f>COUNTIF(ストックデータ貼り付け用!$P$2:$P$1000,A283)</f>
        <v>0</v>
      </c>
      <c r="Q283" s="44">
        <f>SUMIF(ストックデータ貼り付け用!$P$2:$P$1000,A283,ストックデータ貼り付け用!$Q$2:$Q$1000)</f>
        <v>0</v>
      </c>
      <c r="R283" s="48">
        <f t="shared" si="34"/>
        <v>0</v>
      </c>
      <c r="S283" s="46">
        <f>COUNTIF(ストックデータ貼り付け用!$S$2:$S$1001,A283)</f>
        <v>0</v>
      </c>
      <c r="T283" s="48">
        <f>SUMIF(ストックデータ貼り付け用!$S$3:$S$502,A283,ストックデータ貼り付け用!$T$3:$T$1048576)</f>
        <v>0</v>
      </c>
      <c r="U283" s="45">
        <f t="shared" si="33"/>
        <v>0</v>
      </c>
    </row>
    <row r="284" spans="1:21" x14ac:dyDescent="0.2">
      <c r="A284" s="43">
        <v>45938</v>
      </c>
      <c r="B284" s="46">
        <f>IFERROR(VLOOKUP(A284, ストックデータ貼り付け用!A:C,2,FALSE),0)</f>
        <v>0</v>
      </c>
      <c r="C284" s="51">
        <f>IFERROR(VLOOKUP(A284, ストックデータ貼り付け用!A:C,3,FALSE),0)</f>
        <v>0</v>
      </c>
      <c r="D284" s="44">
        <f t="shared" si="31"/>
        <v>0</v>
      </c>
      <c r="E284" s="46">
        <f>COUNTIF(ストックデータ貼り付け用!$E$2:$E$1000,A284)</f>
        <v>0</v>
      </c>
      <c r="F284" s="48">
        <f>SUMIF(ストックデータ貼り付け用!$E$2:$E$1048576,A284,ストックデータ貼り付け用!$F$2:$F$1048576)</f>
        <v>0</v>
      </c>
      <c r="G284" s="44">
        <f>COUNTIF(ストックデータ貼り付け用!$I$2:$I$1048576,A284)</f>
        <v>0</v>
      </c>
      <c r="H284" s="51">
        <f t="shared" si="29"/>
        <v>0</v>
      </c>
      <c r="I284" s="45">
        <f>SUMIF(ストックデータ貼り付け用!$I$2:$I$1048576,A284,ストックデータ貼り付け用!$J$2:$J$1048576)</f>
        <v>0</v>
      </c>
      <c r="J284" s="44">
        <f t="shared" si="35"/>
        <v>0</v>
      </c>
      <c r="K284" s="51">
        <f t="shared" si="35"/>
        <v>0</v>
      </c>
      <c r="L284" s="45">
        <f t="shared" si="30"/>
        <v>0</v>
      </c>
      <c r="M284" s="46">
        <f>COUNTIF(ストックデータ貼り付け用!$M$2:$M$1000,A284)</f>
        <v>0</v>
      </c>
      <c r="N284" s="51">
        <f>SUMIF(ストックデータ貼り付け用!$M$2:$M$1001,A284,ストックデータ貼り付け用!$N$2:$N$1001)</f>
        <v>0</v>
      </c>
      <c r="O284" s="45">
        <f t="shared" si="32"/>
        <v>0</v>
      </c>
      <c r="P284" s="61">
        <f>COUNTIF(ストックデータ貼り付け用!$P$2:$P$1000,A284)</f>
        <v>0</v>
      </c>
      <c r="Q284" s="44">
        <f>SUMIF(ストックデータ貼り付け用!$P$2:$P$1000,A284,ストックデータ貼り付け用!$Q$2:$Q$1000)</f>
        <v>0</v>
      </c>
      <c r="R284" s="48">
        <f t="shared" si="34"/>
        <v>0</v>
      </c>
      <c r="S284" s="46">
        <f>COUNTIF(ストックデータ貼り付け用!$S$2:$S$1001,A284)</f>
        <v>0</v>
      </c>
      <c r="T284" s="48">
        <f>SUMIF(ストックデータ貼り付け用!$S$3:$S$502,A284,ストックデータ貼り付け用!$T$3:$T$1048576)</f>
        <v>0</v>
      </c>
      <c r="U284" s="45">
        <f t="shared" si="33"/>
        <v>0</v>
      </c>
    </row>
    <row r="285" spans="1:21" x14ac:dyDescent="0.2">
      <c r="A285" s="43">
        <v>45939</v>
      </c>
      <c r="B285" s="46">
        <f>IFERROR(VLOOKUP(A285, ストックデータ貼り付け用!A:C,2,FALSE),0)</f>
        <v>0</v>
      </c>
      <c r="C285" s="51">
        <f>IFERROR(VLOOKUP(A285, ストックデータ貼り付け用!A:C,3,FALSE),0)</f>
        <v>0</v>
      </c>
      <c r="D285" s="44">
        <f t="shared" si="31"/>
        <v>0</v>
      </c>
      <c r="E285" s="46">
        <f>COUNTIF(ストックデータ貼り付け用!$E$2:$E$1000,A285)</f>
        <v>0</v>
      </c>
      <c r="F285" s="48">
        <f>SUMIF(ストックデータ貼り付け用!$E$2:$E$1048576,A285,ストックデータ貼り付け用!$F$2:$F$1048576)</f>
        <v>0</v>
      </c>
      <c r="G285" s="44">
        <f>COUNTIF(ストックデータ貼り付け用!$I$2:$I$1048576,A285)</f>
        <v>0</v>
      </c>
      <c r="H285" s="51">
        <f t="shared" si="29"/>
        <v>0</v>
      </c>
      <c r="I285" s="45">
        <f>SUMIF(ストックデータ貼り付け用!$I$2:$I$1048576,A285,ストックデータ貼り付け用!$J$2:$J$1048576)</f>
        <v>0</v>
      </c>
      <c r="J285" s="44">
        <f t="shared" si="35"/>
        <v>0</v>
      </c>
      <c r="K285" s="51">
        <f t="shared" si="35"/>
        <v>0</v>
      </c>
      <c r="L285" s="45">
        <f t="shared" si="30"/>
        <v>0</v>
      </c>
      <c r="M285" s="46">
        <f>COUNTIF(ストックデータ貼り付け用!$M$2:$M$1000,A285)</f>
        <v>0</v>
      </c>
      <c r="N285" s="51">
        <f>SUMIF(ストックデータ貼り付け用!$M$2:$M$1001,A285,ストックデータ貼り付け用!$N$2:$N$1001)</f>
        <v>0</v>
      </c>
      <c r="O285" s="45">
        <f t="shared" si="32"/>
        <v>0</v>
      </c>
      <c r="P285" s="61">
        <f>COUNTIF(ストックデータ貼り付け用!$P$2:$P$1000,A285)</f>
        <v>0</v>
      </c>
      <c r="Q285" s="44">
        <f>SUMIF(ストックデータ貼り付け用!$P$2:$P$1000,A285,ストックデータ貼り付け用!$Q$2:$Q$1000)</f>
        <v>0</v>
      </c>
      <c r="R285" s="48">
        <f t="shared" si="34"/>
        <v>0</v>
      </c>
      <c r="S285" s="46">
        <f>COUNTIF(ストックデータ貼り付け用!$S$2:$S$1001,A285)</f>
        <v>0</v>
      </c>
      <c r="T285" s="48">
        <f>SUMIF(ストックデータ貼り付け用!$S$3:$S$502,A285,ストックデータ貼り付け用!$T$3:$T$1048576)</f>
        <v>0</v>
      </c>
      <c r="U285" s="45">
        <f t="shared" si="33"/>
        <v>0</v>
      </c>
    </row>
    <row r="286" spans="1:21" x14ac:dyDescent="0.2">
      <c r="A286" s="43">
        <v>45940</v>
      </c>
      <c r="B286" s="46">
        <f>IFERROR(VLOOKUP(A286, ストックデータ貼り付け用!A:C,2,FALSE),0)</f>
        <v>0</v>
      </c>
      <c r="C286" s="51">
        <f>IFERROR(VLOOKUP(A286, ストックデータ貼り付け用!A:C,3,FALSE),0)</f>
        <v>0</v>
      </c>
      <c r="D286" s="44">
        <f t="shared" si="31"/>
        <v>0</v>
      </c>
      <c r="E286" s="46">
        <f>COUNTIF(ストックデータ貼り付け用!$E$2:$E$1000,A286)</f>
        <v>0</v>
      </c>
      <c r="F286" s="48">
        <f>SUMIF(ストックデータ貼り付け用!$E$2:$E$1048576,A286,ストックデータ貼り付け用!$F$2:$F$1048576)</f>
        <v>0</v>
      </c>
      <c r="G286" s="44">
        <f>COUNTIF(ストックデータ貼り付け用!$I$2:$I$1048576,A286)</f>
        <v>0</v>
      </c>
      <c r="H286" s="51">
        <f t="shared" si="29"/>
        <v>0</v>
      </c>
      <c r="I286" s="45">
        <f>SUMIF(ストックデータ貼り付け用!$I$2:$I$1048576,A286,ストックデータ貼り付け用!$J$2:$J$1048576)</f>
        <v>0</v>
      </c>
      <c r="J286" s="44">
        <f t="shared" si="35"/>
        <v>0</v>
      </c>
      <c r="K286" s="51">
        <f t="shared" si="35"/>
        <v>0</v>
      </c>
      <c r="L286" s="45">
        <f t="shared" si="30"/>
        <v>0</v>
      </c>
      <c r="M286" s="46">
        <f>COUNTIF(ストックデータ貼り付け用!$M$2:$M$1000,A286)</f>
        <v>0</v>
      </c>
      <c r="N286" s="51">
        <f>SUMIF(ストックデータ貼り付け用!$M$2:$M$1001,A286,ストックデータ貼り付け用!$N$2:$N$1001)</f>
        <v>0</v>
      </c>
      <c r="O286" s="45">
        <f t="shared" si="32"/>
        <v>0</v>
      </c>
      <c r="P286" s="61">
        <f>COUNTIF(ストックデータ貼り付け用!$P$2:$P$1000,A286)</f>
        <v>0</v>
      </c>
      <c r="Q286" s="44">
        <f>SUMIF(ストックデータ貼り付け用!$P$2:$P$1000,A286,ストックデータ貼り付け用!$Q$2:$Q$1000)</f>
        <v>0</v>
      </c>
      <c r="R286" s="48">
        <f t="shared" si="34"/>
        <v>0</v>
      </c>
      <c r="S286" s="46">
        <f>COUNTIF(ストックデータ貼り付け用!$S$2:$S$1001,A286)</f>
        <v>0</v>
      </c>
      <c r="T286" s="48">
        <f>SUMIF(ストックデータ貼り付け用!$S$3:$S$502,A286,ストックデータ貼り付け用!$T$3:$T$1048576)</f>
        <v>0</v>
      </c>
      <c r="U286" s="45">
        <f t="shared" si="33"/>
        <v>0</v>
      </c>
    </row>
    <row r="287" spans="1:21" x14ac:dyDescent="0.2">
      <c r="A287" s="43">
        <v>45941</v>
      </c>
      <c r="B287" s="46">
        <f>IFERROR(VLOOKUP(A287, ストックデータ貼り付け用!A:C,2,FALSE),0)</f>
        <v>0</v>
      </c>
      <c r="C287" s="51">
        <f>IFERROR(VLOOKUP(A287, ストックデータ貼り付け用!A:C,3,FALSE),0)</f>
        <v>0</v>
      </c>
      <c r="D287" s="44">
        <f t="shared" si="31"/>
        <v>0</v>
      </c>
      <c r="E287" s="46">
        <f>COUNTIF(ストックデータ貼り付け用!$E$2:$E$1000,A287)</f>
        <v>0</v>
      </c>
      <c r="F287" s="48">
        <f>SUMIF(ストックデータ貼り付け用!$E$2:$E$1048576,A287,ストックデータ貼り付け用!$F$2:$F$1048576)</f>
        <v>0</v>
      </c>
      <c r="G287" s="44">
        <f>COUNTIF(ストックデータ貼り付け用!$I$2:$I$1048576,A287)</f>
        <v>0</v>
      </c>
      <c r="H287" s="51">
        <f t="shared" si="29"/>
        <v>0</v>
      </c>
      <c r="I287" s="45">
        <f>SUMIF(ストックデータ貼り付け用!$I$2:$I$1048576,A287,ストックデータ貼り付け用!$J$2:$J$1048576)</f>
        <v>0</v>
      </c>
      <c r="J287" s="44">
        <f t="shared" si="35"/>
        <v>0</v>
      </c>
      <c r="K287" s="51">
        <f t="shared" si="35"/>
        <v>0</v>
      </c>
      <c r="L287" s="45">
        <f t="shared" si="30"/>
        <v>0</v>
      </c>
      <c r="M287" s="46">
        <f>COUNTIF(ストックデータ貼り付け用!$M$2:$M$1000,A287)</f>
        <v>0</v>
      </c>
      <c r="N287" s="51">
        <f>SUMIF(ストックデータ貼り付け用!$M$2:$M$1001,A287,ストックデータ貼り付け用!$N$2:$N$1001)</f>
        <v>0</v>
      </c>
      <c r="O287" s="45">
        <f t="shared" si="32"/>
        <v>0</v>
      </c>
      <c r="P287" s="61">
        <f>COUNTIF(ストックデータ貼り付け用!$P$2:$P$1000,A287)</f>
        <v>0</v>
      </c>
      <c r="Q287" s="44">
        <f>SUMIF(ストックデータ貼り付け用!$P$2:$P$1000,A287,ストックデータ貼り付け用!$Q$2:$Q$1000)</f>
        <v>0</v>
      </c>
      <c r="R287" s="48">
        <f t="shared" si="34"/>
        <v>0</v>
      </c>
      <c r="S287" s="46">
        <f>COUNTIF(ストックデータ貼り付け用!$S$2:$S$1001,A287)</f>
        <v>0</v>
      </c>
      <c r="T287" s="48">
        <f>SUMIF(ストックデータ貼り付け用!$S$3:$S$502,A287,ストックデータ貼り付け用!$T$3:$T$1048576)</f>
        <v>0</v>
      </c>
      <c r="U287" s="45">
        <f t="shared" si="33"/>
        <v>0</v>
      </c>
    </row>
    <row r="288" spans="1:21" x14ac:dyDescent="0.2">
      <c r="A288" s="43">
        <v>45942</v>
      </c>
      <c r="B288" s="46">
        <f>IFERROR(VLOOKUP(A288, ストックデータ貼り付け用!A:C,2,FALSE),0)</f>
        <v>0</v>
      </c>
      <c r="C288" s="51">
        <f>IFERROR(VLOOKUP(A288, ストックデータ貼り付け用!A:C,3,FALSE),0)</f>
        <v>0</v>
      </c>
      <c r="D288" s="44">
        <f t="shared" si="31"/>
        <v>0</v>
      </c>
      <c r="E288" s="46">
        <f>COUNTIF(ストックデータ貼り付け用!$E$2:$E$1000,A288)</f>
        <v>0</v>
      </c>
      <c r="F288" s="48">
        <f>SUMIF(ストックデータ貼り付け用!$E$2:$E$1048576,A288,ストックデータ貼り付け用!$F$2:$F$1048576)</f>
        <v>0</v>
      </c>
      <c r="G288" s="44">
        <f>COUNTIF(ストックデータ貼り付け用!$I$2:$I$1048576,A288)</f>
        <v>0</v>
      </c>
      <c r="H288" s="51">
        <f t="shared" si="29"/>
        <v>0</v>
      </c>
      <c r="I288" s="45">
        <f>SUMIF(ストックデータ貼り付け用!$I$2:$I$1048576,A288,ストックデータ貼り付け用!$J$2:$J$1048576)</f>
        <v>0</v>
      </c>
      <c r="J288" s="44">
        <f t="shared" si="35"/>
        <v>0</v>
      </c>
      <c r="K288" s="51">
        <f t="shared" si="35"/>
        <v>0</v>
      </c>
      <c r="L288" s="45">
        <f t="shared" si="30"/>
        <v>0</v>
      </c>
      <c r="M288" s="46">
        <f>COUNTIF(ストックデータ貼り付け用!$M$2:$M$1000,A288)</f>
        <v>0</v>
      </c>
      <c r="N288" s="51">
        <f>SUMIF(ストックデータ貼り付け用!$M$2:$M$1001,A288,ストックデータ貼り付け用!$N$2:$N$1001)</f>
        <v>0</v>
      </c>
      <c r="O288" s="45">
        <f t="shared" si="32"/>
        <v>0</v>
      </c>
      <c r="P288" s="61">
        <f>COUNTIF(ストックデータ貼り付け用!$P$2:$P$1000,A288)</f>
        <v>0</v>
      </c>
      <c r="Q288" s="44">
        <f>SUMIF(ストックデータ貼り付け用!$P$2:$P$1000,A288,ストックデータ貼り付け用!$Q$2:$Q$1000)</f>
        <v>0</v>
      </c>
      <c r="R288" s="48">
        <f t="shared" si="34"/>
        <v>0</v>
      </c>
      <c r="S288" s="46">
        <f>COUNTIF(ストックデータ貼り付け用!$S$2:$S$1001,A288)</f>
        <v>0</v>
      </c>
      <c r="T288" s="48">
        <f>SUMIF(ストックデータ貼り付け用!$S$3:$S$502,A288,ストックデータ貼り付け用!$T$3:$T$1048576)</f>
        <v>0</v>
      </c>
      <c r="U288" s="45">
        <f t="shared" si="33"/>
        <v>0</v>
      </c>
    </row>
    <row r="289" spans="1:21" x14ac:dyDescent="0.2">
      <c r="A289" s="43">
        <v>45943</v>
      </c>
      <c r="B289" s="46">
        <f>IFERROR(VLOOKUP(A289, ストックデータ貼り付け用!A:C,2,FALSE),0)</f>
        <v>0</v>
      </c>
      <c r="C289" s="51">
        <f>IFERROR(VLOOKUP(A289, ストックデータ貼り付け用!A:C,3,FALSE),0)</f>
        <v>0</v>
      </c>
      <c r="D289" s="44">
        <f t="shared" si="31"/>
        <v>0</v>
      </c>
      <c r="E289" s="46">
        <f>COUNTIF(ストックデータ貼り付け用!$E$2:$E$1000,A289)</f>
        <v>0</v>
      </c>
      <c r="F289" s="48">
        <f>SUMIF(ストックデータ貼り付け用!$E$2:$E$1048576,A289,ストックデータ貼り付け用!$F$2:$F$1048576)</f>
        <v>0</v>
      </c>
      <c r="G289" s="44">
        <f>COUNTIF(ストックデータ貼り付け用!$I$2:$I$1048576,A289)</f>
        <v>0</v>
      </c>
      <c r="H289" s="51">
        <f t="shared" si="29"/>
        <v>0</v>
      </c>
      <c r="I289" s="45">
        <f>SUMIF(ストックデータ貼り付け用!$I$2:$I$1048576,A289,ストックデータ貼り付け用!$J$2:$J$1048576)</f>
        <v>0</v>
      </c>
      <c r="J289" s="44">
        <f t="shared" si="35"/>
        <v>0</v>
      </c>
      <c r="K289" s="51">
        <f t="shared" si="35"/>
        <v>0</v>
      </c>
      <c r="L289" s="45">
        <f t="shared" si="30"/>
        <v>0</v>
      </c>
      <c r="M289" s="46">
        <f>COUNTIF(ストックデータ貼り付け用!$M$2:$M$1000,A289)</f>
        <v>0</v>
      </c>
      <c r="N289" s="51">
        <f>SUMIF(ストックデータ貼り付け用!$M$2:$M$1001,A289,ストックデータ貼り付け用!$N$2:$N$1001)</f>
        <v>0</v>
      </c>
      <c r="O289" s="45">
        <f t="shared" si="32"/>
        <v>0</v>
      </c>
      <c r="P289" s="61">
        <f>COUNTIF(ストックデータ貼り付け用!$P$2:$P$1000,A289)</f>
        <v>0</v>
      </c>
      <c r="Q289" s="44">
        <f>SUMIF(ストックデータ貼り付け用!$P$2:$P$1000,A289,ストックデータ貼り付け用!$Q$2:$Q$1000)</f>
        <v>0</v>
      </c>
      <c r="R289" s="48">
        <f t="shared" si="34"/>
        <v>0</v>
      </c>
      <c r="S289" s="46">
        <f>COUNTIF(ストックデータ貼り付け用!$S$2:$S$1001,A289)</f>
        <v>0</v>
      </c>
      <c r="T289" s="48">
        <f>SUMIF(ストックデータ貼り付け用!$S$3:$S$502,A289,ストックデータ貼り付け用!$T$3:$T$1048576)</f>
        <v>0</v>
      </c>
      <c r="U289" s="45">
        <f t="shared" si="33"/>
        <v>0</v>
      </c>
    </row>
    <row r="290" spans="1:21" x14ac:dyDescent="0.2">
      <c r="A290" s="43">
        <v>45944</v>
      </c>
      <c r="B290" s="46">
        <f>IFERROR(VLOOKUP(A290, ストックデータ貼り付け用!A:C,2,FALSE),0)</f>
        <v>0</v>
      </c>
      <c r="C290" s="51">
        <f>IFERROR(VLOOKUP(A290, ストックデータ貼り付け用!A:C,3,FALSE),0)</f>
        <v>0</v>
      </c>
      <c r="D290" s="44">
        <f t="shared" si="31"/>
        <v>0</v>
      </c>
      <c r="E290" s="46">
        <f>COUNTIF(ストックデータ貼り付け用!$E$2:$E$1000,A290)</f>
        <v>0</v>
      </c>
      <c r="F290" s="48">
        <f>SUMIF(ストックデータ貼り付け用!$E$2:$E$1048576,A290,ストックデータ貼り付け用!$F$2:$F$1048576)</f>
        <v>0</v>
      </c>
      <c r="G290" s="44">
        <f>COUNTIF(ストックデータ貼り付け用!$I$2:$I$1048576,A290)</f>
        <v>0</v>
      </c>
      <c r="H290" s="51">
        <f t="shared" si="29"/>
        <v>0</v>
      </c>
      <c r="I290" s="45">
        <f>SUMIF(ストックデータ貼り付け用!$I$2:$I$1048576,A290,ストックデータ貼り付け用!$J$2:$J$1048576)</f>
        <v>0</v>
      </c>
      <c r="J290" s="44">
        <f t="shared" si="35"/>
        <v>0</v>
      </c>
      <c r="K290" s="51">
        <f t="shared" si="35"/>
        <v>0</v>
      </c>
      <c r="L290" s="45">
        <f t="shared" si="30"/>
        <v>0</v>
      </c>
      <c r="M290" s="46">
        <f>COUNTIF(ストックデータ貼り付け用!$M$2:$M$1000,A290)</f>
        <v>0</v>
      </c>
      <c r="N290" s="51">
        <f>SUMIF(ストックデータ貼り付け用!$M$2:$M$1001,A290,ストックデータ貼り付け用!$N$2:$N$1001)</f>
        <v>0</v>
      </c>
      <c r="O290" s="45">
        <f t="shared" si="32"/>
        <v>0</v>
      </c>
      <c r="P290" s="61">
        <f>COUNTIF(ストックデータ貼り付け用!$P$2:$P$1000,A290)</f>
        <v>0</v>
      </c>
      <c r="Q290" s="44">
        <f>SUMIF(ストックデータ貼り付け用!$P$2:$P$1000,A290,ストックデータ貼り付け用!$Q$2:$Q$1000)</f>
        <v>0</v>
      </c>
      <c r="R290" s="48">
        <f t="shared" si="34"/>
        <v>0</v>
      </c>
      <c r="S290" s="46">
        <f>COUNTIF(ストックデータ貼り付け用!$S$2:$S$1001,A290)</f>
        <v>0</v>
      </c>
      <c r="T290" s="48">
        <f>SUMIF(ストックデータ貼り付け用!$S$3:$S$502,A290,ストックデータ貼り付け用!$T$3:$T$1048576)</f>
        <v>0</v>
      </c>
      <c r="U290" s="45">
        <f t="shared" si="33"/>
        <v>0</v>
      </c>
    </row>
    <row r="291" spans="1:21" x14ac:dyDescent="0.2">
      <c r="A291" s="43">
        <v>45945</v>
      </c>
      <c r="B291" s="46">
        <f>IFERROR(VLOOKUP(A291, ストックデータ貼り付け用!A:C,2,FALSE),0)</f>
        <v>0</v>
      </c>
      <c r="C291" s="51">
        <f>IFERROR(VLOOKUP(A291, ストックデータ貼り付け用!A:C,3,FALSE),0)</f>
        <v>0</v>
      </c>
      <c r="D291" s="44">
        <f t="shared" si="31"/>
        <v>0</v>
      </c>
      <c r="E291" s="46">
        <f>COUNTIF(ストックデータ貼り付け用!$E$2:$E$1000,A291)</f>
        <v>0</v>
      </c>
      <c r="F291" s="48">
        <f>SUMIF(ストックデータ貼り付け用!$E$2:$E$1048576,A291,ストックデータ貼り付け用!$F$2:$F$1048576)</f>
        <v>0</v>
      </c>
      <c r="G291" s="44">
        <f>COUNTIF(ストックデータ貼り付け用!$I$2:$I$1048576,A291)</f>
        <v>0</v>
      </c>
      <c r="H291" s="51">
        <f t="shared" si="29"/>
        <v>0</v>
      </c>
      <c r="I291" s="45">
        <f>SUMIF(ストックデータ貼り付け用!$I$2:$I$1048576,A291,ストックデータ貼り付け用!$J$2:$J$1048576)</f>
        <v>0</v>
      </c>
      <c r="J291" s="44">
        <f t="shared" si="35"/>
        <v>0</v>
      </c>
      <c r="K291" s="51">
        <f t="shared" si="35"/>
        <v>0</v>
      </c>
      <c r="L291" s="45">
        <f t="shared" si="30"/>
        <v>0</v>
      </c>
      <c r="M291" s="46">
        <f>COUNTIF(ストックデータ貼り付け用!$M$2:$M$1000,A291)</f>
        <v>0</v>
      </c>
      <c r="N291" s="51">
        <f>SUMIF(ストックデータ貼り付け用!$M$2:$M$1001,A291,ストックデータ貼り付け用!$N$2:$N$1001)</f>
        <v>0</v>
      </c>
      <c r="O291" s="45">
        <f t="shared" si="32"/>
        <v>0</v>
      </c>
      <c r="P291" s="61">
        <f>COUNTIF(ストックデータ貼り付け用!$P$2:$P$1000,A291)</f>
        <v>0</v>
      </c>
      <c r="Q291" s="44">
        <f>SUMIF(ストックデータ貼り付け用!$P$2:$P$1000,A291,ストックデータ貼り付け用!$Q$2:$Q$1000)</f>
        <v>0</v>
      </c>
      <c r="R291" s="48">
        <f t="shared" si="34"/>
        <v>0</v>
      </c>
      <c r="S291" s="46">
        <f>COUNTIF(ストックデータ貼り付け用!$S$2:$S$1001,A291)</f>
        <v>0</v>
      </c>
      <c r="T291" s="48">
        <f>SUMIF(ストックデータ貼り付け用!$S$3:$S$502,A291,ストックデータ貼り付け用!$T$3:$T$1048576)</f>
        <v>0</v>
      </c>
      <c r="U291" s="45">
        <f t="shared" si="33"/>
        <v>0</v>
      </c>
    </row>
    <row r="292" spans="1:21" x14ac:dyDescent="0.2">
      <c r="A292" s="43">
        <v>45946</v>
      </c>
      <c r="B292" s="46">
        <f>IFERROR(VLOOKUP(A292, ストックデータ貼り付け用!A:C,2,FALSE),0)</f>
        <v>0</v>
      </c>
      <c r="C292" s="51">
        <f>IFERROR(VLOOKUP(A292, ストックデータ貼り付け用!A:C,3,FALSE),0)</f>
        <v>0</v>
      </c>
      <c r="D292" s="44">
        <f t="shared" si="31"/>
        <v>0</v>
      </c>
      <c r="E292" s="46">
        <f>COUNTIF(ストックデータ貼り付け用!$E$2:$E$1000,A292)</f>
        <v>0</v>
      </c>
      <c r="F292" s="48">
        <f>SUMIF(ストックデータ貼り付け用!$E$2:$E$1048576,A292,ストックデータ貼り付け用!$F$2:$F$1048576)</f>
        <v>0</v>
      </c>
      <c r="G292" s="44">
        <f>COUNTIF(ストックデータ貼り付け用!$I$2:$I$1048576,A292)</f>
        <v>0</v>
      </c>
      <c r="H292" s="51">
        <f t="shared" si="29"/>
        <v>0</v>
      </c>
      <c r="I292" s="45">
        <f>SUMIF(ストックデータ貼り付け用!$I$2:$I$1048576,A292,ストックデータ貼り付け用!$J$2:$J$1048576)</f>
        <v>0</v>
      </c>
      <c r="J292" s="44">
        <f t="shared" si="35"/>
        <v>0</v>
      </c>
      <c r="K292" s="51">
        <f t="shared" si="35"/>
        <v>0</v>
      </c>
      <c r="L292" s="45">
        <f t="shared" si="30"/>
        <v>0</v>
      </c>
      <c r="M292" s="46">
        <f>COUNTIF(ストックデータ貼り付け用!$M$2:$M$1000,A292)</f>
        <v>0</v>
      </c>
      <c r="N292" s="51">
        <f>SUMIF(ストックデータ貼り付け用!$M$2:$M$1001,A292,ストックデータ貼り付け用!$N$2:$N$1001)</f>
        <v>0</v>
      </c>
      <c r="O292" s="45">
        <f t="shared" si="32"/>
        <v>0</v>
      </c>
      <c r="P292" s="61">
        <f>COUNTIF(ストックデータ貼り付け用!$P$2:$P$1000,A292)</f>
        <v>0</v>
      </c>
      <c r="Q292" s="44">
        <f>SUMIF(ストックデータ貼り付け用!$P$2:$P$1000,A292,ストックデータ貼り付け用!$Q$2:$Q$1000)</f>
        <v>0</v>
      </c>
      <c r="R292" s="48">
        <f t="shared" si="34"/>
        <v>0</v>
      </c>
      <c r="S292" s="46">
        <f>COUNTIF(ストックデータ貼り付け用!$S$2:$S$1001,A292)</f>
        <v>0</v>
      </c>
      <c r="T292" s="48">
        <f>SUMIF(ストックデータ貼り付け用!$S$3:$S$502,A292,ストックデータ貼り付け用!$T$3:$T$1048576)</f>
        <v>0</v>
      </c>
      <c r="U292" s="45">
        <f t="shared" si="33"/>
        <v>0</v>
      </c>
    </row>
    <row r="293" spans="1:21" x14ac:dyDescent="0.2">
      <c r="A293" s="43">
        <v>45947</v>
      </c>
      <c r="B293" s="46">
        <f>IFERROR(VLOOKUP(A293, ストックデータ貼り付け用!A:C,2,FALSE),0)</f>
        <v>0</v>
      </c>
      <c r="C293" s="51">
        <f>IFERROR(VLOOKUP(A293, ストックデータ貼り付け用!A:C,3,FALSE),0)</f>
        <v>0</v>
      </c>
      <c r="D293" s="44">
        <f t="shared" si="31"/>
        <v>0</v>
      </c>
      <c r="E293" s="46">
        <f>COUNTIF(ストックデータ貼り付け用!$E$2:$E$1000,A293)</f>
        <v>0</v>
      </c>
      <c r="F293" s="48">
        <f>SUMIF(ストックデータ貼り付け用!$E$2:$E$1048576,A293,ストックデータ貼り付け用!$F$2:$F$1048576)</f>
        <v>0</v>
      </c>
      <c r="G293" s="44">
        <f>COUNTIF(ストックデータ貼り付け用!$I$2:$I$1048576,A293)</f>
        <v>0</v>
      </c>
      <c r="H293" s="51">
        <f t="shared" si="29"/>
        <v>0</v>
      </c>
      <c r="I293" s="45">
        <f>SUMIF(ストックデータ貼り付け用!$I$2:$I$1048576,A293,ストックデータ貼り付け用!$J$2:$J$1048576)</f>
        <v>0</v>
      </c>
      <c r="J293" s="44">
        <f t="shared" si="35"/>
        <v>0</v>
      </c>
      <c r="K293" s="51">
        <f t="shared" si="35"/>
        <v>0</v>
      </c>
      <c r="L293" s="45">
        <f t="shared" si="30"/>
        <v>0</v>
      </c>
      <c r="M293" s="46">
        <f>COUNTIF(ストックデータ貼り付け用!$M$2:$M$1000,A293)</f>
        <v>0</v>
      </c>
      <c r="N293" s="51">
        <f>SUMIF(ストックデータ貼り付け用!$M$2:$M$1001,A293,ストックデータ貼り付け用!$N$2:$N$1001)</f>
        <v>0</v>
      </c>
      <c r="O293" s="45">
        <f t="shared" si="32"/>
        <v>0</v>
      </c>
      <c r="P293" s="61">
        <f>COUNTIF(ストックデータ貼り付け用!$P$2:$P$1000,A293)</f>
        <v>0</v>
      </c>
      <c r="Q293" s="44">
        <f>SUMIF(ストックデータ貼り付け用!$P$2:$P$1000,A293,ストックデータ貼り付け用!$Q$2:$Q$1000)</f>
        <v>0</v>
      </c>
      <c r="R293" s="48">
        <f t="shared" si="34"/>
        <v>0</v>
      </c>
      <c r="S293" s="46">
        <f>COUNTIF(ストックデータ貼り付け用!$S$2:$S$1001,A293)</f>
        <v>0</v>
      </c>
      <c r="T293" s="48">
        <f>SUMIF(ストックデータ貼り付け用!$S$3:$S$502,A293,ストックデータ貼り付け用!$T$3:$T$1048576)</f>
        <v>0</v>
      </c>
      <c r="U293" s="45">
        <f t="shared" si="33"/>
        <v>0</v>
      </c>
    </row>
    <row r="294" spans="1:21" x14ac:dyDescent="0.2">
      <c r="A294" s="43">
        <v>45948</v>
      </c>
      <c r="B294" s="46">
        <f>IFERROR(VLOOKUP(A294, ストックデータ貼り付け用!A:C,2,FALSE),0)</f>
        <v>0</v>
      </c>
      <c r="C294" s="51">
        <f>IFERROR(VLOOKUP(A294, ストックデータ貼り付け用!A:C,3,FALSE),0)</f>
        <v>0</v>
      </c>
      <c r="D294" s="44">
        <f t="shared" si="31"/>
        <v>0</v>
      </c>
      <c r="E294" s="46">
        <f>COUNTIF(ストックデータ貼り付け用!$E$2:$E$1000,A294)</f>
        <v>0</v>
      </c>
      <c r="F294" s="48">
        <f>SUMIF(ストックデータ貼り付け用!$E$2:$E$1048576,A294,ストックデータ貼り付け用!$F$2:$F$1048576)</f>
        <v>0</v>
      </c>
      <c r="G294" s="44">
        <f>COUNTIF(ストックデータ貼り付け用!$I$2:$I$1048576,A294)</f>
        <v>0</v>
      </c>
      <c r="H294" s="51">
        <f t="shared" si="29"/>
        <v>0</v>
      </c>
      <c r="I294" s="45">
        <f>SUMIF(ストックデータ貼り付け用!$I$2:$I$1048576,A294,ストックデータ貼り付け用!$J$2:$J$1048576)</f>
        <v>0</v>
      </c>
      <c r="J294" s="44">
        <f t="shared" si="35"/>
        <v>0</v>
      </c>
      <c r="K294" s="51">
        <f t="shared" si="35"/>
        <v>0</v>
      </c>
      <c r="L294" s="45">
        <f t="shared" si="30"/>
        <v>0</v>
      </c>
      <c r="M294" s="46">
        <f>COUNTIF(ストックデータ貼り付け用!$M$2:$M$1000,A294)</f>
        <v>0</v>
      </c>
      <c r="N294" s="51">
        <f>SUMIF(ストックデータ貼り付け用!$M$2:$M$1001,A294,ストックデータ貼り付け用!$N$2:$N$1001)</f>
        <v>0</v>
      </c>
      <c r="O294" s="45">
        <f t="shared" si="32"/>
        <v>0</v>
      </c>
      <c r="P294" s="61">
        <f>COUNTIF(ストックデータ貼り付け用!$P$2:$P$1000,A294)</f>
        <v>0</v>
      </c>
      <c r="Q294" s="44">
        <f>SUMIF(ストックデータ貼り付け用!$P$2:$P$1000,A294,ストックデータ貼り付け用!$Q$2:$Q$1000)</f>
        <v>0</v>
      </c>
      <c r="R294" s="48">
        <f t="shared" si="34"/>
        <v>0</v>
      </c>
      <c r="S294" s="46">
        <f>COUNTIF(ストックデータ貼り付け用!$S$2:$S$1001,A294)</f>
        <v>0</v>
      </c>
      <c r="T294" s="48">
        <f>SUMIF(ストックデータ貼り付け用!$S$3:$S$502,A294,ストックデータ貼り付け用!$T$3:$T$1048576)</f>
        <v>0</v>
      </c>
      <c r="U294" s="45">
        <f t="shared" si="33"/>
        <v>0</v>
      </c>
    </row>
    <row r="295" spans="1:21" x14ac:dyDescent="0.2">
      <c r="A295" s="43">
        <v>45949</v>
      </c>
      <c r="B295" s="46">
        <f>IFERROR(VLOOKUP(A295, ストックデータ貼り付け用!A:C,2,FALSE),0)</f>
        <v>0</v>
      </c>
      <c r="C295" s="51">
        <f>IFERROR(VLOOKUP(A295, ストックデータ貼り付け用!A:C,3,FALSE),0)</f>
        <v>0</v>
      </c>
      <c r="D295" s="44">
        <f t="shared" si="31"/>
        <v>0</v>
      </c>
      <c r="E295" s="46">
        <f>COUNTIF(ストックデータ貼り付け用!$E$2:$E$1000,A295)</f>
        <v>0</v>
      </c>
      <c r="F295" s="48">
        <f>SUMIF(ストックデータ貼り付け用!$E$2:$E$1048576,A295,ストックデータ貼り付け用!$F$2:$F$1048576)</f>
        <v>0</v>
      </c>
      <c r="G295" s="44">
        <f>COUNTIF(ストックデータ貼り付け用!$I$2:$I$1048576,A295)</f>
        <v>0</v>
      </c>
      <c r="H295" s="51">
        <f t="shared" si="29"/>
        <v>0</v>
      </c>
      <c r="I295" s="45">
        <f>SUMIF(ストックデータ貼り付け用!$I$2:$I$1048576,A295,ストックデータ貼り付け用!$J$2:$J$1048576)</f>
        <v>0</v>
      </c>
      <c r="J295" s="44">
        <f t="shared" si="35"/>
        <v>0</v>
      </c>
      <c r="K295" s="51">
        <f t="shared" si="35"/>
        <v>0</v>
      </c>
      <c r="L295" s="45">
        <f t="shared" si="30"/>
        <v>0</v>
      </c>
      <c r="M295" s="46">
        <f>COUNTIF(ストックデータ貼り付け用!$M$2:$M$1000,A295)</f>
        <v>0</v>
      </c>
      <c r="N295" s="51">
        <f>SUMIF(ストックデータ貼り付け用!$M$2:$M$1001,A295,ストックデータ貼り付け用!$N$2:$N$1001)</f>
        <v>0</v>
      </c>
      <c r="O295" s="45">
        <f t="shared" si="32"/>
        <v>0</v>
      </c>
      <c r="P295" s="61">
        <f>COUNTIF(ストックデータ貼り付け用!$P$2:$P$1000,A295)</f>
        <v>0</v>
      </c>
      <c r="Q295" s="44">
        <f>SUMIF(ストックデータ貼り付け用!$P$2:$P$1000,A295,ストックデータ貼り付け用!$Q$2:$Q$1000)</f>
        <v>0</v>
      </c>
      <c r="R295" s="48">
        <f t="shared" si="34"/>
        <v>0</v>
      </c>
      <c r="S295" s="46">
        <f>COUNTIF(ストックデータ貼り付け用!$S$2:$S$1001,A295)</f>
        <v>0</v>
      </c>
      <c r="T295" s="48">
        <f>SUMIF(ストックデータ貼り付け用!$S$3:$S$502,A295,ストックデータ貼り付け用!$T$3:$T$1048576)</f>
        <v>0</v>
      </c>
      <c r="U295" s="45">
        <f t="shared" si="33"/>
        <v>0</v>
      </c>
    </row>
    <row r="296" spans="1:21" x14ac:dyDescent="0.2">
      <c r="A296" s="43">
        <v>45950</v>
      </c>
      <c r="B296" s="46">
        <f>IFERROR(VLOOKUP(A296, ストックデータ貼り付け用!A:C,2,FALSE),0)</f>
        <v>0</v>
      </c>
      <c r="C296" s="51">
        <f>IFERROR(VLOOKUP(A296, ストックデータ貼り付け用!A:C,3,FALSE),0)</f>
        <v>0</v>
      </c>
      <c r="D296" s="44">
        <f t="shared" si="31"/>
        <v>0</v>
      </c>
      <c r="E296" s="46">
        <f>COUNTIF(ストックデータ貼り付け用!$E$2:$E$1000,A296)</f>
        <v>0</v>
      </c>
      <c r="F296" s="48">
        <f>SUMIF(ストックデータ貼り付け用!$E$2:$E$1048576,A296,ストックデータ貼り付け用!$F$2:$F$1048576)</f>
        <v>0</v>
      </c>
      <c r="G296" s="44">
        <f>COUNTIF(ストックデータ貼り付け用!$I$2:$I$1048576,A296)</f>
        <v>0</v>
      </c>
      <c r="H296" s="51">
        <f t="shared" si="29"/>
        <v>0</v>
      </c>
      <c r="I296" s="45">
        <f>SUMIF(ストックデータ貼り付け用!$I$2:$I$1048576,A296,ストックデータ貼り付け用!$J$2:$J$1048576)</f>
        <v>0</v>
      </c>
      <c r="J296" s="44">
        <f t="shared" si="35"/>
        <v>0</v>
      </c>
      <c r="K296" s="51">
        <f t="shared" si="35"/>
        <v>0</v>
      </c>
      <c r="L296" s="45">
        <f t="shared" si="30"/>
        <v>0</v>
      </c>
      <c r="M296" s="46">
        <f>COUNTIF(ストックデータ貼り付け用!$M$2:$M$1000,A296)</f>
        <v>0</v>
      </c>
      <c r="N296" s="51">
        <f>SUMIF(ストックデータ貼り付け用!$M$2:$M$1001,A296,ストックデータ貼り付け用!$N$2:$N$1001)</f>
        <v>0</v>
      </c>
      <c r="O296" s="45">
        <f t="shared" si="32"/>
        <v>0</v>
      </c>
      <c r="P296" s="61">
        <f>COUNTIF(ストックデータ貼り付け用!$P$2:$P$1000,A296)</f>
        <v>0</v>
      </c>
      <c r="Q296" s="44">
        <f>SUMIF(ストックデータ貼り付け用!$P$2:$P$1000,A296,ストックデータ貼り付け用!$Q$2:$Q$1000)</f>
        <v>0</v>
      </c>
      <c r="R296" s="48">
        <f t="shared" si="34"/>
        <v>0</v>
      </c>
      <c r="S296" s="46">
        <f>COUNTIF(ストックデータ貼り付け用!$S$2:$S$1001,A296)</f>
        <v>0</v>
      </c>
      <c r="T296" s="48">
        <f>SUMIF(ストックデータ貼り付け用!$S$3:$S$502,A296,ストックデータ貼り付け用!$T$3:$T$1048576)</f>
        <v>0</v>
      </c>
      <c r="U296" s="45">
        <f t="shared" si="33"/>
        <v>0</v>
      </c>
    </row>
    <row r="297" spans="1:21" x14ac:dyDescent="0.2">
      <c r="A297" s="43">
        <v>45951</v>
      </c>
      <c r="B297" s="46">
        <f>IFERROR(VLOOKUP(A297, ストックデータ貼り付け用!A:C,2,FALSE),0)</f>
        <v>0</v>
      </c>
      <c r="C297" s="51">
        <f>IFERROR(VLOOKUP(A297, ストックデータ貼り付け用!A:C,3,FALSE),0)</f>
        <v>0</v>
      </c>
      <c r="D297" s="44">
        <f t="shared" si="31"/>
        <v>0</v>
      </c>
      <c r="E297" s="46">
        <f>COUNTIF(ストックデータ貼り付け用!$E$2:$E$1000,A297)</f>
        <v>0</v>
      </c>
      <c r="F297" s="48">
        <f>SUMIF(ストックデータ貼り付け用!$E$2:$E$1048576,A297,ストックデータ貼り付け用!$F$2:$F$1048576)</f>
        <v>0</v>
      </c>
      <c r="G297" s="44">
        <f>COUNTIF(ストックデータ貼り付け用!$I$2:$I$1048576,A297)</f>
        <v>0</v>
      </c>
      <c r="H297" s="51">
        <f t="shared" si="29"/>
        <v>0</v>
      </c>
      <c r="I297" s="45">
        <f>SUMIF(ストックデータ貼り付け用!$I$2:$I$1048576,A297,ストックデータ貼り付け用!$J$2:$J$1048576)</f>
        <v>0</v>
      </c>
      <c r="J297" s="44">
        <f t="shared" si="35"/>
        <v>0</v>
      </c>
      <c r="K297" s="51">
        <f t="shared" si="35"/>
        <v>0</v>
      </c>
      <c r="L297" s="45">
        <f t="shared" si="30"/>
        <v>0</v>
      </c>
      <c r="M297" s="46">
        <f>COUNTIF(ストックデータ貼り付け用!$M$2:$M$1000,A297)</f>
        <v>0</v>
      </c>
      <c r="N297" s="51">
        <f>SUMIF(ストックデータ貼り付け用!$M$2:$M$1001,A297,ストックデータ貼り付け用!$N$2:$N$1001)</f>
        <v>0</v>
      </c>
      <c r="O297" s="45">
        <f t="shared" si="32"/>
        <v>0</v>
      </c>
      <c r="P297" s="61">
        <f>COUNTIF(ストックデータ貼り付け用!$P$2:$P$1000,A297)</f>
        <v>0</v>
      </c>
      <c r="Q297" s="44">
        <f>SUMIF(ストックデータ貼り付け用!$P$2:$P$1000,A297,ストックデータ貼り付け用!$Q$2:$Q$1000)</f>
        <v>0</v>
      </c>
      <c r="R297" s="48">
        <f t="shared" si="34"/>
        <v>0</v>
      </c>
      <c r="S297" s="46">
        <f>COUNTIF(ストックデータ貼り付け用!$S$2:$S$1001,A297)</f>
        <v>0</v>
      </c>
      <c r="T297" s="48">
        <f>SUMIF(ストックデータ貼り付け用!$S$3:$S$502,A297,ストックデータ貼り付け用!$T$3:$T$1048576)</f>
        <v>0</v>
      </c>
      <c r="U297" s="45">
        <f t="shared" si="33"/>
        <v>0</v>
      </c>
    </row>
    <row r="298" spans="1:21" x14ac:dyDescent="0.2">
      <c r="A298" s="43">
        <v>45952</v>
      </c>
      <c r="B298" s="46">
        <f>IFERROR(VLOOKUP(A298, ストックデータ貼り付け用!A:C,2,FALSE),0)</f>
        <v>0</v>
      </c>
      <c r="C298" s="51">
        <f>IFERROR(VLOOKUP(A298, ストックデータ貼り付け用!A:C,3,FALSE),0)</f>
        <v>0</v>
      </c>
      <c r="D298" s="44">
        <f t="shared" si="31"/>
        <v>0</v>
      </c>
      <c r="E298" s="46">
        <f>COUNTIF(ストックデータ貼り付け用!$E$2:$E$1000,A298)</f>
        <v>0</v>
      </c>
      <c r="F298" s="48">
        <f>SUMIF(ストックデータ貼り付け用!$E$2:$E$1048576,A298,ストックデータ貼り付け用!$F$2:$F$1048576)</f>
        <v>0</v>
      </c>
      <c r="G298" s="44">
        <f>COUNTIF(ストックデータ貼り付け用!$I$2:$I$1048576,A298)</f>
        <v>0</v>
      </c>
      <c r="H298" s="51">
        <f t="shared" si="29"/>
        <v>0</v>
      </c>
      <c r="I298" s="45">
        <f>SUMIF(ストックデータ貼り付け用!$I$2:$I$1048576,A298,ストックデータ貼り付け用!$J$2:$J$1048576)</f>
        <v>0</v>
      </c>
      <c r="J298" s="44">
        <f t="shared" si="35"/>
        <v>0</v>
      </c>
      <c r="K298" s="51">
        <f t="shared" si="35"/>
        <v>0</v>
      </c>
      <c r="L298" s="45">
        <f t="shared" si="30"/>
        <v>0</v>
      </c>
      <c r="M298" s="46">
        <f>COUNTIF(ストックデータ貼り付け用!$M$2:$M$1000,A298)</f>
        <v>0</v>
      </c>
      <c r="N298" s="51">
        <f>SUMIF(ストックデータ貼り付け用!$M$2:$M$1001,A298,ストックデータ貼り付け用!$N$2:$N$1001)</f>
        <v>0</v>
      </c>
      <c r="O298" s="45">
        <f t="shared" si="32"/>
        <v>0</v>
      </c>
      <c r="P298" s="61">
        <f>COUNTIF(ストックデータ貼り付け用!$P$2:$P$1000,A298)</f>
        <v>0</v>
      </c>
      <c r="Q298" s="44">
        <f>SUMIF(ストックデータ貼り付け用!$P$2:$P$1000,A298,ストックデータ貼り付け用!$Q$2:$Q$1000)</f>
        <v>0</v>
      </c>
      <c r="R298" s="48">
        <f t="shared" si="34"/>
        <v>0</v>
      </c>
      <c r="S298" s="46">
        <f>COUNTIF(ストックデータ貼り付け用!$S$2:$S$1001,A298)</f>
        <v>0</v>
      </c>
      <c r="T298" s="48">
        <f>SUMIF(ストックデータ貼り付け用!$S$3:$S$502,A298,ストックデータ貼り付け用!$T$3:$T$1048576)</f>
        <v>0</v>
      </c>
      <c r="U298" s="45">
        <f t="shared" si="33"/>
        <v>0</v>
      </c>
    </row>
    <row r="299" spans="1:21" x14ac:dyDescent="0.2">
      <c r="A299" s="43">
        <v>45953</v>
      </c>
      <c r="B299" s="46">
        <f>IFERROR(VLOOKUP(A299, ストックデータ貼り付け用!A:C,2,FALSE),0)</f>
        <v>0</v>
      </c>
      <c r="C299" s="51">
        <f>IFERROR(VLOOKUP(A299, ストックデータ貼り付け用!A:C,3,FALSE),0)</f>
        <v>0</v>
      </c>
      <c r="D299" s="44">
        <f t="shared" si="31"/>
        <v>0</v>
      </c>
      <c r="E299" s="46">
        <f>COUNTIF(ストックデータ貼り付け用!$E$2:$E$1000,A299)</f>
        <v>0</v>
      </c>
      <c r="F299" s="48">
        <f>SUMIF(ストックデータ貼り付け用!$E$2:$E$1048576,A299,ストックデータ貼り付け用!$F$2:$F$1048576)</f>
        <v>0</v>
      </c>
      <c r="G299" s="44">
        <f>COUNTIF(ストックデータ貼り付け用!$I$2:$I$1048576,A299)</f>
        <v>0</v>
      </c>
      <c r="H299" s="51">
        <f t="shared" si="29"/>
        <v>0</v>
      </c>
      <c r="I299" s="45">
        <f>SUMIF(ストックデータ貼り付け用!$I$2:$I$1048576,A299,ストックデータ貼り付け用!$J$2:$J$1048576)</f>
        <v>0</v>
      </c>
      <c r="J299" s="44">
        <f t="shared" si="35"/>
        <v>0</v>
      </c>
      <c r="K299" s="51">
        <f t="shared" si="35"/>
        <v>0</v>
      </c>
      <c r="L299" s="45">
        <f t="shared" si="30"/>
        <v>0</v>
      </c>
      <c r="M299" s="46">
        <f>COUNTIF(ストックデータ貼り付け用!$M$2:$M$1000,A299)</f>
        <v>0</v>
      </c>
      <c r="N299" s="51">
        <f>SUMIF(ストックデータ貼り付け用!$M$2:$M$1001,A299,ストックデータ貼り付け用!$N$2:$N$1001)</f>
        <v>0</v>
      </c>
      <c r="O299" s="45">
        <f t="shared" si="32"/>
        <v>0</v>
      </c>
      <c r="P299" s="61">
        <f>COUNTIF(ストックデータ貼り付け用!$P$2:$P$1000,A299)</f>
        <v>0</v>
      </c>
      <c r="Q299" s="44">
        <f>SUMIF(ストックデータ貼り付け用!$P$2:$P$1000,A299,ストックデータ貼り付け用!$Q$2:$Q$1000)</f>
        <v>0</v>
      </c>
      <c r="R299" s="48">
        <f t="shared" si="34"/>
        <v>0</v>
      </c>
      <c r="S299" s="46">
        <f>COUNTIF(ストックデータ貼り付け用!$S$2:$S$1001,A299)</f>
        <v>0</v>
      </c>
      <c r="T299" s="48">
        <f>SUMIF(ストックデータ貼り付け用!$S$3:$S$502,A299,ストックデータ貼り付け用!$T$3:$T$1048576)</f>
        <v>0</v>
      </c>
      <c r="U299" s="45">
        <f t="shared" si="33"/>
        <v>0</v>
      </c>
    </row>
    <row r="300" spans="1:21" x14ac:dyDescent="0.2">
      <c r="A300" s="43">
        <v>45954</v>
      </c>
      <c r="B300" s="46">
        <f>IFERROR(VLOOKUP(A300, ストックデータ貼り付け用!A:C,2,FALSE),0)</f>
        <v>0</v>
      </c>
      <c r="C300" s="51">
        <f>IFERROR(VLOOKUP(A300, ストックデータ貼り付け用!A:C,3,FALSE),0)</f>
        <v>0</v>
      </c>
      <c r="D300" s="44">
        <f t="shared" si="31"/>
        <v>0</v>
      </c>
      <c r="E300" s="46">
        <f>COUNTIF(ストックデータ貼り付け用!$E$2:$E$1000,A300)</f>
        <v>0</v>
      </c>
      <c r="F300" s="48">
        <f>SUMIF(ストックデータ貼り付け用!$E$2:$E$1048576,A300,ストックデータ貼り付け用!$F$2:$F$1048576)</f>
        <v>0</v>
      </c>
      <c r="G300" s="44">
        <f>COUNTIF(ストックデータ貼り付け用!$I$2:$I$1048576,A300)</f>
        <v>0</v>
      </c>
      <c r="H300" s="51">
        <f t="shared" si="29"/>
        <v>0</v>
      </c>
      <c r="I300" s="45">
        <f>SUMIF(ストックデータ貼り付け用!$I$2:$I$1048576,A300,ストックデータ貼り付け用!$J$2:$J$1048576)</f>
        <v>0</v>
      </c>
      <c r="J300" s="44">
        <f t="shared" si="35"/>
        <v>0</v>
      </c>
      <c r="K300" s="51">
        <f t="shared" si="35"/>
        <v>0</v>
      </c>
      <c r="L300" s="45">
        <f t="shared" si="30"/>
        <v>0</v>
      </c>
      <c r="M300" s="46">
        <f>COUNTIF(ストックデータ貼り付け用!$M$2:$M$1000,A300)</f>
        <v>0</v>
      </c>
      <c r="N300" s="51">
        <f>SUMIF(ストックデータ貼り付け用!$M$2:$M$1001,A300,ストックデータ貼り付け用!$N$2:$N$1001)</f>
        <v>0</v>
      </c>
      <c r="O300" s="45">
        <f t="shared" si="32"/>
        <v>0</v>
      </c>
      <c r="P300" s="61">
        <f>COUNTIF(ストックデータ貼り付け用!$P$2:$P$1000,A300)</f>
        <v>0</v>
      </c>
      <c r="Q300" s="44">
        <f>SUMIF(ストックデータ貼り付け用!$P$2:$P$1000,A300,ストックデータ貼り付け用!$Q$2:$Q$1000)</f>
        <v>0</v>
      </c>
      <c r="R300" s="48">
        <f t="shared" si="34"/>
        <v>0</v>
      </c>
      <c r="S300" s="46">
        <f>COUNTIF(ストックデータ貼り付け用!$S$2:$S$1001,A300)</f>
        <v>0</v>
      </c>
      <c r="T300" s="48">
        <f>SUMIF(ストックデータ貼り付け用!$S$3:$S$502,A300,ストックデータ貼り付け用!$T$3:$T$1048576)</f>
        <v>0</v>
      </c>
      <c r="U300" s="45">
        <f t="shared" si="33"/>
        <v>0</v>
      </c>
    </row>
    <row r="301" spans="1:21" x14ac:dyDescent="0.2">
      <c r="A301" s="43">
        <v>45955</v>
      </c>
      <c r="B301" s="46">
        <f>IFERROR(VLOOKUP(A301, ストックデータ貼り付け用!A:C,2,FALSE),0)</f>
        <v>0</v>
      </c>
      <c r="C301" s="51">
        <f>IFERROR(VLOOKUP(A301, ストックデータ貼り付け用!A:C,3,FALSE),0)</f>
        <v>0</v>
      </c>
      <c r="D301" s="44">
        <f t="shared" si="31"/>
        <v>0</v>
      </c>
      <c r="E301" s="46">
        <f>COUNTIF(ストックデータ貼り付け用!$E$2:$E$1000,A301)</f>
        <v>0</v>
      </c>
      <c r="F301" s="48">
        <f>SUMIF(ストックデータ貼り付け用!$E$2:$E$1048576,A301,ストックデータ貼り付け用!$F$2:$F$1048576)</f>
        <v>0</v>
      </c>
      <c r="G301" s="44">
        <f>COUNTIF(ストックデータ貼り付け用!$I$2:$I$1048576,A301)</f>
        <v>0</v>
      </c>
      <c r="H301" s="51">
        <f t="shared" si="29"/>
        <v>0</v>
      </c>
      <c r="I301" s="45">
        <f>SUMIF(ストックデータ貼り付け用!$I$2:$I$1048576,A301,ストックデータ貼り付け用!$J$2:$J$1048576)</f>
        <v>0</v>
      </c>
      <c r="J301" s="44">
        <f t="shared" si="35"/>
        <v>0</v>
      </c>
      <c r="K301" s="51">
        <f t="shared" si="35"/>
        <v>0</v>
      </c>
      <c r="L301" s="45">
        <f t="shared" si="30"/>
        <v>0</v>
      </c>
      <c r="M301" s="46">
        <f>COUNTIF(ストックデータ貼り付け用!$M$2:$M$1000,A301)</f>
        <v>0</v>
      </c>
      <c r="N301" s="51">
        <f>SUMIF(ストックデータ貼り付け用!$M$2:$M$1001,A301,ストックデータ貼り付け用!$N$2:$N$1001)</f>
        <v>0</v>
      </c>
      <c r="O301" s="45">
        <f t="shared" si="32"/>
        <v>0</v>
      </c>
      <c r="P301" s="61">
        <f>COUNTIF(ストックデータ貼り付け用!$P$2:$P$1000,A301)</f>
        <v>0</v>
      </c>
      <c r="Q301" s="44">
        <f>SUMIF(ストックデータ貼り付け用!$P$2:$P$1000,A301,ストックデータ貼り付け用!$Q$2:$Q$1000)</f>
        <v>0</v>
      </c>
      <c r="R301" s="48">
        <f t="shared" si="34"/>
        <v>0</v>
      </c>
      <c r="S301" s="46">
        <f>COUNTIF(ストックデータ貼り付け用!$S$2:$S$1001,A301)</f>
        <v>0</v>
      </c>
      <c r="T301" s="48">
        <f>SUMIF(ストックデータ貼り付け用!$S$3:$S$502,A301,ストックデータ貼り付け用!$T$3:$T$1048576)</f>
        <v>0</v>
      </c>
      <c r="U301" s="45">
        <f t="shared" si="33"/>
        <v>0</v>
      </c>
    </row>
    <row r="302" spans="1:21" x14ac:dyDescent="0.2">
      <c r="A302" s="43">
        <v>45956</v>
      </c>
      <c r="B302" s="46">
        <f>IFERROR(VLOOKUP(A302, ストックデータ貼り付け用!A:C,2,FALSE),0)</f>
        <v>0</v>
      </c>
      <c r="C302" s="51">
        <f>IFERROR(VLOOKUP(A302, ストックデータ貼り付け用!A:C,3,FALSE),0)</f>
        <v>0</v>
      </c>
      <c r="D302" s="44">
        <f t="shared" si="31"/>
        <v>0</v>
      </c>
      <c r="E302" s="46">
        <f>COUNTIF(ストックデータ貼り付け用!$E$2:$E$1000,A302)</f>
        <v>0</v>
      </c>
      <c r="F302" s="48">
        <f>SUMIF(ストックデータ貼り付け用!$E$2:$E$1048576,A302,ストックデータ貼り付け用!$F$2:$F$1048576)</f>
        <v>0</v>
      </c>
      <c r="G302" s="44">
        <f>COUNTIF(ストックデータ貼り付け用!$I$2:$I$1048576,A302)</f>
        <v>0</v>
      </c>
      <c r="H302" s="51">
        <f t="shared" si="29"/>
        <v>0</v>
      </c>
      <c r="I302" s="45">
        <f>SUMIF(ストックデータ貼り付け用!$I$2:$I$1048576,A302,ストックデータ貼り付け用!$J$2:$J$1048576)</f>
        <v>0</v>
      </c>
      <c r="J302" s="44">
        <f t="shared" si="35"/>
        <v>0</v>
      </c>
      <c r="K302" s="51">
        <f>F302+I302</f>
        <v>0</v>
      </c>
      <c r="L302" s="45">
        <f t="shared" si="30"/>
        <v>0</v>
      </c>
      <c r="M302" s="46">
        <f>COUNTIF(ストックデータ貼り付け用!$M$2:$M$1000,A302)</f>
        <v>0</v>
      </c>
      <c r="N302" s="51">
        <f>SUMIF(ストックデータ貼り付け用!$M$2:$M$1001,A302,ストックデータ貼り付け用!$N$2:$N$1001)</f>
        <v>0</v>
      </c>
      <c r="O302" s="45">
        <f t="shared" si="32"/>
        <v>0</v>
      </c>
      <c r="P302" s="61">
        <f>COUNTIF(ストックデータ貼り付け用!$P$2:$P$1000,A302)</f>
        <v>0</v>
      </c>
      <c r="Q302" s="44">
        <f>SUMIF(ストックデータ貼り付け用!$P$2:$P$1000,A302,ストックデータ貼り付け用!$Q$2:$Q$1000)</f>
        <v>0</v>
      </c>
      <c r="R302" s="48">
        <f t="shared" si="34"/>
        <v>0</v>
      </c>
      <c r="S302" s="46">
        <f>COUNTIF(ストックデータ貼り付け用!$S$2:$S$1001,A302)</f>
        <v>0</v>
      </c>
      <c r="T302" s="48">
        <f>SUMIF(ストックデータ貼り付け用!$S$3:$S$502,A302,ストックデータ貼り付け用!$T$3:$T$1048576)</f>
        <v>0</v>
      </c>
      <c r="U302" s="45">
        <f t="shared" si="33"/>
        <v>0</v>
      </c>
    </row>
    <row r="303" spans="1:21" x14ac:dyDescent="0.2">
      <c r="A303" s="43">
        <v>45957</v>
      </c>
      <c r="B303" s="46">
        <f>IFERROR(VLOOKUP(A303, ストックデータ貼り付け用!A:C,2,FALSE),0)</f>
        <v>0</v>
      </c>
      <c r="C303" s="51">
        <f>IFERROR(VLOOKUP(A303, ストックデータ貼り付け用!A:C,3,FALSE),0)</f>
        <v>0</v>
      </c>
      <c r="D303" s="44">
        <f t="shared" si="31"/>
        <v>0</v>
      </c>
      <c r="E303" s="46">
        <f>COUNTIF(ストックデータ貼り付け用!$E$2:$E$1000,A303)</f>
        <v>0</v>
      </c>
      <c r="F303" s="48">
        <f>SUMIF(ストックデータ貼り付け用!$E$2:$E$1048576,A303,ストックデータ貼り付け用!$F$2:$F$1048576)</f>
        <v>0</v>
      </c>
      <c r="G303" s="44">
        <f>COUNTIF(ストックデータ貼り付け用!$I$2:$I$1048576,A303)</f>
        <v>0</v>
      </c>
      <c r="H303" s="51">
        <f t="shared" si="29"/>
        <v>0</v>
      </c>
      <c r="I303" s="45">
        <f>SUMIF(ストックデータ貼り付け用!$I$2:$I$1048576,A303,ストックデータ貼り付け用!$J$2:$J$1048576)</f>
        <v>0</v>
      </c>
      <c r="J303" s="44">
        <f t="shared" si="35"/>
        <v>0</v>
      </c>
      <c r="K303" s="51">
        <f t="shared" si="35"/>
        <v>0</v>
      </c>
      <c r="L303" s="45">
        <f t="shared" si="30"/>
        <v>0</v>
      </c>
      <c r="M303" s="46">
        <f>COUNTIF(ストックデータ貼り付け用!$M$2:$M$1000,A303)</f>
        <v>0</v>
      </c>
      <c r="N303" s="51">
        <f>SUMIF(ストックデータ貼り付け用!$M$2:$M$1001,A303,ストックデータ貼り付け用!$N$2:$N$1001)</f>
        <v>0</v>
      </c>
      <c r="O303" s="45">
        <f t="shared" si="32"/>
        <v>0</v>
      </c>
      <c r="P303" s="61">
        <f>COUNTIF(ストックデータ貼り付け用!$P$2:$P$1000,A303)</f>
        <v>0</v>
      </c>
      <c r="Q303" s="44">
        <f>SUMIF(ストックデータ貼り付け用!$P$2:$P$1000,A303,ストックデータ貼り付け用!$Q$2:$Q$1000)</f>
        <v>0</v>
      </c>
      <c r="R303" s="48">
        <f t="shared" si="34"/>
        <v>0</v>
      </c>
      <c r="S303" s="46">
        <f>COUNTIF(ストックデータ貼り付け用!$S$2:$S$1001,A303)</f>
        <v>0</v>
      </c>
      <c r="T303" s="48">
        <f>SUMIF(ストックデータ貼り付け用!$S$3:$S$502,A303,ストックデータ貼り付け用!$T$3:$T$1048576)</f>
        <v>0</v>
      </c>
      <c r="U303" s="45">
        <f t="shared" si="33"/>
        <v>0</v>
      </c>
    </row>
    <row r="304" spans="1:21" x14ac:dyDescent="0.2">
      <c r="A304" s="43">
        <v>45958</v>
      </c>
      <c r="B304" s="46">
        <f>IFERROR(VLOOKUP(A304, ストックデータ貼り付け用!A:C,2,FALSE),0)</f>
        <v>0</v>
      </c>
      <c r="C304" s="51">
        <f>IFERROR(VLOOKUP(A304, ストックデータ貼り付け用!A:C,3,FALSE),0)</f>
        <v>0</v>
      </c>
      <c r="D304" s="44">
        <f t="shared" si="31"/>
        <v>0</v>
      </c>
      <c r="E304" s="46">
        <f>COUNTIF(ストックデータ貼り付け用!$E$2:$E$1000,A304)</f>
        <v>0</v>
      </c>
      <c r="F304" s="48">
        <f>SUMIF(ストックデータ貼り付け用!$E$2:$E$1048576,A304,ストックデータ貼り付け用!$F$2:$F$1048576)</f>
        <v>0</v>
      </c>
      <c r="G304" s="44">
        <f>COUNTIF(ストックデータ貼り付け用!$I$2:$I$1048576,A304)</f>
        <v>0</v>
      </c>
      <c r="H304" s="51">
        <f t="shared" si="29"/>
        <v>0</v>
      </c>
      <c r="I304" s="45">
        <f>SUMIF(ストックデータ貼り付け用!$I$2:$I$1048576,A304,ストックデータ貼り付け用!$J$2:$J$1048576)</f>
        <v>0</v>
      </c>
      <c r="J304" s="44">
        <f t="shared" si="35"/>
        <v>0</v>
      </c>
      <c r="K304" s="51">
        <f t="shared" si="35"/>
        <v>0</v>
      </c>
      <c r="L304" s="45">
        <f t="shared" si="30"/>
        <v>0</v>
      </c>
      <c r="M304" s="46">
        <f>COUNTIF(ストックデータ貼り付け用!$M$2:$M$1000,A304)</f>
        <v>0</v>
      </c>
      <c r="N304" s="51">
        <f>SUMIF(ストックデータ貼り付け用!$M$2:$M$1001,A304,ストックデータ貼り付け用!$N$2:$N$1001)</f>
        <v>0</v>
      </c>
      <c r="O304" s="45">
        <f t="shared" si="32"/>
        <v>0</v>
      </c>
      <c r="P304" s="61">
        <f>COUNTIF(ストックデータ貼り付け用!$P$2:$P$1000,A304)</f>
        <v>0</v>
      </c>
      <c r="Q304" s="44">
        <f>SUMIF(ストックデータ貼り付け用!$P$2:$P$1000,A304,ストックデータ貼り付け用!$Q$2:$Q$1000)</f>
        <v>0</v>
      </c>
      <c r="R304" s="48">
        <f t="shared" si="34"/>
        <v>0</v>
      </c>
      <c r="S304" s="46">
        <f>COUNTIF(ストックデータ貼り付け用!$S$2:$S$1001,A304)</f>
        <v>0</v>
      </c>
      <c r="T304" s="48">
        <f>SUMIF(ストックデータ貼り付け用!$S$3:$S$502,A304,ストックデータ貼り付け用!$T$3:$T$1048576)</f>
        <v>0</v>
      </c>
      <c r="U304" s="45">
        <f t="shared" si="33"/>
        <v>0</v>
      </c>
    </row>
    <row r="305" spans="1:21" x14ac:dyDescent="0.2">
      <c r="A305" s="43">
        <v>45959</v>
      </c>
      <c r="B305" s="46">
        <f>IFERROR(VLOOKUP(A305, ストックデータ貼り付け用!A:C,2,FALSE),0)</f>
        <v>0</v>
      </c>
      <c r="C305" s="51">
        <f>IFERROR(VLOOKUP(A305, ストックデータ貼り付け用!A:C,3,FALSE),0)</f>
        <v>0</v>
      </c>
      <c r="D305" s="44">
        <f t="shared" si="31"/>
        <v>0</v>
      </c>
      <c r="E305" s="46">
        <f>COUNTIF(ストックデータ貼り付け用!$E$2:$E$1000,A305)</f>
        <v>0</v>
      </c>
      <c r="F305" s="48">
        <f>SUMIF(ストックデータ貼り付け用!$E$2:$E$1048576,A305,ストックデータ貼り付け用!$F$2:$F$1048576)</f>
        <v>0</v>
      </c>
      <c r="G305" s="44">
        <f>COUNTIF(ストックデータ貼り付け用!$I$2:$I$1048576,A305)</f>
        <v>0</v>
      </c>
      <c r="H305" s="51">
        <f t="shared" si="29"/>
        <v>0</v>
      </c>
      <c r="I305" s="45">
        <f>SUMIF(ストックデータ貼り付け用!$I$2:$I$1048576,A305,ストックデータ貼り付け用!$J$2:$J$1048576)</f>
        <v>0</v>
      </c>
      <c r="J305" s="44">
        <f t="shared" si="35"/>
        <v>0</v>
      </c>
      <c r="K305" s="51">
        <f t="shared" si="35"/>
        <v>0</v>
      </c>
      <c r="L305" s="45">
        <f t="shared" si="30"/>
        <v>0</v>
      </c>
      <c r="M305" s="46">
        <f>COUNTIF(ストックデータ貼り付け用!$M$2:$M$1000,A305)</f>
        <v>0</v>
      </c>
      <c r="N305" s="51">
        <f>SUMIF(ストックデータ貼り付け用!$M$2:$M$1001,A305,ストックデータ貼り付け用!$N$2:$N$1001)</f>
        <v>0</v>
      </c>
      <c r="O305" s="45">
        <f t="shared" si="32"/>
        <v>0</v>
      </c>
      <c r="P305" s="61">
        <f>COUNTIF(ストックデータ貼り付け用!$P$2:$P$1000,A305)</f>
        <v>0</v>
      </c>
      <c r="Q305" s="44">
        <f>SUMIF(ストックデータ貼り付け用!$P$2:$P$1000,A305,ストックデータ貼り付け用!$Q$2:$Q$1000)</f>
        <v>0</v>
      </c>
      <c r="R305" s="48">
        <f t="shared" si="34"/>
        <v>0</v>
      </c>
      <c r="S305" s="46">
        <f>COUNTIF(ストックデータ貼り付け用!$S$2:$S$1001,A305)</f>
        <v>0</v>
      </c>
      <c r="T305" s="48">
        <f>SUMIF(ストックデータ貼り付け用!$S$3:$S$502,A305,ストックデータ貼り付け用!$T$3:$T$1048576)</f>
        <v>0</v>
      </c>
      <c r="U305" s="45">
        <f t="shared" si="33"/>
        <v>0</v>
      </c>
    </row>
    <row r="306" spans="1:21" x14ac:dyDescent="0.2">
      <c r="A306" s="43">
        <v>45960</v>
      </c>
      <c r="B306" s="46">
        <f>IFERROR(VLOOKUP(A306, ストックデータ貼り付け用!A:C,2,FALSE),0)</f>
        <v>0</v>
      </c>
      <c r="C306" s="51">
        <f>IFERROR(VLOOKUP(A306, ストックデータ貼り付け用!A:C,3,FALSE),0)</f>
        <v>0</v>
      </c>
      <c r="D306" s="44">
        <f t="shared" si="31"/>
        <v>0</v>
      </c>
      <c r="E306" s="46">
        <f>COUNTIF(ストックデータ貼り付け用!$E$2:$E$1000,A306)</f>
        <v>0</v>
      </c>
      <c r="F306" s="48">
        <f>SUMIF(ストックデータ貼り付け用!$E$2:$E$1048576,A306,ストックデータ貼り付け用!$F$2:$F$1048576)</f>
        <v>0</v>
      </c>
      <c r="G306" s="44">
        <f>COUNTIF(ストックデータ貼り付け用!$I$2:$I$1048576,A306)</f>
        <v>0</v>
      </c>
      <c r="H306" s="51">
        <f t="shared" si="29"/>
        <v>0</v>
      </c>
      <c r="I306" s="45">
        <f>SUMIF(ストックデータ貼り付け用!$I$2:$I$1048576,A306,ストックデータ貼り付け用!$J$2:$J$1048576)</f>
        <v>0</v>
      </c>
      <c r="J306" s="44">
        <f t="shared" si="35"/>
        <v>0</v>
      </c>
      <c r="K306" s="51">
        <f t="shared" si="35"/>
        <v>0</v>
      </c>
      <c r="L306" s="45">
        <f t="shared" si="30"/>
        <v>0</v>
      </c>
      <c r="M306" s="46">
        <f>COUNTIF(ストックデータ貼り付け用!$M$2:$M$1000,A306)</f>
        <v>0</v>
      </c>
      <c r="N306" s="51">
        <f>SUMIF(ストックデータ貼り付け用!$M$2:$M$1001,A306,ストックデータ貼り付け用!$N$2:$N$1001)</f>
        <v>0</v>
      </c>
      <c r="O306" s="45">
        <f t="shared" si="32"/>
        <v>0</v>
      </c>
      <c r="P306" s="61">
        <f>COUNTIF(ストックデータ貼り付け用!$P$2:$P$1000,A306)</f>
        <v>0</v>
      </c>
      <c r="Q306" s="44">
        <f>SUMIF(ストックデータ貼り付け用!$P$2:$P$1000,A306,ストックデータ貼り付け用!$Q$2:$Q$1000)</f>
        <v>0</v>
      </c>
      <c r="R306" s="48">
        <f t="shared" si="34"/>
        <v>0</v>
      </c>
      <c r="S306" s="46">
        <f>COUNTIF(ストックデータ貼り付け用!$S$2:$S$1001,A306)</f>
        <v>0</v>
      </c>
      <c r="T306" s="48">
        <f>SUMIF(ストックデータ貼り付け用!$S$3:$S$502,A306,ストックデータ貼り付け用!$T$3:$T$1048576)</f>
        <v>0</v>
      </c>
      <c r="U306" s="45">
        <f t="shared" si="33"/>
        <v>0</v>
      </c>
    </row>
    <row r="307" spans="1:21" x14ac:dyDescent="0.2">
      <c r="A307" s="43">
        <v>45961</v>
      </c>
      <c r="B307" s="46">
        <f>IFERROR(VLOOKUP(A307, ストックデータ貼り付け用!A:C,2,FALSE),0)</f>
        <v>0</v>
      </c>
      <c r="C307" s="51">
        <f>IFERROR(VLOOKUP(A307, ストックデータ貼り付け用!A:C,3,FALSE),0)</f>
        <v>0</v>
      </c>
      <c r="D307" s="44">
        <f t="shared" si="31"/>
        <v>0</v>
      </c>
      <c r="E307" s="46">
        <f>COUNTIF(ストックデータ貼り付け用!$E$2:$E$1000,A307)</f>
        <v>0</v>
      </c>
      <c r="F307" s="48">
        <f>SUMIF(ストックデータ貼り付け用!$E$2:$E$1048576,A307,ストックデータ貼り付け用!$F$2:$F$1048576)</f>
        <v>0</v>
      </c>
      <c r="G307" s="44">
        <f>COUNTIF(ストックデータ貼り付け用!$I$2:$I$1048576,A307)</f>
        <v>0</v>
      </c>
      <c r="H307" s="51">
        <f t="shared" si="29"/>
        <v>0</v>
      </c>
      <c r="I307" s="45">
        <f>SUMIF(ストックデータ貼り付け用!$I$2:$I$1048576,A307,ストックデータ貼り付け用!$J$2:$J$1048576)</f>
        <v>0</v>
      </c>
      <c r="J307" s="44">
        <f t="shared" si="35"/>
        <v>0</v>
      </c>
      <c r="K307" s="51">
        <f t="shared" si="35"/>
        <v>0</v>
      </c>
      <c r="L307" s="45">
        <f t="shared" si="30"/>
        <v>0</v>
      </c>
      <c r="M307" s="46">
        <f>COUNTIF(ストックデータ貼り付け用!$M$2:$M$1000,A307)</f>
        <v>0</v>
      </c>
      <c r="N307" s="51">
        <f>SUMIF(ストックデータ貼り付け用!$M$2:$M$1001,A307,ストックデータ貼り付け用!$N$2:$N$1001)</f>
        <v>0</v>
      </c>
      <c r="O307" s="45">
        <f t="shared" si="32"/>
        <v>0</v>
      </c>
      <c r="P307" s="61">
        <f>COUNTIF(ストックデータ貼り付け用!$P$2:$P$1000,A307)</f>
        <v>0</v>
      </c>
      <c r="Q307" s="44">
        <f>SUMIF(ストックデータ貼り付け用!$P$2:$P$1000,A307,ストックデータ貼り付け用!$Q$2:$Q$1000)</f>
        <v>0</v>
      </c>
      <c r="R307" s="48">
        <f t="shared" si="34"/>
        <v>0</v>
      </c>
      <c r="S307" s="46">
        <f>COUNTIF(ストックデータ貼り付け用!$S$2:$S$1001,A307)</f>
        <v>0</v>
      </c>
      <c r="T307" s="48">
        <f>SUMIF(ストックデータ貼り付け用!$S$3:$S$502,A307,ストックデータ貼り付け用!$T$3:$T$1048576)</f>
        <v>0</v>
      </c>
      <c r="U307" s="45">
        <f t="shared" si="33"/>
        <v>0</v>
      </c>
    </row>
    <row r="308" spans="1:21" x14ac:dyDescent="0.2">
      <c r="A308" s="43">
        <v>45962</v>
      </c>
      <c r="B308" s="46">
        <f>IFERROR(VLOOKUP(A308, ストックデータ貼り付け用!A:C,2,FALSE),0)</f>
        <v>0</v>
      </c>
      <c r="C308" s="51">
        <f>IFERROR(VLOOKUP(A308, ストックデータ貼り付け用!A:C,3,FALSE),0)</f>
        <v>0</v>
      </c>
      <c r="D308" s="44">
        <f t="shared" si="31"/>
        <v>0</v>
      </c>
      <c r="E308" s="46">
        <f>COUNTIF(ストックデータ貼り付け用!$E$2:$E$1000,A308)</f>
        <v>0</v>
      </c>
      <c r="F308" s="48">
        <f>SUMIF(ストックデータ貼り付け用!$E$2:$E$1048576,A308,ストックデータ貼り付け用!$F$2:$F$1048576)</f>
        <v>0</v>
      </c>
      <c r="G308" s="44">
        <f>COUNTIF(ストックデータ貼り付け用!$I$2:$I$1048576,A308)</f>
        <v>0</v>
      </c>
      <c r="H308" s="51">
        <f t="shared" si="29"/>
        <v>0</v>
      </c>
      <c r="I308" s="45">
        <f>SUMIF(ストックデータ貼り付け用!$I$2:$I$1048576,A308,ストックデータ貼り付け用!$J$2:$J$1048576)</f>
        <v>0</v>
      </c>
      <c r="J308" s="44">
        <f t="shared" si="35"/>
        <v>0</v>
      </c>
      <c r="K308" s="51">
        <f t="shared" si="35"/>
        <v>0</v>
      </c>
      <c r="L308" s="45">
        <f t="shared" si="30"/>
        <v>0</v>
      </c>
      <c r="M308" s="46">
        <f>COUNTIF(ストックデータ貼り付け用!$M$2:$M$1000,A308)</f>
        <v>0</v>
      </c>
      <c r="N308" s="51">
        <f>SUMIF(ストックデータ貼り付け用!$M$2:$M$1001,A308,ストックデータ貼り付け用!$N$2:$N$1001)</f>
        <v>0</v>
      </c>
      <c r="O308" s="45">
        <f t="shared" si="32"/>
        <v>0</v>
      </c>
      <c r="P308" s="61">
        <f>COUNTIF(ストックデータ貼り付け用!$P$2:$P$1000,A308)</f>
        <v>0</v>
      </c>
      <c r="Q308" s="44">
        <f>SUMIF(ストックデータ貼り付け用!$P$2:$P$1000,A308,ストックデータ貼り付け用!$Q$2:$Q$1000)</f>
        <v>0</v>
      </c>
      <c r="R308" s="48">
        <f t="shared" si="34"/>
        <v>0</v>
      </c>
      <c r="S308" s="46">
        <f>COUNTIF(ストックデータ貼り付け用!$S$2:$S$1001,A308)</f>
        <v>0</v>
      </c>
      <c r="T308" s="48">
        <f>SUMIF(ストックデータ貼り付け用!$S$3:$S$502,A308,ストックデータ貼り付け用!$T$3:$T$1048576)</f>
        <v>0</v>
      </c>
      <c r="U308" s="45">
        <f t="shared" si="33"/>
        <v>0</v>
      </c>
    </row>
    <row r="309" spans="1:21" x14ac:dyDescent="0.2">
      <c r="A309" s="43">
        <v>45963</v>
      </c>
      <c r="B309" s="46">
        <f>IFERROR(VLOOKUP(A309, ストックデータ貼り付け用!A:C,2,FALSE),0)</f>
        <v>0</v>
      </c>
      <c r="C309" s="51">
        <f>IFERROR(VLOOKUP(A309, ストックデータ貼り付け用!A:C,3,FALSE),0)</f>
        <v>0</v>
      </c>
      <c r="D309" s="44">
        <f t="shared" si="31"/>
        <v>0</v>
      </c>
      <c r="E309" s="46">
        <f>COUNTIF(ストックデータ貼り付け用!$E$2:$E$1000,A309)</f>
        <v>0</v>
      </c>
      <c r="F309" s="48">
        <f>SUMIF(ストックデータ貼り付け用!$E$2:$E$1048576,A309,ストックデータ貼り付け用!$F$2:$F$1048576)</f>
        <v>0</v>
      </c>
      <c r="G309" s="44">
        <f>COUNTIF(ストックデータ貼り付け用!$I$2:$I$1048576,A309)</f>
        <v>0</v>
      </c>
      <c r="H309" s="51">
        <f t="shared" si="29"/>
        <v>0</v>
      </c>
      <c r="I309" s="45">
        <f>SUMIF(ストックデータ貼り付け用!$I$2:$I$1048576,A309,ストックデータ貼り付け用!$J$2:$J$1048576)</f>
        <v>0</v>
      </c>
      <c r="J309" s="44">
        <f t="shared" si="35"/>
        <v>0</v>
      </c>
      <c r="K309" s="51">
        <f t="shared" si="35"/>
        <v>0</v>
      </c>
      <c r="L309" s="45">
        <f t="shared" si="30"/>
        <v>0</v>
      </c>
      <c r="M309" s="46">
        <f>COUNTIF(ストックデータ貼り付け用!$M$2:$M$1000,A309)</f>
        <v>0</v>
      </c>
      <c r="N309" s="51">
        <f>SUMIF(ストックデータ貼り付け用!$M$2:$M$1001,A309,ストックデータ貼り付け用!$N$2:$N$1001)</f>
        <v>0</v>
      </c>
      <c r="O309" s="45">
        <f t="shared" si="32"/>
        <v>0</v>
      </c>
      <c r="P309" s="61">
        <f>COUNTIF(ストックデータ貼り付け用!$P$2:$P$1000,A309)</f>
        <v>0</v>
      </c>
      <c r="Q309" s="44">
        <f>SUMIF(ストックデータ貼り付け用!$P$2:$P$1000,A309,ストックデータ貼り付け用!$Q$2:$Q$1000)</f>
        <v>0</v>
      </c>
      <c r="R309" s="48">
        <f t="shared" si="34"/>
        <v>0</v>
      </c>
      <c r="S309" s="46">
        <f>COUNTIF(ストックデータ貼り付け用!$S$2:$S$1001,A309)</f>
        <v>0</v>
      </c>
      <c r="T309" s="48">
        <f>SUMIF(ストックデータ貼り付け用!$S$3:$S$502,A309,ストックデータ貼り付け用!$T$3:$T$1048576)</f>
        <v>0</v>
      </c>
      <c r="U309" s="45">
        <f t="shared" si="33"/>
        <v>0</v>
      </c>
    </row>
    <row r="310" spans="1:21" x14ac:dyDescent="0.2">
      <c r="A310" s="43">
        <v>45964</v>
      </c>
      <c r="B310" s="46">
        <f>IFERROR(VLOOKUP(A310, ストックデータ貼り付け用!A:C,2,FALSE),0)</f>
        <v>0</v>
      </c>
      <c r="C310" s="51">
        <f>IFERROR(VLOOKUP(A310, ストックデータ貼り付け用!A:C,3,FALSE),0)</f>
        <v>0</v>
      </c>
      <c r="D310" s="44">
        <f t="shared" si="31"/>
        <v>0</v>
      </c>
      <c r="E310" s="46">
        <f>COUNTIF(ストックデータ貼り付け用!$E$2:$E$1000,A310)</f>
        <v>0</v>
      </c>
      <c r="F310" s="48">
        <f>SUMIF(ストックデータ貼り付け用!$E$2:$E$1048576,A310,ストックデータ貼り付け用!$F$2:$F$1048576)</f>
        <v>0</v>
      </c>
      <c r="G310" s="44">
        <f>COUNTIF(ストックデータ貼り付け用!$I$2:$I$1048576,A310)</f>
        <v>0</v>
      </c>
      <c r="H310" s="51">
        <f t="shared" si="29"/>
        <v>0</v>
      </c>
      <c r="I310" s="45">
        <f>SUMIF(ストックデータ貼り付け用!$I$2:$I$1048576,A310,ストックデータ貼り付け用!$J$2:$J$1048576)</f>
        <v>0</v>
      </c>
      <c r="J310" s="44">
        <f t="shared" si="35"/>
        <v>0</v>
      </c>
      <c r="K310" s="51">
        <f t="shared" si="35"/>
        <v>0</v>
      </c>
      <c r="L310" s="45">
        <f t="shared" si="30"/>
        <v>0</v>
      </c>
      <c r="M310" s="46">
        <f>COUNTIF(ストックデータ貼り付け用!$M$2:$M$1000,A310)</f>
        <v>0</v>
      </c>
      <c r="N310" s="51">
        <f>SUMIF(ストックデータ貼り付け用!$M$2:$M$1001,A310,ストックデータ貼り付け用!$N$2:$N$1001)</f>
        <v>0</v>
      </c>
      <c r="O310" s="45">
        <f t="shared" si="32"/>
        <v>0</v>
      </c>
      <c r="P310" s="61">
        <f>COUNTIF(ストックデータ貼り付け用!$P$2:$P$1000,A310)</f>
        <v>0</v>
      </c>
      <c r="Q310" s="44">
        <f>SUMIF(ストックデータ貼り付け用!$P$2:$P$1000,A310,ストックデータ貼り付け用!$Q$2:$Q$1000)</f>
        <v>0</v>
      </c>
      <c r="R310" s="48">
        <f t="shared" si="34"/>
        <v>0</v>
      </c>
      <c r="S310" s="46">
        <f>COUNTIF(ストックデータ貼り付け用!$S$2:$S$1001,A310)</f>
        <v>0</v>
      </c>
      <c r="T310" s="48">
        <f>SUMIF(ストックデータ貼り付け用!$S$3:$S$502,A310,ストックデータ貼り付け用!$T$3:$T$1048576)</f>
        <v>0</v>
      </c>
      <c r="U310" s="45">
        <f t="shared" si="33"/>
        <v>0</v>
      </c>
    </row>
    <row r="311" spans="1:21" x14ac:dyDescent="0.2">
      <c r="A311" s="43">
        <v>45965</v>
      </c>
      <c r="B311" s="46">
        <f>IFERROR(VLOOKUP(A311, ストックデータ貼り付け用!A:C,2,FALSE),0)</f>
        <v>0</v>
      </c>
      <c r="C311" s="51">
        <f>IFERROR(VLOOKUP(A311, ストックデータ貼り付け用!A:C,3,FALSE),0)</f>
        <v>0</v>
      </c>
      <c r="D311" s="44">
        <f t="shared" si="31"/>
        <v>0</v>
      </c>
      <c r="E311" s="46">
        <f>COUNTIF(ストックデータ貼り付け用!$E$2:$E$1000,A311)</f>
        <v>0</v>
      </c>
      <c r="F311" s="48">
        <f>SUMIF(ストックデータ貼り付け用!$E$2:$E$1048576,A311,ストックデータ貼り付け用!$F$2:$F$1048576)</f>
        <v>0</v>
      </c>
      <c r="G311" s="44">
        <f>COUNTIF(ストックデータ貼り付け用!$I$2:$I$1048576,A311)</f>
        <v>0</v>
      </c>
      <c r="H311" s="51">
        <f t="shared" si="29"/>
        <v>0</v>
      </c>
      <c r="I311" s="45">
        <f>SUMIF(ストックデータ貼り付け用!$I$2:$I$1048576,A311,ストックデータ貼り付け用!$J$2:$J$1048576)</f>
        <v>0</v>
      </c>
      <c r="J311" s="44">
        <f t="shared" si="35"/>
        <v>0</v>
      </c>
      <c r="K311" s="51">
        <f t="shared" si="35"/>
        <v>0</v>
      </c>
      <c r="L311" s="45">
        <f t="shared" si="30"/>
        <v>0</v>
      </c>
      <c r="M311" s="46">
        <f>COUNTIF(ストックデータ貼り付け用!$M$2:$M$1000,A311)</f>
        <v>0</v>
      </c>
      <c r="N311" s="51">
        <f>SUMIF(ストックデータ貼り付け用!$M$2:$M$1001,A311,ストックデータ貼り付け用!$N$2:$N$1001)</f>
        <v>0</v>
      </c>
      <c r="O311" s="45">
        <f t="shared" si="32"/>
        <v>0</v>
      </c>
      <c r="P311" s="61">
        <f>COUNTIF(ストックデータ貼り付け用!$P$2:$P$1000,A311)</f>
        <v>0</v>
      </c>
      <c r="Q311" s="44">
        <f>SUMIF(ストックデータ貼り付け用!$P$2:$P$1000,A311,ストックデータ貼り付け用!$Q$2:$Q$1000)</f>
        <v>0</v>
      </c>
      <c r="R311" s="48">
        <f t="shared" si="34"/>
        <v>0</v>
      </c>
      <c r="S311" s="46">
        <f>COUNTIF(ストックデータ貼り付け用!$S$2:$S$1001,A311)</f>
        <v>0</v>
      </c>
      <c r="T311" s="48">
        <f>SUMIF(ストックデータ貼り付け用!$S$3:$S$502,A311,ストックデータ貼り付け用!$T$3:$T$1048576)</f>
        <v>0</v>
      </c>
      <c r="U311" s="45">
        <f t="shared" si="33"/>
        <v>0</v>
      </c>
    </row>
    <row r="312" spans="1:21" x14ac:dyDescent="0.2">
      <c r="A312" s="43">
        <v>45966</v>
      </c>
      <c r="B312" s="46">
        <f>IFERROR(VLOOKUP(A312, ストックデータ貼り付け用!A:C,2,FALSE),0)</f>
        <v>0</v>
      </c>
      <c r="C312" s="51">
        <f>IFERROR(VLOOKUP(A312, ストックデータ貼り付け用!A:C,3,FALSE),0)</f>
        <v>0</v>
      </c>
      <c r="D312" s="44">
        <f t="shared" si="31"/>
        <v>0</v>
      </c>
      <c r="E312" s="46">
        <f>COUNTIF(ストックデータ貼り付け用!$E$2:$E$1000,A312)</f>
        <v>0</v>
      </c>
      <c r="F312" s="48">
        <f>SUMIF(ストックデータ貼り付け用!$E$2:$E$1048576,A312,ストックデータ貼り付け用!$F$2:$F$1048576)</f>
        <v>0</v>
      </c>
      <c r="G312" s="44">
        <f>COUNTIF(ストックデータ貼り付け用!$I$2:$I$1048576,A312)</f>
        <v>0</v>
      </c>
      <c r="H312" s="51">
        <f t="shared" si="29"/>
        <v>0</v>
      </c>
      <c r="I312" s="45">
        <f>SUMIF(ストックデータ貼り付け用!$I$2:$I$1048576,A312,ストックデータ貼り付け用!$J$2:$J$1048576)</f>
        <v>0</v>
      </c>
      <c r="J312" s="44">
        <f t="shared" si="35"/>
        <v>0</v>
      </c>
      <c r="K312" s="51">
        <f t="shared" si="35"/>
        <v>0</v>
      </c>
      <c r="L312" s="45">
        <f t="shared" si="30"/>
        <v>0</v>
      </c>
      <c r="M312" s="46">
        <f>COUNTIF(ストックデータ貼り付け用!$M$2:$M$1000,A312)</f>
        <v>0</v>
      </c>
      <c r="N312" s="51">
        <f>SUMIF(ストックデータ貼り付け用!$M$2:$M$1001,A312,ストックデータ貼り付け用!$N$2:$N$1001)</f>
        <v>0</v>
      </c>
      <c r="O312" s="45">
        <f t="shared" si="32"/>
        <v>0</v>
      </c>
      <c r="P312" s="61">
        <f>COUNTIF(ストックデータ貼り付け用!$P$2:$P$1000,A312)</f>
        <v>0</v>
      </c>
      <c r="Q312" s="44">
        <f>SUMIF(ストックデータ貼り付け用!$P$2:$P$1000,A312,ストックデータ貼り付け用!$Q$2:$Q$1000)</f>
        <v>0</v>
      </c>
      <c r="R312" s="48">
        <f t="shared" si="34"/>
        <v>0</v>
      </c>
      <c r="S312" s="46">
        <f>COUNTIF(ストックデータ貼り付け用!$S$2:$S$1001,A312)</f>
        <v>0</v>
      </c>
      <c r="T312" s="48">
        <f>SUMIF(ストックデータ貼り付け用!$S$3:$S$502,A312,ストックデータ貼り付け用!$T$3:$T$1048576)</f>
        <v>0</v>
      </c>
      <c r="U312" s="45">
        <f t="shared" si="33"/>
        <v>0</v>
      </c>
    </row>
    <row r="313" spans="1:21" x14ac:dyDescent="0.2">
      <c r="A313" s="43">
        <v>45967</v>
      </c>
      <c r="B313" s="46">
        <f>IFERROR(VLOOKUP(A313, ストックデータ貼り付け用!A:C,2,FALSE),0)</f>
        <v>0</v>
      </c>
      <c r="C313" s="51">
        <f>IFERROR(VLOOKUP(A313, ストックデータ貼り付け用!A:C,3,FALSE),0)</f>
        <v>0</v>
      </c>
      <c r="D313" s="44">
        <f t="shared" si="31"/>
        <v>0</v>
      </c>
      <c r="E313" s="46">
        <f>COUNTIF(ストックデータ貼り付け用!$E$2:$E$1000,A313)</f>
        <v>0</v>
      </c>
      <c r="F313" s="48">
        <f>SUMIF(ストックデータ貼り付け用!$E$2:$E$1048576,A313,ストックデータ貼り付け用!$F$2:$F$1048576)</f>
        <v>0</v>
      </c>
      <c r="G313" s="44">
        <f>COUNTIF(ストックデータ貼り付け用!$I$2:$I$1048576,A313)</f>
        <v>0</v>
      </c>
      <c r="H313" s="51">
        <f t="shared" si="29"/>
        <v>0</v>
      </c>
      <c r="I313" s="45">
        <f>SUMIF(ストックデータ貼り付け用!$I$2:$I$1048576,A313,ストックデータ貼り付け用!$J$2:$J$1048576)</f>
        <v>0</v>
      </c>
      <c r="J313" s="44">
        <f t="shared" si="35"/>
        <v>0</v>
      </c>
      <c r="K313" s="51">
        <f t="shared" si="35"/>
        <v>0</v>
      </c>
      <c r="L313" s="45">
        <f t="shared" si="30"/>
        <v>0</v>
      </c>
      <c r="M313" s="46">
        <f>COUNTIF(ストックデータ貼り付け用!$M$2:$M$1000,A313)</f>
        <v>0</v>
      </c>
      <c r="N313" s="51">
        <f>SUMIF(ストックデータ貼り付け用!$M$2:$M$1001,A313,ストックデータ貼り付け用!$N$2:$N$1001)</f>
        <v>0</v>
      </c>
      <c r="O313" s="45">
        <f t="shared" si="32"/>
        <v>0</v>
      </c>
      <c r="P313" s="61">
        <f>COUNTIF(ストックデータ貼り付け用!$P$2:$P$1000,A313)</f>
        <v>0</v>
      </c>
      <c r="Q313" s="44">
        <f>SUMIF(ストックデータ貼り付け用!$P$2:$P$1000,A313,ストックデータ貼り付け用!$Q$2:$Q$1000)</f>
        <v>0</v>
      </c>
      <c r="R313" s="48">
        <f t="shared" si="34"/>
        <v>0</v>
      </c>
      <c r="S313" s="46">
        <f>COUNTIF(ストックデータ貼り付け用!$S$2:$S$1001,A313)</f>
        <v>0</v>
      </c>
      <c r="T313" s="48">
        <f>SUMIF(ストックデータ貼り付け用!$S$3:$S$502,A313,ストックデータ貼り付け用!$T$3:$T$1048576)</f>
        <v>0</v>
      </c>
      <c r="U313" s="45">
        <f t="shared" si="33"/>
        <v>0</v>
      </c>
    </row>
    <row r="314" spans="1:21" x14ac:dyDescent="0.2">
      <c r="A314" s="43">
        <v>45968</v>
      </c>
      <c r="B314" s="46">
        <f>IFERROR(VLOOKUP(A314, ストックデータ貼り付け用!A:C,2,FALSE),0)</f>
        <v>0</v>
      </c>
      <c r="C314" s="51">
        <f>IFERROR(VLOOKUP(A314, ストックデータ貼り付け用!A:C,3,FALSE),0)</f>
        <v>0</v>
      </c>
      <c r="D314" s="44">
        <f t="shared" si="31"/>
        <v>0</v>
      </c>
      <c r="E314" s="46">
        <f>COUNTIF(ストックデータ貼り付け用!$E$2:$E$1000,A314)</f>
        <v>0</v>
      </c>
      <c r="F314" s="48">
        <f>SUMIF(ストックデータ貼り付け用!$E$2:$E$1048576,A314,ストックデータ貼り付け用!$F$2:$F$1048576)</f>
        <v>0</v>
      </c>
      <c r="G314" s="44">
        <f>COUNTIF(ストックデータ貼り付け用!$I$2:$I$1048576,A314)</f>
        <v>0</v>
      </c>
      <c r="H314" s="51">
        <f t="shared" si="29"/>
        <v>0</v>
      </c>
      <c r="I314" s="45">
        <f>SUMIF(ストックデータ貼り付け用!$I$2:$I$1048576,A314,ストックデータ貼り付け用!$J$2:$J$1048576)</f>
        <v>0</v>
      </c>
      <c r="J314" s="44">
        <f t="shared" si="35"/>
        <v>0</v>
      </c>
      <c r="K314" s="51">
        <f t="shared" si="35"/>
        <v>0</v>
      </c>
      <c r="L314" s="45">
        <f t="shared" si="30"/>
        <v>0</v>
      </c>
      <c r="M314" s="46">
        <f>COUNTIF(ストックデータ貼り付け用!$M$2:$M$1000,A314)</f>
        <v>0</v>
      </c>
      <c r="N314" s="51">
        <f>SUMIF(ストックデータ貼り付け用!$M$2:$M$1001,A314,ストックデータ貼り付け用!$N$2:$N$1001)</f>
        <v>0</v>
      </c>
      <c r="O314" s="45">
        <f t="shared" si="32"/>
        <v>0</v>
      </c>
      <c r="P314" s="61">
        <f>COUNTIF(ストックデータ貼り付け用!$P$2:$P$1000,A314)</f>
        <v>0</v>
      </c>
      <c r="Q314" s="44">
        <f>SUMIF(ストックデータ貼り付け用!$P$2:$P$1000,A314,ストックデータ貼り付け用!$Q$2:$Q$1000)</f>
        <v>0</v>
      </c>
      <c r="R314" s="48">
        <f t="shared" si="34"/>
        <v>0</v>
      </c>
      <c r="S314" s="46">
        <f>COUNTIF(ストックデータ貼り付け用!$S$2:$S$1001,A314)</f>
        <v>0</v>
      </c>
      <c r="T314" s="48">
        <f>SUMIF(ストックデータ貼り付け用!$S$3:$S$502,A314,ストックデータ貼り付け用!$T$3:$T$1048576)</f>
        <v>0</v>
      </c>
      <c r="U314" s="45">
        <f t="shared" si="33"/>
        <v>0</v>
      </c>
    </row>
    <row r="315" spans="1:21" x14ac:dyDescent="0.2">
      <c r="A315" s="43">
        <v>45969</v>
      </c>
      <c r="B315" s="46">
        <f>IFERROR(VLOOKUP(A315, ストックデータ貼り付け用!A:C,2,FALSE),0)</f>
        <v>0</v>
      </c>
      <c r="C315" s="51">
        <f>IFERROR(VLOOKUP(A315, ストックデータ貼り付け用!A:C,3,FALSE),0)</f>
        <v>0</v>
      </c>
      <c r="D315" s="44">
        <f t="shared" si="31"/>
        <v>0</v>
      </c>
      <c r="E315" s="46">
        <f>COUNTIF(ストックデータ貼り付け用!$E$2:$E$1000,A315)</f>
        <v>0</v>
      </c>
      <c r="F315" s="48">
        <f>SUMIF(ストックデータ貼り付け用!$E$2:$E$1048576,A315,ストックデータ貼り付け用!$F$2:$F$1048576)</f>
        <v>0</v>
      </c>
      <c r="G315" s="44">
        <f>COUNTIF(ストックデータ貼り付け用!$I$2:$I$1048576,A315)</f>
        <v>0</v>
      </c>
      <c r="H315" s="51">
        <f t="shared" si="29"/>
        <v>0</v>
      </c>
      <c r="I315" s="45">
        <f>SUMIF(ストックデータ貼り付け用!$I$2:$I$1048576,A315,ストックデータ貼り付け用!$J$2:$J$1048576)</f>
        <v>0</v>
      </c>
      <c r="J315" s="44">
        <f t="shared" si="35"/>
        <v>0</v>
      </c>
      <c r="K315" s="51">
        <f t="shared" si="35"/>
        <v>0</v>
      </c>
      <c r="L315" s="45">
        <f t="shared" si="30"/>
        <v>0</v>
      </c>
      <c r="M315" s="46">
        <f>COUNTIF(ストックデータ貼り付け用!$M$2:$M$1000,A315)</f>
        <v>0</v>
      </c>
      <c r="N315" s="51">
        <f>SUMIF(ストックデータ貼り付け用!$M$2:$M$1001,A315,ストックデータ貼り付け用!$N$2:$N$1001)</f>
        <v>0</v>
      </c>
      <c r="O315" s="45">
        <f t="shared" si="32"/>
        <v>0</v>
      </c>
      <c r="P315" s="61">
        <f>COUNTIF(ストックデータ貼り付け用!$P$2:$P$1000,A315)</f>
        <v>0</v>
      </c>
      <c r="Q315" s="44">
        <f>SUMIF(ストックデータ貼り付け用!$P$2:$P$1000,A315,ストックデータ貼り付け用!$Q$2:$Q$1000)</f>
        <v>0</v>
      </c>
      <c r="R315" s="48">
        <f t="shared" si="34"/>
        <v>0</v>
      </c>
      <c r="S315" s="46">
        <f>COUNTIF(ストックデータ貼り付け用!$S$2:$S$1001,A315)</f>
        <v>0</v>
      </c>
      <c r="T315" s="48">
        <f>SUMIF(ストックデータ貼り付け用!$S$3:$S$502,A315,ストックデータ貼り付け用!$T$3:$T$1048576)</f>
        <v>0</v>
      </c>
      <c r="U315" s="45">
        <f t="shared" si="33"/>
        <v>0</v>
      </c>
    </row>
    <row r="316" spans="1:21" x14ac:dyDescent="0.2">
      <c r="A316" s="43">
        <v>45970</v>
      </c>
      <c r="B316" s="46">
        <f>IFERROR(VLOOKUP(A316, ストックデータ貼り付け用!A:C,2,FALSE),0)</f>
        <v>0</v>
      </c>
      <c r="C316" s="51">
        <f>IFERROR(VLOOKUP(A316, ストックデータ貼り付け用!A:C,3,FALSE),0)</f>
        <v>0</v>
      </c>
      <c r="D316" s="44">
        <f t="shared" si="31"/>
        <v>0</v>
      </c>
      <c r="E316" s="46">
        <f>COUNTIF(ストックデータ貼り付け用!$E$2:$E$1000,A316)</f>
        <v>0</v>
      </c>
      <c r="F316" s="48">
        <f>SUMIF(ストックデータ貼り付け用!$E$2:$E$1048576,A316,ストックデータ貼り付け用!$F$2:$F$1048576)</f>
        <v>0</v>
      </c>
      <c r="G316" s="44">
        <f>COUNTIF(ストックデータ貼り付け用!$I$2:$I$1048576,A316)</f>
        <v>0</v>
      </c>
      <c r="H316" s="51">
        <f t="shared" si="29"/>
        <v>0</v>
      </c>
      <c r="I316" s="45">
        <f>SUMIF(ストックデータ貼り付け用!$I$2:$I$1048576,A316,ストックデータ貼り付け用!$J$2:$J$1048576)</f>
        <v>0</v>
      </c>
      <c r="J316" s="44">
        <f t="shared" si="35"/>
        <v>0</v>
      </c>
      <c r="K316" s="51">
        <f t="shared" si="35"/>
        <v>0</v>
      </c>
      <c r="L316" s="45">
        <f t="shared" si="30"/>
        <v>0</v>
      </c>
      <c r="M316" s="46">
        <f>COUNTIF(ストックデータ貼り付け用!$M$2:$M$1000,A316)</f>
        <v>0</v>
      </c>
      <c r="N316" s="51">
        <f>SUMIF(ストックデータ貼り付け用!$M$2:$M$1001,A316,ストックデータ貼り付け用!$N$2:$N$1001)</f>
        <v>0</v>
      </c>
      <c r="O316" s="45">
        <f t="shared" si="32"/>
        <v>0</v>
      </c>
      <c r="P316" s="61">
        <f>COUNTIF(ストックデータ貼り付け用!$P$2:$P$1000,A316)</f>
        <v>0</v>
      </c>
      <c r="Q316" s="44">
        <f>SUMIF(ストックデータ貼り付け用!$P$2:$P$1000,A316,ストックデータ貼り付け用!$Q$2:$Q$1000)</f>
        <v>0</v>
      </c>
      <c r="R316" s="48">
        <f t="shared" si="34"/>
        <v>0</v>
      </c>
      <c r="S316" s="46">
        <f>COUNTIF(ストックデータ貼り付け用!$S$2:$S$1001,A316)</f>
        <v>0</v>
      </c>
      <c r="T316" s="48">
        <f>SUMIF(ストックデータ貼り付け用!$S$3:$S$502,A316,ストックデータ貼り付け用!$T$3:$T$1048576)</f>
        <v>0</v>
      </c>
      <c r="U316" s="45">
        <f t="shared" si="33"/>
        <v>0</v>
      </c>
    </row>
    <row r="317" spans="1:21" x14ac:dyDescent="0.2">
      <c r="A317" s="43">
        <v>45971</v>
      </c>
      <c r="B317" s="46">
        <f>IFERROR(VLOOKUP(A317, ストックデータ貼り付け用!A:C,2,FALSE),0)</f>
        <v>0</v>
      </c>
      <c r="C317" s="51">
        <f>IFERROR(VLOOKUP(A317, ストックデータ貼り付け用!A:C,3,FALSE),0)</f>
        <v>0</v>
      </c>
      <c r="D317" s="44">
        <f t="shared" si="31"/>
        <v>0</v>
      </c>
      <c r="E317" s="46">
        <f>COUNTIF(ストックデータ貼り付け用!$E$2:$E$1000,A317)</f>
        <v>0</v>
      </c>
      <c r="F317" s="48">
        <f>SUMIF(ストックデータ貼り付け用!$E$2:$E$1048576,A317,ストックデータ貼り付け用!$F$2:$F$1048576)</f>
        <v>0</v>
      </c>
      <c r="G317" s="44">
        <f>COUNTIF(ストックデータ貼り付け用!$I$2:$I$1048576,A317)</f>
        <v>0</v>
      </c>
      <c r="H317" s="51">
        <f t="shared" si="29"/>
        <v>0</v>
      </c>
      <c r="I317" s="45">
        <f>SUMIF(ストックデータ貼り付け用!$I$2:$I$1048576,A317,ストックデータ貼り付け用!$J$2:$J$1048576)</f>
        <v>0</v>
      </c>
      <c r="J317" s="44">
        <f t="shared" si="35"/>
        <v>0</v>
      </c>
      <c r="K317" s="51">
        <f t="shared" si="35"/>
        <v>0</v>
      </c>
      <c r="L317" s="45">
        <f t="shared" si="30"/>
        <v>0</v>
      </c>
      <c r="M317" s="46">
        <f>COUNTIF(ストックデータ貼り付け用!$M$2:$M$1000,A317)</f>
        <v>0</v>
      </c>
      <c r="N317" s="51">
        <f>SUMIF(ストックデータ貼り付け用!$M$2:$M$1001,A317,ストックデータ貼り付け用!$N$2:$N$1001)</f>
        <v>0</v>
      </c>
      <c r="O317" s="45">
        <f t="shared" si="32"/>
        <v>0</v>
      </c>
      <c r="P317" s="61">
        <f>COUNTIF(ストックデータ貼り付け用!$P$2:$P$1000,A317)</f>
        <v>0</v>
      </c>
      <c r="Q317" s="44">
        <f>SUMIF(ストックデータ貼り付け用!$P$2:$P$1000,A317,ストックデータ貼り付け用!$Q$2:$Q$1000)</f>
        <v>0</v>
      </c>
      <c r="R317" s="48">
        <f t="shared" si="34"/>
        <v>0</v>
      </c>
      <c r="S317" s="46">
        <f>COUNTIF(ストックデータ貼り付け用!$S$2:$S$1001,A317)</f>
        <v>0</v>
      </c>
      <c r="T317" s="48">
        <f>SUMIF(ストックデータ貼り付け用!$S$3:$S$502,A317,ストックデータ貼り付け用!$T$3:$T$1048576)</f>
        <v>0</v>
      </c>
      <c r="U317" s="45">
        <f t="shared" si="33"/>
        <v>0</v>
      </c>
    </row>
    <row r="318" spans="1:21" x14ac:dyDescent="0.2">
      <c r="A318" s="43">
        <v>45972</v>
      </c>
      <c r="B318" s="46">
        <f>IFERROR(VLOOKUP(A318, ストックデータ貼り付け用!A:C,2,FALSE),0)</f>
        <v>0</v>
      </c>
      <c r="C318" s="51">
        <f>IFERROR(VLOOKUP(A318, ストックデータ貼り付け用!A:C,3,FALSE),0)</f>
        <v>0</v>
      </c>
      <c r="D318" s="44">
        <f t="shared" si="31"/>
        <v>0</v>
      </c>
      <c r="E318" s="46">
        <f>COUNTIF(ストックデータ貼り付け用!$E$2:$E$1000,A318)</f>
        <v>0</v>
      </c>
      <c r="F318" s="48">
        <f>SUMIF(ストックデータ貼り付け用!$E$2:$E$1048576,A318,ストックデータ貼り付け用!$F$2:$F$1048576)</f>
        <v>0</v>
      </c>
      <c r="G318" s="44">
        <f>COUNTIF(ストックデータ貼り付け用!$I$2:$I$1048576,A318)</f>
        <v>0</v>
      </c>
      <c r="H318" s="51">
        <f t="shared" si="29"/>
        <v>0</v>
      </c>
      <c r="I318" s="45">
        <f>SUMIF(ストックデータ貼り付け用!$I$2:$I$1048576,A318,ストックデータ貼り付け用!$J$2:$J$1048576)</f>
        <v>0</v>
      </c>
      <c r="J318" s="44">
        <f t="shared" si="35"/>
        <v>0</v>
      </c>
      <c r="K318" s="51">
        <f t="shared" si="35"/>
        <v>0</v>
      </c>
      <c r="L318" s="45">
        <f t="shared" si="30"/>
        <v>0</v>
      </c>
      <c r="M318" s="46">
        <f>COUNTIF(ストックデータ貼り付け用!$M$2:$M$1000,A318)</f>
        <v>0</v>
      </c>
      <c r="N318" s="51">
        <f>SUMIF(ストックデータ貼り付け用!$M$2:$M$1001,A318,ストックデータ貼り付け用!$N$2:$N$1001)</f>
        <v>0</v>
      </c>
      <c r="O318" s="45">
        <f t="shared" si="32"/>
        <v>0</v>
      </c>
      <c r="P318" s="61">
        <f>COUNTIF(ストックデータ貼り付け用!$P$2:$P$1000,A318)</f>
        <v>0</v>
      </c>
      <c r="Q318" s="44">
        <f>SUMIF(ストックデータ貼り付け用!$P$2:$P$1000,A318,ストックデータ貼り付け用!$Q$2:$Q$1000)</f>
        <v>0</v>
      </c>
      <c r="R318" s="48">
        <f t="shared" si="34"/>
        <v>0</v>
      </c>
      <c r="S318" s="46">
        <f>COUNTIF(ストックデータ貼り付け用!$S$2:$S$1001,A318)</f>
        <v>0</v>
      </c>
      <c r="T318" s="48">
        <f>SUMIF(ストックデータ貼り付け用!$S$3:$S$502,A318,ストックデータ貼り付け用!$T$3:$T$1048576)</f>
        <v>0</v>
      </c>
      <c r="U318" s="45">
        <f t="shared" si="33"/>
        <v>0</v>
      </c>
    </row>
    <row r="319" spans="1:21" x14ac:dyDescent="0.2">
      <c r="A319" s="43">
        <v>45973</v>
      </c>
      <c r="B319" s="46">
        <f>IFERROR(VLOOKUP(A319, ストックデータ貼り付け用!A:C,2,FALSE),0)</f>
        <v>0</v>
      </c>
      <c r="C319" s="51">
        <f>IFERROR(VLOOKUP(A319, ストックデータ貼り付け用!A:C,3,FALSE),0)</f>
        <v>0</v>
      </c>
      <c r="D319" s="44">
        <f t="shared" si="31"/>
        <v>0</v>
      </c>
      <c r="E319" s="46">
        <f>COUNTIF(ストックデータ貼り付け用!$E$2:$E$1000,A319)</f>
        <v>0</v>
      </c>
      <c r="F319" s="48">
        <f>SUMIF(ストックデータ貼り付け用!$E$2:$E$1048576,A319,ストックデータ貼り付け用!$F$2:$F$1048576)</f>
        <v>0</v>
      </c>
      <c r="G319" s="44">
        <f>COUNTIF(ストックデータ貼り付け用!$I$2:$I$1048576,A319)</f>
        <v>0</v>
      </c>
      <c r="H319" s="51">
        <f t="shared" si="29"/>
        <v>0</v>
      </c>
      <c r="I319" s="45">
        <f>SUMIF(ストックデータ貼り付け用!$I$2:$I$1048576,A319,ストックデータ貼り付け用!$J$2:$J$1048576)</f>
        <v>0</v>
      </c>
      <c r="J319" s="44">
        <f t="shared" si="35"/>
        <v>0</v>
      </c>
      <c r="K319" s="51">
        <f t="shared" si="35"/>
        <v>0</v>
      </c>
      <c r="L319" s="45">
        <f t="shared" si="30"/>
        <v>0</v>
      </c>
      <c r="M319" s="46">
        <f>COUNTIF(ストックデータ貼り付け用!$M$2:$M$1000,A319)</f>
        <v>0</v>
      </c>
      <c r="N319" s="51">
        <f>SUMIF(ストックデータ貼り付け用!$M$2:$M$1001,A319,ストックデータ貼り付け用!$N$2:$N$1001)</f>
        <v>0</v>
      </c>
      <c r="O319" s="45">
        <f t="shared" si="32"/>
        <v>0</v>
      </c>
      <c r="P319" s="61">
        <f>COUNTIF(ストックデータ貼り付け用!$P$2:$P$1000,A319)</f>
        <v>0</v>
      </c>
      <c r="Q319" s="44">
        <f>SUMIF(ストックデータ貼り付け用!$P$2:$P$1000,A319,ストックデータ貼り付け用!$Q$2:$Q$1000)</f>
        <v>0</v>
      </c>
      <c r="R319" s="48">
        <f t="shared" si="34"/>
        <v>0</v>
      </c>
      <c r="S319" s="46">
        <f>COUNTIF(ストックデータ貼り付け用!$S$2:$S$1001,A319)</f>
        <v>0</v>
      </c>
      <c r="T319" s="48">
        <f>SUMIF(ストックデータ貼り付け用!$S$3:$S$502,A319,ストックデータ貼り付け用!$T$3:$T$1048576)</f>
        <v>0</v>
      </c>
      <c r="U319" s="45">
        <f t="shared" si="33"/>
        <v>0</v>
      </c>
    </row>
    <row r="320" spans="1:21" x14ac:dyDescent="0.2">
      <c r="A320" s="43">
        <v>45974</v>
      </c>
      <c r="B320" s="46">
        <f>IFERROR(VLOOKUP(A320, ストックデータ貼り付け用!A:C,2,FALSE),0)</f>
        <v>0</v>
      </c>
      <c r="C320" s="51">
        <f>IFERROR(VLOOKUP(A320, ストックデータ貼り付け用!A:C,3,FALSE),0)</f>
        <v>0</v>
      </c>
      <c r="D320" s="44">
        <f t="shared" si="31"/>
        <v>0</v>
      </c>
      <c r="E320" s="46">
        <f>COUNTIF(ストックデータ貼り付け用!$E$2:$E$1000,A320)</f>
        <v>0</v>
      </c>
      <c r="F320" s="48">
        <f>SUMIF(ストックデータ貼り付け用!$E$2:$E$1048576,A320,ストックデータ貼り付け用!$F$2:$F$1048576)</f>
        <v>0</v>
      </c>
      <c r="G320" s="44">
        <f>COUNTIF(ストックデータ貼り付け用!$I$2:$I$1048576,A320)</f>
        <v>0</v>
      </c>
      <c r="H320" s="51">
        <f t="shared" si="29"/>
        <v>0</v>
      </c>
      <c r="I320" s="45">
        <f>SUMIF(ストックデータ貼り付け用!$I$2:$I$1048576,A320,ストックデータ貼り付け用!$J$2:$J$1048576)</f>
        <v>0</v>
      </c>
      <c r="J320" s="44">
        <f t="shared" si="35"/>
        <v>0</v>
      </c>
      <c r="K320" s="51">
        <f t="shared" si="35"/>
        <v>0</v>
      </c>
      <c r="L320" s="45">
        <f t="shared" si="30"/>
        <v>0</v>
      </c>
      <c r="M320" s="46">
        <f>COUNTIF(ストックデータ貼り付け用!$M$2:$M$1000,A320)</f>
        <v>0</v>
      </c>
      <c r="N320" s="51">
        <f>SUMIF(ストックデータ貼り付け用!$M$2:$M$1001,A320,ストックデータ貼り付け用!$N$2:$N$1001)</f>
        <v>0</v>
      </c>
      <c r="O320" s="45">
        <f t="shared" si="32"/>
        <v>0</v>
      </c>
      <c r="P320" s="61">
        <f>COUNTIF(ストックデータ貼り付け用!$P$2:$P$1000,A320)</f>
        <v>0</v>
      </c>
      <c r="Q320" s="44">
        <f>SUMIF(ストックデータ貼り付け用!$P$2:$P$1000,A320,ストックデータ貼り付け用!$Q$2:$Q$1000)</f>
        <v>0</v>
      </c>
      <c r="R320" s="48">
        <f t="shared" si="34"/>
        <v>0</v>
      </c>
      <c r="S320" s="46">
        <f>COUNTIF(ストックデータ貼り付け用!$S$2:$S$1001,A320)</f>
        <v>0</v>
      </c>
      <c r="T320" s="48">
        <f>SUMIF(ストックデータ貼り付け用!$S$3:$S$502,A320,ストックデータ貼り付け用!$T$3:$T$1048576)</f>
        <v>0</v>
      </c>
      <c r="U320" s="45">
        <f t="shared" si="33"/>
        <v>0</v>
      </c>
    </row>
    <row r="321" spans="1:21" x14ac:dyDescent="0.2">
      <c r="A321" s="43">
        <v>45975</v>
      </c>
      <c r="B321" s="46">
        <f>IFERROR(VLOOKUP(A321, ストックデータ貼り付け用!A:C,2,FALSE),0)</f>
        <v>0</v>
      </c>
      <c r="C321" s="51">
        <f>IFERROR(VLOOKUP(A321, ストックデータ貼り付け用!A:C,3,FALSE),0)</f>
        <v>0</v>
      </c>
      <c r="D321" s="44">
        <f t="shared" si="31"/>
        <v>0</v>
      </c>
      <c r="E321" s="46">
        <f>COUNTIF(ストックデータ貼り付け用!$E$2:$E$1000,A321)</f>
        <v>0</v>
      </c>
      <c r="F321" s="48">
        <f>SUMIF(ストックデータ貼り付け用!$E$2:$E$1048576,A321,ストックデータ貼り付け用!$F$2:$F$1048576)</f>
        <v>0</v>
      </c>
      <c r="G321" s="44">
        <f>COUNTIF(ストックデータ貼り付け用!$I$2:$I$1048576,A321)</f>
        <v>0</v>
      </c>
      <c r="H321" s="51">
        <f t="shared" si="29"/>
        <v>0</v>
      </c>
      <c r="I321" s="45">
        <f>SUMIF(ストックデータ貼り付け用!$I$2:$I$1048576,A321,ストックデータ貼り付け用!$J$2:$J$1048576)</f>
        <v>0</v>
      </c>
      <c r="J321" s="44">
        <f t="shared" si="35"/>
        <v>0</v>
      </c>
      <c r="K321" s="51">
        <f t="shared" si="35"/>
        <v>0</v>
      </c>
      <c r="L321" s="45">
        <f t="shared" si="30"/>
        <v>0</v>
      </c>
      <c r="M321" s="46">
        <f>COUNTIF(ストックデータ貼り付け用!$M$2:$M$1000,A321)</f>
        <v>0</v>
      </c>
      <c r="N321" s="51">
        <f>SUMIF(ストックデータ貼り付け用!$M$2:$M$1001,A321,ストックデータ貼り付け用!$N$2:$N$1001)</f>
        <v>0</v>
      </c>
      <c r="O321" s="45">
        <f t="shared" si="32"/>
        <v>0</v>
      </c>
      <c r="P321" s="61">
        <f>COUNTIF(ストックデータ貼り付け用!$P$2:$P$1000,A321)</f>
        <v>0</v>
      </c>
      <c r="Q321" s="44">
        <f>SUMIF(ストックデータ貼り付け用!$P$2:$P$1000,A321,ストックデータ貼り付け用!$Q$2:$Q$1000)</f>
        <v>0</v>
      </c>
      <c r="R321" s="48">
        <f t="shared" si="34"/>
        <v>0</v>
      </c>
      <c r="S321" s="46">
        <f>COUNTIF(ストックデータ貼り付け用!$S$2:$S$1001,A321)</f>
        <v>0</v>
      </c>
      <c r="T321" s="48">
        <f>SUMIF(ストックデータ貼り付け用!$S$3:$S$502,A321,ストックデータ貼り付け用!$T$3:$T$1048576)</f>
        <v>0</v>
      </c>
      <c r="U321" s="45">
        <f t="shared" si="33"/>
        <v>0</v>
      </c>
    </row>
    <row r="322" spans="1:21" x14ac:dyDescent="0.2">
      <c r="A322" s="43">
        <v>45976</v>
      </c>
      <c r="B322" s="46">
        <f>IFERROR(VLOOKUP(A322, ストックデータ貼り付け用!A:C,2,FALSE),0)</f>
        <v>0</v>
      </c>
      <c r="C322" s="51">
        <f>IFERROR(VLOOKUP(A322, ストックデータ貼り付け用!A:C,3,FALSE),0)</f>
        <v>0</v>
      </c>
      <c r="D322" s="44">
        <f t="shared" si="31"/>
        <v>0</v>
      </c>
      <c r="E322" s="46">
        <f>COUNTIF(ストックデータ貼り付け用!$E$2:$E$1000,A322)</f>
        <v>0</v>
      </c>
      <c r="F322" s="48">
        <f>SUMIF(ストックデータ貼り付け用!$E$2:$E$1048576,A322,ストックデータ貼り付け用!$F$2:$F$1048576)</f>
        <v>0</v>
      </c>
      <c r="G322" s="44">
        <f>COUNTIF(ストックデータ貼り付け用!$I$2:$I$1048576,A322)</f>
        <v>0</v>
      </c>
      <c r="H322" s="51">
        <f t="shared" si="29"/>
        <v>0</v>
      </c>
      <c r="I322" s="45">
        <f>SUMIF(ストックデータ貼り付け用!$I$2:$I$1048576,A322,ストックデータ貼り付け用!$J$2:$J$1048576)</f>
        <v>0</v>
      </c>
      <c r="J322" s="44">
        <f t="shared" si="35"/>
        <v>0</v>
      </c>
      <c r="K322" s="51">
        <f t="shared" si="35"/>
        <v>0</v>
      </c>
      <c r="L322" s="45">
        <f t="shared" si="30"/>
        <v>0</v>
      </c>
      <c r="M322" s="46">
        <f>COUNTIF(ストックデータ貼り付け用!$M$2:$M$1000,A322)</f>
        <v>0</v>
      </c>
      <c r="N322" s="51">
        <f>SUMIF(ストックデータ貼り付け用!$M$2:$M$1001,A322,ストックデータ貼り付け用!$N$2:$N$1001)</f>
        <v>0</v>
      </c>
      <c r="O322" s="45">
        <f t="shared" si="32"/>
        <v>0</v>
      </c>
      <c r="P322" s="61">
        <f>COUNTIF(ストックデータ貼り付け用!$P$2:$P$1000,A322)</f>
        <v>0</v>
      </c>
      <c r="Q322" s="44">
        <f>SUMIF(ストックデータ貼り付け用!$P$2:$P$1000,A322,ストックデータ貼り付け用!$Q$2:$Q$1000)</f>
        <v>0</v>
      </c>
      <c r="R322" s="48">
        <f t="shared" si="34"/>
        <v>0</v>
      </c>
      <c r="S322" s="46">
        <f>COUNTIF(ストックデータ貼り付け用!$S$2:$S$1001,A322)</f>
        <v>0</v>
      </c>
      <c r="T322" s="48">
        <f>SUMIF(ストックデータ貼り付け用!$S$3:$S$502,A322,ストックデータ貼り付け用!$T$3:$T$1048576)</f>
        <v>0</v>
      </c>
      <c r="U322" s="45">
        <f t="shared" si="33"/>
        <v>0</v>
      </c>
    </row>
    <row r="323" spans="1:21" x14ac:dyDescent="0.2">
      <c r="A323" s="43">
        <v>45977</v>
      </c>
      <c r="B323" s="46">
        <f>IFERROR(VLOOKUP(A323, ストックデータ貼り付け用!A:C,2,FALSE),0)</f>
        <v>0</v>
      </c>
      <c r="C323" s="51">
        <f>IFERROR(VLOOKUP(A323, ストックデータ貼り付け用!A:C,3,FALSE),0)</f>
        <v>0</v>
      </c>
      <c r="D323" s="44">
        <f t="shared" si="31"/>
        <v>0</v>
      </c>
      <c r="E323" s="46">
        <f>COUNTIF(ストックデータ貼り付け用!$E$2:$E$1000,A323)</f>
        <v>0</v>
      </c>
      <c r="F323" s="48">
        <f>SUMIF(ストックデータ貼り付け用!$E$2:$E$1048576,A323,ストックデータ貼り付け用!$F$2:$F$1048576)</f>
        <v>0</v>
      </c>
      <c r="G323" s="44">
        <f>COUNTIF(ストックデータ貼り付け用!$I$2:$I$1048576,A323)</f>
        <v>0</v>
      </c>
      <c r="H323" s="51">
        <f t="shared" ref="H323:H367" si="36">G323/5</f>
        <v>0</v>
      </c>
      <c r="I323" s="45">
        <f>SUMIF(ストックデータ貼り付け用!$I$2:$I$1048576,A323,ストックデータ貼り付け用!$J$2:$J$1048576)</f>
        <v>0</v>
      </c>
      <c r="J323" s="44">
        <f t="shared" si="35"/>
        <v>0</v>
      </c>
      <c r="K323" s="51">
        <f t="shared" si="35"/>
        <v>0</v>
      </c>
      <c r="L323" s="45">
        <f t="shared" ref="L323:L367" si="37">K323*110</f>
        <v>0</v>
      </c>
      <c r="M323" s="46">
        <f>COUNTIF(ストックデータ貼り付け用!$M$2:$M$1000,A323)</f>
        <v>0</v>
      </c>
      <c r="N323" s="51">
        <f>SUMIF(ストックデータ貼り付け用!$M$2:$M$1001,A323,ストックデータ貼り付け用!$N$2:$N$1001)</f>
        <v>0</v>
      </c>
      <c r="O323" s="45">
        <f t="shared" si="32"/>
        <v>0</v>
      </c>
      <c r="P323" s="61">
        <f>COUNTIF(ストックデータ貼り付け用!$P$2:$P$1000,A323)</f>
        <v>0</v>
      </c>
      <c r="Q323" s="44">
        <f>SUMIF(ストックデータ貼り付け用!$P$2:$P$1000,A323,ストックデータ貼り付け用!$Q$2:$Q$1000)</f>
        <v>0</v>
      </c>
      <c r="R323" s="48">
        <f t="shared" si="34"/>
        <v>0</v>
      </c>
      <c r="S323" s="46">
        <f>COUNTIF(ストックデータ貼り付け用!$S$2:$S$1001,A323)</f>
        <v>0</v>
      </c>
      <c r="T323" s="48">
        <f>SUMIF(ストックデータ貼り付け用!$S$3:$S$502,A323,ストックデータ貼り付け用!$T$3:$T$1048576)</f>
        <v>0</v>
      </c>
      <c r="U323" s="45">
        <f t="shared" si="33"/>
        <v>0</v>
      </c>
    </row>
    <row r="324" spans="1:21" x14ac:dyDescent="0.2">
      <c r="A324" s="43">
        <v>45978</v>
      </c>
      <c r="B324" s="46">
        <f>IFERROR(VLOOKUP(A324, ストックデータ貼り付け用!A:C,2,FALSE),0)</f>
        <v>0</v>
      </c>
      <c r="C324" s="51">
        <f>IFERROR(VLOOKUP(A324, ストックデータ貼り付け用!A:C,3,FALSE),0)</f>
        <v>0</v>
      </c>
      <c r="D324" s="44">
        <f t="shared" ref="D324:D368" si="38">C324*140</f>
        <v>0</v>
      </c>
      <c r="E324" s="46">
        <f>COUNTIF(ストックデータ貼り付け用!$E$2:$E$1000,A324)</f>
        <v>0</v>
      </c>
      <c r="F324" s="48">
        <f>SUMIF(ストックデータ貼り付け用!$E$2:$E$1048576,A324,ストックデータ貼り付け用!$F$2:$F$1048576)</f>
        <v>0</v>
      </c>
      <c r="G324" s="44">
        <f>COUNTIF(ストックデータ貼り付け用!$I$2:$I$1048576,A324)</f>
        <v>0</v>
      </c>
      <c r="H324" s="51">
        <f t="shared" si="36"/>
        <v>0</v>
      </c>
      <c r="I324" s="45">
        <f>SUMIF(ストックデータ貼り付け用!$I$2:$I$1048576,A324,ストックデータ貼り付け用!$J$2:$J$1048576)</f>
        <v>0</v>
      </c>
      <c r="J324" s="44">
        <f t="shared" si="35"/>
        <v>0</v>
      </c>
      <c r="K324" s="51">
        <f t="shared" si="35"/>
        <v>0</v>
      </c>
      <c r="L324" s="45">
        <f t="shared" si="37"/>
        <v>0</v>
      </c>
      <c r="M324" s="46">
        <f>COUNTIF(ストックデータ貼り付け用!$M$2:$M$1000,A324)</f>
        <v>0</v>
      </c>
      <c r="N324" s="51">
        <f>SUMIF(ストックデータ貼り付け用!$M$2:$M$1001,A324,ストックデータ貼り付け用!$N$2:$N$1001)</f>
        <v>0</v>
      </c>
      <c r="O324" s="45">
        <f t="shared" ref="O324:O368" si="39">N324*140</f>
        <v>0</v>
      </c>
      <c r="P324" s="61">
        <f>COUNTIF(ストックデータ貼り付け用!$P$2:$P$1000,A324)</f>
        <v>0</v>
      </c>
      <c r="Q324" s="44">
        <f>SUMIF(ストックデータ貼り付け用!$P$2:$P$1000,A324,ストックデータ貼り付け用!$Q$2:$Q$1000)</f>
        <v>0</v>
      </c>
      <c r="R324" s="48">
        <f t="shared" si="34"/>
        <v>0</v>
      </c>
      <c r="S324" s="46">
        <f>COUNTIF(ストックデータ貼り付け用!$S$2:$S$1001,A324)</f>
        <v>0</v>
      </c>
      <c r="T324" s="48">
        <f>SUMIF(ストックデータ貼り付け用!$S$3:$S$502,A324,ストックデータ貼り付け用!$T$3:$T$1048576)</f>
        <v>0</v>
      </c>
      <c r="U324" s="45">
        <f t="shared" ref="U324:U368" si="40">T324*140</f>
        <v>0</v>
      </c>
    </row>
    <row r="325" spans="1:21" x14ac:dyDescent="0.2">
      <c r="A325" s="43">
        <v>45979</v>
      </c>
      <c r="B325" s="46">
        <f>IFERROR(VLOOKUP(A325, ストックデータ貼り付け用!A:C,2,FALSE),0)</f>
        <v>0</v>
      </c>
      <c r="C325" s="51">
        <f>IFERROR(VLOOKUP(A325, ストックデータ貼り付け用!A:C,3,FALSE),0)</f>
        <v>0</v>
      </c>
      <c r="D325" s="44">
        <f t="shared" si="38"/>
        <v>0</v>
      </c>
      <c r="E325" s="46">
        <f>COUNTIF(ストックデータ貼り付け用!$E$2:$E$1000,A325)</f>
        <v>0</v>
      </c>
      <c r="F325" s="48">
        <f>SUMIF(ストックデータ貼り付け用!$E$2:$E$1048576,A325,ストックデータ貼り付け用!$F$2:$F$1048576)</f>
        <v>0</v>
      </c>
      <c r="G325" s="44">
        <f>COUNTIF(ストックデータ貼り付け用!$I$2:$I$1048576,A325)</f>
        <v>0</v>
      </c>
      <c r="H325" s="51">
        <f t="shared" si="36"/>
        <v>0</v>
      </c>
      <c r="I325" s="45">
        <f>SUMIF(ストックデータ貼り付け用!$I$2:$I$1048576,A325,ストックデータ貼り付け用!$J$2:$J$1048576)</f>
        <v>0</v>
      </c>
      <c r="J325" s="44">
        <f t="shared" si="35"/>
        <v>0</v>
      </c>
      <c r="K325" s="51">
        <f t="shared" si="35"/>
        <v>0</v>
      </c>
      <c r="L325" s="45">
        <f t="shared" si="37"/>
        <v>0</v>
      </c>
      <c r="M325" s="46">
        <f>COUNTIF(ストックデータ貼り付け用!$M$2:$M$1000,A325)</f>
        <v>0</v>
      </c>
      <c r="N325" s="51">
        <f>SUMIF(ストックデータ貼り付け用!$M$2:$M$1001,A325,ストックデータ貼り付け用!$N$2:$N$1001)</f>
        <v>0</v>
      </c>
      <c r="O325" s="45">
        <f t="shared" si="39"/>
        <v>0</v>
      </c>
      <c r="P325" s="61">
        <f>COUNTIF(ストックデータ貼り付け用!$P$2:$P$1000,A325)</f>
        <v>0</v>
      </c>
      <c r="Q325" s="44">
        <f>SUMIF(ストックデータ貼り付け用!$P$2:$P$1000,A325,ストックデータ貼り付け用!$Q$2:$Q$1000)</f>
        <v>0</v>
      </c>
      <c r="R325" s="48">
        <f t="shared" ref="R325:R368" si="41">Q325*0.29*(108/110)</f>
        <v>0</v>
      </c>
      <c r="S325" s="46">
        <f>COUNTIF(ストックデータ貼り付け用!$S$2:$S$1001,A325)</f>
        <v>0</v>
      </c>
      <c r="T325" s="48">
        <f>SUMIF(ストックデータ貼り付け用!$S$3:$S$502,A325,ストックデータ貼り付け用!$T$3:$T$1048576)</f>
        <v>0</v>
      </c>
      <c r="U325" s="45">
        <f t="shared" si="40"/>
        <v>0</v>
      </c>
    </row>
    <row r="326" spans="1:21" x14ac:dyDescent="0.2">
      <c r="A326" s="43">
        <v>45980</v>
      </c>
      <c r="B326" s="46">
        <f>IFERROR(VLOOKUP(A326, ストックデータ貼り付け用!A:C,2,FALSE),0)</f>
        <v>0</v>
      </c>
      <c r="C326" s="51">
        <f>IFERROR(VLOOKUP(A326, ストックデータ貼り付け用!A:C,3,FALSE),0)</f>
        <v>0</v>
      </c>
      <c r="D326" s="44">
        <f t="shared" si="38"/>
        <v>0</v>
      </c>
      <c r="E326" s="46">
        <f>COUNTIF(ストックデータ貼り付け用!$E$2:$E$1000,A326)</f>
        <v>0</v>
      </c>
      <c r="F326" s="48">
        <f>SUMIF(ストックデータ貼り付け用!$E$2:$E$1048576,A326,ストックデータ貼り付け用!$F$2:$F$1048576)</f>
        <v>0</v>
      </c>
      <c r="G326" s="44">
        <f>COUNTIF(ストックデータ貼り付け用!$I$2:$I$1048576,A326)</f>
        <v>0</v>
      </c>
      <c r="H326" s="51">
        <f t="shared" si="36"/>
        <v>0</v>
      </c>
      <c r="I326" s="45">
        <f>SUMIF(ストックデータ貼り付け用!$I$2:$I$1048576,A326,ストックデータ貼り付け用!$J$2:$J$1048576)</f>
        <v>0</v>
      </c>
      <c r="J326" s="44">
        <f t="shared" si="35"/>
        <v>0</v>
      </c>
      <c r="K326" s="51">
        <f t="shared" si="35"/>
        <v>0</v>
      </c>
      <c r="L326" s="45">
        <f t="shared" si="37"/>
        <v>0</v>
      </c>
      <c r="M326" s="46">
        <f>COUNTIF(ストックデータ貼り付け用!$M$2:$M$1000,A326)</f>
        <v>0</v>
      </c>
      <c r="N326" s="51">
        <f>SUMIF(ストックデータ貼り付け用!$M$2:$M$1001,A326,ストックデータ貼り付け用!$N$2:$N$1001)</f>
        <v>0</v>
      </c>
      <c r="O326" s="45">
        <f t="shared" si="39"/>
        <v>0</v>
      </c>
      <c r="P326" s="61">
        <f>COUNTIF(ストックデータ貼り付け用!$P$2:$P$1000,A326)</f>
        <v>0</v>
      </c>
      <c r="Q326" s="44">
        <f>SUMIF(ストックデータ貼り付け用!$P$2:$P$1000,A326,ストックデータ貼り付け用!$Q$2:$Q$1000)</f>
        <v>0</v>
      </c>
      <c r="R326" s="48">
        <f t="shared" si="41"/>
        <v>0</v>
      </c>
      <c r="S326" s="46">
        <f>COUNTIF(ストックデータ貼り付け用!$S$2:$S$1001,A326)</f>
        <v>0</v>
      </c>
      <c r="T326" s="48">
        <f>SUMIF(ストックデータ貼り付け用!$S$3:$S$502,A326,ストックデータ貼り付け用!$T$3:$T$1048576)</f>
        <v>0</v>
      </c>
      <c r="U326" s="45">
        <f t="shared" si="40"/>
        <v>0</v>
      </c>
    </row>
    <row r="327" spans="1:21" x14ac:dyDescent="0.2">
      <c r="A327" s="43">
        <v>45981</v>
      </c>
      <c r="B327" s="46">
        <f>IFERROR(VLOOKUP(A327, ストックデータ貼り付け用!A:C,2,FALSE),0)</f>
        <v>0</v>
      </c>
      <c r="C327" s="51">
        <f>IFERROR(VLOOKUP(A327, ストックデータ貼り付け用!A:C,3,FALSE),0)</f>
        <v>0</v>
      </c>
      <c r="D327" s="44">
        <f t="shared" si="38"/>
        <v>0</v>
      </c>
      <c r="E327" s="46">
        <f>COUNTIF(ストックデータ貼り付け用!$E$2:$E$1000,A327)</f>
        <v>0</v>
      </c>
      <c r="F327" s="48">
        <f>SUMIF(ストックデータ貼り付け用!$E$2:$E$1048576,A327,ストックデータ貼り付け用!$F$2:$F$1048576)</f>
        <v>0</v>
      </c>
      <c r="G327" s="44">
        <f>COUNTIF(ストックデータ貼り付け用!$I$2:$I$1048576,A327)</f>
        <v>0</v>
      </c>
      <c r="H327" s="51">
        <f t="shared" si="36"/>
        <v>0</v>
      </c>
      <c r="I327" s="45">
        <f>SUMIF(ストックデータ貼り付け用!$I$2:$I$1048576,A327,ストックデータ貼り付け用!$J$2:$J$1048576)</f>
        <v>0</v>
      </c>
      <c r="J327" s="44">
        <f t="shared" si="35"/>
        <v>0</v>
      </c>
      <c r="K327" s="51">
        <f>F327+I327</f>
        <v>0</v>
      </c>
      <c r="L327" s="45">
        <f t="shared" si="37"/>
        <v>0</v>
      </c>
      <c r="M327" s="46">
        <f>COUNTIF(ストックデータ貼り付け用!$M$2:$M$1000,A327)</f>
        <v>0</v>
      </c>
      <c r="N327" s="51">
        <f>SUMIF(ストックデータ貼り付け用!$M$2:$M$1001,A327,ストックデータ貼り付け用!$N$2:$N$1001)</f>
        <v>0</v>
      </c>
      <c r="O327" s="45">
        <f t="shared" si="39"/>
        <v>0</v>
      </c>
      <c r="P327" s="61">
        <f>COUNTIF(ストックデータ貼り付け用!$P$2:$P$1000,A327)</f>
        <v>0</v>
      </c>
      <c r="Q327" s="44">
        <f>SUMIF(ストックデータ貼り付け用!$P$2:$P$1000,A327,ストックデータ貼り付け用!$Q$2:$Q$1000)</f>
        <v>0</v>
      </c>
      <c r="R327" s="48">
        <f t="shared" si="41"/>
        <v>0</v>
      </c>
      <c r="S327" s="46">
        <f>COUNTIF(ストックデータ貼り付け用!$S$2:$S$1001,A327)</f>
        <v>0</v>
      </c>
      <c r="T327" s="48">
        <f>SUMIF(ストックデータ貼り付け用!$S$3:$S$502,A327,ストックデータ貼り付け用!$T$3:$T$1048576)</f>
        <v>0</v>
      </c>
      <c r="U327" s="45">
        <f t="shared" si="40"/>
        <v>0</v>
      </c>
    </row>
    <row r="328" spans="1:21" x14ac:dyDescent="0.2">
      <c r="A328" s="43">
        <v>45982</v>
      </c>
      <c r="B328" s="46">
        <f>IFERROR(VLOOKUP(A328, ストックデータ貼り付け用!A:C,2,FALSE),0)</f>
        <v>0</v>
      </c>
      <c r="C328" s="51">
        <f>IFERROR(VLOOKUP(A328, ストックデータ貼り付け用!A:C,3,FALSE),0)</f>
        <v>0</v>
      </c>
      <c r="D328" s="44">
        <f t="shared" si="38"/>
        <v>0</v>
      </c>
      <c r="E328" s="46">
        <f>COUNTIF(ストックデータ貼り付け用!$E$2:$E$1000,A328)</f>
        <v>0</v>
      </c>
      <c r="F328" s="48">
        <f>SUMIF(ストックデータ貼り付け用!$E$2:$E$1048576,A328,ストックデータ貼り付け用!$F$2:$F$1048576)</f>
        <v>0</v>
      </c>
      <c r="G328" s="44">
        <f>COUNTIF(ストックデータ貼り付け用!$I$2:$I$1048576,A328)</f>
        <v>0</v>
      </c>
      <c r="H328" s="51">
        <f t="shared" si="36"/>
        <v>0</v>
      </c>
      <c r="I328" s="45">
        <f>SUMIF(ストックデータ貼り付け用!$I$2:$I$1048576,A328,ストックデータ貼り付け用!$J$2:$J$1048576)</f>
        <v>0</v>
      </c>
      <c r="J328" s="44">
        <f t="shared" ref="J328:K367" si="42">E328+H328</f>
        <v>0</v>
      </c>
      <c r="K328" s="51">
        <f t="shared" si="42"/>
        <v>0</v>
      </c>
      <c r="L328" s="45">
        <f t="shared" si="37"/>
        <v>0</v>
      </c>
      <c r="M328" s="46">
        <f>COUNTIF(ストックデータ貼り付け用!$M$2:$M$1000,A328)</f>
        <v>0</v>
      </c>
      <c r="N328" s="51">
        <f>SUMIF(ストックデータ貼り付け用!$M$2:$M$1001,A328,ストックデータ貼り付け用!$N$2:$N$1001)</f>
        <v>0</v>
      </c>
      <c r="O328" s="45">
        <f t="shared" si="39"/>
        <v>0</v>
      </c>
      <c r="P328" s="61">
        <f>COUNTIF(ストックデータ貼り付け用!$P$2:$P$1000,A328)</f>
        <v>0</v>
      </c>
      <c r="Q328" s="44">
        <f>SUMIF(ストックデータ貼り付け用!$P$2:$P$1000,A328,ストックデータ貼り付け用!$Q$2:$Q$1000)</f>
        <v>0</v>
      </c>
      <c r="R328" s="48">
        <f t="shared" si="41"/>
        <v>0</v>
      </c>
      <c r="S328" s="46">
        <f>COUNTIF(ストックデータ貼り付け用!$S$2:$S$1001,A328)</f>
        <v>0</v>
      </c>
      <c r="T328" s="48">
        <f>SUMIF(ストックデータ貼り付け用!$S$3:$S$502,A328,ストックデータ貼り付け用!$T$3:$T$1048576)</f>
        <v>0</v>
      </c>
      <c r="U328" s="45">
        <f t="shared" si="40"/>
        <v>0</v>
      </c>
    </row>
    <row r="329" spans="1:21" x14ac:dyDescent="0.2">
      <c r="A329" s="43">
        <v>45983</v>
      </c>
      <c r="B329" s="46">
        <f>IFERROR(VLOOKUP(A329, ストックデータ貼り付け用!A:C,2,FALSE),0)</f>
        <v>0</v>
      </c>
      <c r="C329" s="51">
        <f>IFERROR(VLOOKUP(A329, ストックデータ貼り付け用!A:C,3,FALSE),0)</f>
        <v>0</v>
      </c>
      <c r="D329" s="44">
        <f t="shared" si="38"/>
        <v>0</v>
      </c>
      <c r="E329" s="46">
        <f>COUNTIF(ストックデータ貼り付け用!$E$2:$E$1000,A329)</f>
        <v>0</v>
      </c>
      <c r="F329" s="48">
        <f>SUMIF(ストックデータ貼り付け用!$E$2:$E$1048576,A329,ストックデータ貼り付け用!$F$2:$F$1048576)</f>
        <v>0</v>
      </c>
      <c r="G329" s="44">
        <f>COUNTIF(ストックデータ貼り付け用!$I$2:$I$1048576,A329)</f>
        <v>0</v>
      </c>
      <c r="H329" s="51">
        <f t="shared" si="36"/>
        <v>0</v>
      </c>
      <c r="I329" s="45">
        <f>SUMIF(ストックデータ貼り付け用!$I$2:$I$1048576,A329,ストックデータ貼り付け用!$J$2:$J$1048576)</f>
        <v>0</v>
      </c>
      <c r="J329" s="44">
        <f t="shared" si="42"/>
        <v>0</v>
      </c>
      <c r="K329" s="51">
        <f t="shared" si="42"/>
        <v>0</v>
      </c>
      <c r="L329" s="45">
        <f t="shared" si="37"/>
        <v>0</v>
      </c>
      <c r="M329" s="46">
        <f>COUNTIF(ストックデータ貼り付け用!$M$2:$M$1000,A329)</f>
        <v>0</v>
      </c>
      <c r="N329" s="51">
        <f>SUMIF(ストックデータ貼り付け用!$M$2:$M$1001,A329,ストックデータ貼り付け用!$N$2:$N$1001)</f>
        <v>0</v>
      </c>
      <c r="O329" s="45">
        <f t="shared" si="39"/>
        <v>0</v>
      </c>
      <c r="P329" s="61">
        <f>COUNTIF(ストックデータ貼り付け用!$P$2:$P$1000,A329)</f>
        <v>0</v>
      </c>
      <c r="Q329" s="44">
        <f>SUMIF(ストックデータ貼り付け用!$P$2:$P$1000,A329,ストックデータ貼り付け用!$Q$2:$Q$1000)</f>
        <v>0</v>
      </c>
      <c r="R329" s="48">
        <f t="shared" si="41"/>
        <v>0</v>
      </c>
      <c r="S329" s="46">
        <f>COUNTIF(ストックデータ貼り付け用!$S$2:$S$1001,A329)</f>
        <v>0</v>
      </c>
      <c r="T329" s="48">
        <f>SUMIF(ストックデータ貼り付け用!$S$3:$S$502,A329,ストックデータ貼り付け用!$T$3:$T$1048576)</f>
        <v>0</v>
      </c>
      <c r="U329" s="45">
        <f t="shared" si="40"/>
        <v>0</v>
      </c>
    </row>
    <row r="330" spans="1:21" x14ac:dyDescent="0.2">
      <c r="A330" s="43">
        <v>45984</v>
      </c>
      <c r="B330" s="46">
        <f>IFERROR(VLOOKUP(A330, ストックデータ貼り付け用!A:C,2,FALSE),0)</f>
        <v>0</v>
      </c>
      <c r="C330" s="51">
        <f>IFERROR(VLOOKUP(A330, ストックデータ貼り付け用!A:C,3,FALSE),0)</f>
        <v>0</v>
      </c>
      <c r="D330" s="44">
        <f t="shared" si="38"/>
        <v>0</v>
      </c>
      <c r="E330" s="46">
        <f>COUNTIF(ストックデータ貼り付け用!$E$2:$E$1000,A330)</f>
        <v>0</v>
      </c>
      <c r="F330" s="48">
        <f>SUMIF(ストックデータ貼り付け用!$E$2:$E$1048576,A330,ストックデータ貼り付け用!$F$2:$F$1048576)</f>
        <v>0</v>
      </c>
      <c r="G330" s="44">
        <f>COUNTIF(ストックデータ貼り付け用!$I$2:$I$1048576,A330)</f>
        <v>0</v>
      </c>
      <c r="H330" s="51">
        <f t="shared" si="36"/>
        <v>0</v>
      </c>
      <c r="I330" s="45">
        <f>SUMIF(ストックデータ貼り付け用!$I$2:$I$1048576,A330,ストックデータ貼り付け用!$J$2:$J$1048576)</f>
        <v>0</v>
      </c>
      <c r="J330" s="44">
        <f t="shared" si="42"/>
        <v>0</v>
      </c>
      <c r="K330" s="51">
        <f t="shared" si="42"/>
        <v>0</v>
      </c>
      <c r="L330" s="45">
        <f t="shared" si="37"/>
        <v>0</v>
      </c>
      <c r="M330" s="46">
        <f>COUNTIF(ストックデータ貼り付け用!$M$2:$M$1000,A330)</f>
        <v>0</v>
      </c>
      <c r="N330" s="51">
        <f>SUMIF(ストックデータ貼り付け用!$M$2:$M$1001,A330,ストックデータ貼り付け用!$N$2:$N$1001)</f>
        <v>0</v>
      </c>
      <c r="O330" s="45">
        <f t="shared" si="39"/>
        <v>0</v>
      </c>
      <c r="P330" s="61">
        <f>COUNTIF(ストックデータ貼り付け用!$P$2:$P$1000,A330)</f>
        <v>0</v>
      </c>
      <c r="Q330" s="44">
        <f>SUMIF(ストックデータ貼り付け用!$P$2:$P$1000,A330,ストックデータ貼り付け用!$Q$2:$Q$1000)</f>
        <v>0</v>
      </c>
      <c r="R330" s="48">
        <f t="shared" si="41"/>
        <v>0</v>
      </c>
      <c r="S330" s="46">
        <f>COUNTIF(ストックデータ貼り付け用!$S$2:$S$1001,A330)</f>
        <v>0</v>
      </c>
      <c r="T330" s="48">
        <f>SUMIF(ストックデータ貼り付け用!$S$3:$S$502,A330,ストックデータ貼り付け用!$T$3:$T$1048576)</f>
        <v>0</v>
      </c>
      <c r="U330" s="45">
        <f t="shared" si="40"/>
        <v>0</v>
      </c>
    </row>
    <row r="331" spans="1:21" x14ac:dyDescent="0.2">
      <c r="A331" s="43">
        <v>45985</v>
      </c>
      <c r="B331" s="46">
        <f>IFERROR(VLOOKUP(A331, ストックデータ貼り付け用!A:C,2,FALSE),0)</f>
        <v>0</v>
      </c>
      <c r="C331" s="51">
        <f>IFERROR(VLOOKUP(A331, ストックデータ貼り付け用!A:C,3,FALSE),0)</f>
        <v>0</v>
      </c>
      <c r="D331" s="44">
        <f t="shared" si="38"/>
        <v>0</v>
      </c>
      <c r="E331" s="46">
        <f>COUNTIF(ストックデータ貼り付け用!$E$2:$E$1000,A331)</f>
        <v>0</v>
      </c>
      <c r="F331" s="48">
        <f>SUMIF(ストックデータ貼り付け用!$E$2:$E$1048576,A331,ストックデータ貼り付け用!$F$2:$F$1048576)</f>
        <v>0</v>
      </c>
      <c r="G331" s="44">
        <f>COUNTIF(ストックデータ貼り付け用!$I$2:$I$1048576,A331)</f>
        <v>0</v>
      </c>
      <c r="H331" s="51">
        <f t="shared" si="36"/>
        <v>0</v>
      </c>
      <c r="I331" s="45">
        <f>SUMIF(ストックデータ貼り付け用!$I$2:$I$1048576,A331,ストックデータ貼り付け用!$J$2:$J$1048576)</f>
        <v>0</v>
      </c>
      <c r="J331" s="44">
        <f t="shared" si="42"/>
        <v>0</v>
      </c>
      <c r="K331" s="51">
        <f t="shared" si="42"/>
        <v>0</v>
      </c>
      <c r="L331" s="45">
        <f t="shared" si="37"/>
        <v>0</v>
      </c>
      <c r="M331" s="46">
        <f>COUNTIF(ストックデータ貼り付け用!$M$2:$M$1000,A331)</f>
        <v>0</v>
      </c>
      <c r="N331" s="51">
        <f>SUMIF(ストックデータ貼り付け用!$M$2:$M$1001,A331,ストックデータ貼り付け用!$N$2:$N$1001)</f>
        <v>0</v>
      </c>
      <c r="O331" s="45">
        <f t="shared" si="39"/>
        <v>0</v>
      </c>
      <c r="P331" s="61">
        <f>COUNTIF(ストックデータ貼り付け用!$P$2:$P$1000,A331)</f>
        <v>0</v>
      </c>
      <c r="Q331" s="44">
        <f>SUMIF(ストックデータ貼り付け用!$P$2:$P$1000,A331,ストックデータ貼り付け用!$Q$2:$Q$1000)</f>
        <v>0</v>
      </c>
      <c r="R331" s="48">
        <f t="shared" si="41"/>
        <v>0</v>
      </c>
      <c r="S331" s="46">
        <f>COUNTIF(ストックデータ貼り付け用!$S$2:$S$1001,A331)</f>
        <v>0</v>
      </c>
      <c r="T331" s="48">
        <f>SUMIF(ストックデータ貼り付け用!$S$3:$S$502,A331,ストックデータ貼り付け用!$T$3:$T$1048576)</f>
        <v>0</v>
      </c>
      <c r="U331" s="45">
        <f t="shared" si="40"/>
        <v>0</v>
      </c>
    </row>
    <row r="332" spans="1:21" x14ac:dyDescent="0.2">
      <c r="A332" s="43">
        <v>45986</v>
      </c>
      <c r="B332" s="46">
        <f>IFERROR(VLOOKUP(A332, ストックデータ貼り付け用!A:C,2,FALSE),0)</f>
        <v>0</v>
      </c>
      <c r="C332" s="51">
        <f>IFERROR(VLOOKUP(A332, ストックデータ貼り付け用!A:C,3,FALSE),0)</f>
        <v>0</v>
      </c>
      <c r="D332" s="44">
        <f t="shared" si="38"/>
        <v>0</v>
      </c>
      <c r="E332" s="46">
        <f>COUNTIF(ストックデータ貼り付け用!$E$2:$E$1000,A332)</f>
        <v>0</v>
      </c>
      <c r="F332" s="48">
        <f>SUMIF(ストックデータ貼り付け用!$E$2:$E$1048576,A332,ストックデータ貼り付け用!$F$2:$F$1048576)</f>
        <v>0</v>
      </c>
      <c r="G332" s="44">
        <f>COUNTIF(ストックデータ貼り付け用!$I$2:$I$1048576,A332)</f>
        <v>0</v>
      </c>
      <c r="H332" s="51">
        <f t="shared" si="36"/>
        <v>0</v>
      </c>
      <c r="I332" s="45">
        <f>SUMIF(ストックデータ貼り付け用!$I$2:$I$1048576,A332,ストックデータ貼り付け用!$J$2:$J$1048576)</f>
        <v>0</v>
      </c>
      <c r="J332" s="44">
        <f t="shared" si="42"/>
        <v>0</v>
      </c>
      <c r="K332" s="51">
        <f t="shared" si="42"/>
        <v>0</v>
      </c>
      <c r="L332" s="45">
        <f t="shared" si="37"/>
        <v>0</v>
      </c>
      <c r="M332" s="46">
        <f>COUNTIF(ストックデータ貼り付け用!$M$2:$M$1000,A332)</f>
        <v>0</v>
      </c>
      <c r="N332" s="51">
        <f>SUMIF(ストックデータ貼り付け用!$M$2:$M$1001,A332,ストックデータ貼り付け用!$N$2:$N$1001)</f>
        <v>0</v>
      </c>
      <c r="O332" s="45">
        <f t="shared" si="39"/>
        <v>0</v>
      </c>
      <c r="P332" s="61">
        <f>COUNTIF(ストックデータ貼り付け用!$P$2:$P$1000,A332)</f>
        <v>0</v>
      </c>
      <c r="Q332" s="44">
        <f>SUMIF(ストックデータ貼り付け用!$P$2:$P$1000,A332,ストックデータ貼り付け用!$Q$2:$Q$1000)</f>
        <v>0</v>
      </c>
      <c r="R332" s="48">
        <f t="shared" si="41"/>
        <v>0</v>
      </c>
      <c r="S332" s="46">
        <f>COUNTIF(ストックデータ貼り付け用!$S$2:$S$1001,A332)</f>
        <v>0</v>
      </c>
      <c r="T332" s="48">
        <f>SUMIF(ストックデータ貼り付け用!$S$3:$S$502,A332,ストックデータ貼り付け用!$T$3:$T$1048576)</f>
        <v>0</v>
      </c>
      <c r="U332" s="45">
        <f t="shared" si="40"/>
        <v>0</v>
      </c>
    </row>
    <row r="333" spans="1:21" x14ac:dyDescent="0.2">
      <c r="A333" s="43">
        <v>45987</v>
      </c>
      <c r="B333" s="46">
        <f>IFERROR(VLOOKUP(A333, ストックデータ貼り付け用!A:C,2,FALSE),0)</f>
        <v>0</v>
      </c>
      <c r="C333" s="51">
        <f>IFERROR(VLOOKUP(A333, ストックデータ貼り付け用!A:C,3,FALSE),0)</f>
        <v>0</v>
      </c>
      <c r="D333" s="44">
        <f t="shared" si="38"/>
        <v>0</v>
      </c>
      <c r="E333" s="46">
        <f>COUNTIF(ストックデータ貼り付け用!$E$2:$E$1000,A333)</f>
        <v>0</v>
      </c>
      <c r="F333" s="48">
        <f>SUMIF(ストックデータ貼り付け用!$E$2:$E$1048576,A333,ストックデータ貼り付け用!$F$2:$F$1048576)</f>
        <v>0</v>
      </c>
      <c r="G333" s="44">
        <f>COUNTIF(ストックデータ貼り付け用!$I$2:$I$1048576,A333)</f>
        <v>0</v>
      </c>
      <c r="H333" s="51">
        <f t="shared" si="36"/>
        <v>0</v>
      </c>
      <c r="I333" s="45">
        <f>SUMIF(ストックデータ貼り付け用!$I$2:$I$1048576,A333,ストックデータ貼り付け用!$J$2:$J$1048576)</f>
        <v>0</v>
      </c>
      <c r="J333" s="44">
        <f t="shared" si="42"/>
        <v>0</v>
      </c>
      <c r="K333" s="51">
        <f t="shared" si="42"/>
        <v>0</v>
      </c>
      <c r="L333" s="45">
        <f t="shared" si="37"/>
        <v>0</v>
      </c>
      <c r="M333" s="46">
        <f>COUNTIF(ストックデータ貼り付け用!$M$2:$M$1000,A333)</f>
        <v>0</v>
      </c>
      <c r="N333" s="51">
        <f>SUMIF(ストックデータ貼り付け用!$M$2:$M$1001,A333,ストックデータ貼り付け用!$N$2:$N$1001)</f>
        <v>0</v>
      </c>
      <c r="O333" s="45">
        <f t="shared" si="39"/>
        <v>0</v>
      </c>
      <c r="P333" s="61">
        <f>COUNTIF(ストックデータ貼り付け用!$P$2:$P$1000,A333)</f>
        <v>0</v>
      </c>
      <c r="Q333" s="44">
        <f>SUMIF(ストックデータ貼り付け用!$P$2:$P$1000,A333,ストックデータ貼り付け用!$Q$2:$Q$1000)</f>
        <v>0</v>
      </c>
      <c r="R333" s="48">
        <f t="shared" si="41"/>
        <v>0</v>
      </c>
      <c r="S333" s="46">
        <f>COUNTIF(ストックデータ貼り付け用!$S$2:$S$1001,A333)</f>
        <v>0</v>
      </c>
      <c r="T333" s="48">
        <f>SUMIF(ストックデータ貼り付け用!$S$3:$S$502,A333,ストックデータ貼り付け用!$T$3:$T$1048576)</f>
        <v>0</v>
      </c>
      <c r="U333" s="45">
        <f t="shared" si="40"/>
        <v>0</v>
      </c>
    </row>
    <row r="334" spans="1:21" x14ac:dyDescent="0.2">
      <c r="A334" s="43">
        <v>45988</v>
      </c>
      <c r="B334" s="46">
        <f>IFERROR(VLOOKUP(A334, ストックデータ貼り付け用!A:C,2,FALSE),0)</f>
        <v>0</v>
      </c>
      <c r="C334" s="51">
        <f>IFERROR(VLOOKUP(A334, ストックデータ貼り付け用!A:C,3,FALSE),0)</f>
        <v>0</v>
      </c>
      <c r="D334" s="44">
        <f t="shared" si="38"/>
        <v>0</v>
      </c>
      <c r="E334" s="46">
        <f>COUNTIF(ストックデータ貼り付け用!$E$2:$E$1000,A334)</f>
        <v>0</v>
      </c>
      <c r="F334" s="48">
        <f>SUMIF(ストックデータ貼り付け用!$E$2:$E$1048576,A334,ストックデータ貼り付け用!$F$2:$F$1048576)</f>
        <v>0</v>
      </c>
      <c r="G334" s="44">
        <f>COUNTIF(ストックデータ貼り付け用!$I$2:$I$1048576,A334)</f>
        <v>0</v>
      </c>
      <c r="H334" s="51">
        <f t="shared" si="36"/>
        <v>0</v>
      </c>
      <c r="I334" s="45">
        <f>SUMIF(ストックデータ貼り付け用!$I$2:$I$1048576,A334,ストックデータ貼り付け用!$J$2:$J$1048576)</f>
        <v>0</v>
      </c>
      <c r="J334" s="44">
        <f t="shared" si="42"/>
        <v>0</v>
      </c>
      <c r="K334" s="51">
        <f t="shared" si="42"/>
        <v>0</v>
      </c>
      <c r="L334" s="45">
        <f t="shared" si="37"/>
        <v>0</v>
      </c>
      <c r="M334" s="46">
        <f>COUNTIF(ストックデータ貼り付け用!$M$2:$M$1000,A334)</f>
        <v>0</v>
      </c>
      <c r="N334" s="51">
        <f>SUMIF(ストックデータ貼り付け用!$M$2:$M$1001,A334,ストックデータ貼り付け用!$N$2:$N$1001)</f>
        <v>0</v>
      </c>
      <c r="O334" s="45">
        <f t="shared" si="39"/>
        <v>0</v>
      </c>
      <c r="P334" s="61">
        <f>COUNTIF(ストックデータ貼り付け用!$P$2:$P$1000,A334)</f>
        <v>0</v>
      </c>
      <c r="Q334" s="44">
        <f>SUMIF(ストックデータ貼り付け用!$P$2:$P$1000,A334,ストックデータ貼り付け用!$Q$2:$Q$1000)</f>
        <v>0</v>
      </c>
      <c r="R334" s="48">
        <f t="shared" si="41"/>
        <v>0</v>
      </c>
      <c r="S334" s="46">
        <f>COUNTIF(ストックデータ貼り付け用!$S$2:$S$1001,A334)</f>
        <v>0</v>
      </c>
      <c r="T334" s="48">
        <f>SUMIF(ストックデータ貼り付け用!$S$3:$S$502,A334,ストックデータ貼り付け用!$T$3:$T$1048576)</f>
        <v>0</v>
      </c>
      <c r="U334" s="45">
        <f t="shared" si="40"/>
        <v>0</v>
      </c>
    </row>
    <row r="335" spans="1:21" x14ac:dyDescent="0.2">
      <c r="A335" s="43">
        <v>45989</v>
      </c>
      <c r="B335" s="46">
        <f>IFERROR(VLOOKUP(A335, ストックデータ貼り付け用!A:C,2,FALSE),0)</f>
        <v>0</v>
      </c>
      <c r="C335" s="51">
        <f>IFERROR(VLOOKUP(A335, ストックデータ貼り付け用!A:C,3,FALSE),0)</f>
        <v>0</v>
      </c>
      <c r="D335" s="44">
        <f t="shared" si="38"/>
        <v>0</v>
      </c>
      <c r="E335" s="46">
        <f>COUNTIF(ストックデータ貼り付け用!$E$2:$E$1000,A335)</f>
        <v>0</v>
      </c>
      <c r="F335" s="48">
        <f>SUMIF(ストックデータ貼り付け用!$E$2:$E$1048576,A335,ストックデータ貼り付け用!$F$2:$F$1048576)</f>
        <v>0</v>
      </c>
      <c r="G335" s="44">
        <f>COUNTIF(ストックデータ貼り付け用!$I$2:$I$1048576,A335)</f>
        <v>0</v>
      </c>
      <c r="H335" s="51">
        <f t="shared" si="36"/>
        <v>0</v>
      </c>
      <c r="I335" s="45">
        <f>SUMIF(ストックデータ貼り付け用!$I$2:$I$1048576,A335,ストックデータ貼り付け用!$J$2:$J$1048576)</f>
        <v>0</v>
      </c>
      <c r="J335" s="44">
        <f t="shared" si="42"/>
        <v>0</v>
      </c>
      <c r="K335" s="51">
        <f t="shared" si="42"/>
        <v>0</v>
      </c>
      <c r="L335" s="45">
        <f t="shared" si="37"/>
        <v>0</v>
      </c>
      <c r="M335" s="46">
        <f>COUNTIF(ストックデータ貼り付け用!$M$2:$M$1000,A335)</f>
        <v>0</v>
      </c>
      <c r="N335" s="51">
        <f>SUMIF(ストックデータ貼り付け用!$M$2:$M$1001,A335,ストックデータ貼り付け用!$N$2:$N$1001)</f>
        <v>0</v>
      </c>
      <c r="O335" s="45">
        <f t="shared" si="39"/>
        <v>0</v>
      </c>
      <c r="P335" s="61">
        <f>COUNTIF(ストックデータ貼り付け用!$P$2:$P$1000,A335)</f>
        <v>0</v>
      </c>
      <c r="Q335" s="44">
        <f>SUMIF(ストックデータ貼り付け用!$P$2:$P$1000,A335,ストックデータ貼り付け用!$Q$2:$Q$1000)</f>
        <v>0</v>
      </c>
      <c r="R335" s="48">
        <f t="shared" si="41"/>
        <v>0</v>
      </c>
      <c r="S335" s="46">
        <f>COUNTIF(ストックデータ貼り付け用!$S$2:$S$1001,A335)</f>
        <v>0</v>
      </c>
      <c r="T335" s="48">
        <f>SUMIF(ストックデータ貼り付け用!$S$3:$S$502,A335,ストックデータ貼り付け用!$T$3:$T$1048576)</f>
        <v>0</v>
      </c>
      <c r="U335" s="45">
        <f t="shared" si="40"/>
        <v>0</v>
      </c>
    </row>
    <row r="336" spans="1:21" x14ac:dyDescent="0.2">
      <c r="A336" s="43">
        <v>45990</v>
      </c>
      <c r="B336" s="46">
        <f>IFERROR(VLOOKUP(A336, ストックデータ貼り付け用!A:C,2,FALSE),0)</f>
        <v>0</v>
      </c>
      <c r="C336" s="51">
        <f>IFERROR(VLOOKUP(A336, ストックデータ貼り付け用!A:C,3,FALSE),0)</f>
        <v>0</v>
      </c>
      <c r="D336" s="44">
        <f t="shared" si="38"/>
        <v>0</v>
      </c>
      <c r="E336" s="46">
        <f>COUNTIF(ストックデータ貼り付け用!$E$2:$E$1000,A336)</f>
        <v>0</v>
      </c>
      <c r="F336" s="48">
        <f>SUMIF(ストックデータ貼り付け用!$E$2:$E$1048576,A336,ストックデータ貼り付け用!$F$2:$F$1048576)</f>
        <v>0</v>
      </c>
      <c r="G336" s="44">
        <f>COUNTIF(ストックデータ貼り付け用!$I$2:$I$1048576,A336)</f>
        <v>0</v>
      </c>
      <c r="H336" s="51">
        <f t="shared" si="36"/>
        <v>0</v>
      </c>
      <c r="I336" s="45">
        <f>SUMIF(ストックデータ貼り付け用!$I$2:$I$1048576,A336,ストックデータ貼り付け用!$J$2:$J$1048576)</f>
        <v>0</v>
      </c>
      <c r="J336" s="44">
        <f t="shared" si="42"/>
        <v>0</v>
      </c>
      <c r="K336" s="51">
        <f t="shared" si="42"/>
        <v>0</v>
      </c>
      <c r="L336" s="45">
        <f t="shared" si="37"/>
        <v>0</v>
      </c>
      <c r="M336" s="46">
        <f>COUNTIF(ストックデータ貼り付け用!$M$2:$M$1000,A336)</f>
        <v>0</v>
      </c>
      <c r="N336" s="51">
        <f>SUMIF(ストックデータ貼り付け用!$M$2:$M$1001,A336,ストックデータ貼り付け用!$N$2:$N$1001)</f>
        <v>0</v>
      </c>
      <c r="O336" s="45">
        <f t="shared" si="39"/>
        <v>0</v>
      </c>
      <c r="P336" s="61">
        <f>COUNTIF(ストックデータ貼り付け用!$P$2:$P$1000,A336)</f>
        <v>0</v>
      </c>
      <c r="Q336" s="44">
        <f>SUMIF(ストックデータ貼り付け用!$P$2:$P$1000,A336,ストックデータ貼り付け用!$Q$2:$Q$1000)</f>
        <v>0</v>
      </c>
      <c r="R336" s="48">
        <f t="shared" si="41"/>
        <v>0</v>
      </c>
      <c r="S336" s="46">
        <f>COUNTIF(ストックデータ貼り付け用!$S$2:$S$1001,A336)</f>
        <v>0</v>
      </c>
      <c r="T336" s="48">
        <f>SUMIF(ストックデータ貼り付け用!$S$3:$S$502,A336,ストックデータ貼り付け用!$T$3:$T$1048576)</f>
        <v>0</v>
      </c>
      <c r="U336" s="45">
        <f t="shared" si="40"/>
        <v>0</v>
      </c>
    </row>
    <row r="337" spans="1:21" x14ac:dyDescent="0.2">
      <c r="A337" s="43">
        <v>45991</v>
      </c>
      <c r="B337" s="46">
        <f>IFERROR(VLOOKUP(A337, ストックデータ貼り付け用!A:C,2,FALSE),0)</f>
        <v>0</v>
      </c>
      <c r="C337" s="51">
        <f>IFERROR(VLOOKUP(A337, ストックデータ貼り付け用!A:C,3,FALSE),0)</f>
        <v>0</v>
      </c>
      <c r="D337" s="44">
        <f t="shared" si="38"/>
        <v>0</v>
      </c>
      <c r="E337" s="46">
        <f>COUNTIF(ストックデータ貼り付け用!$E$2:$E$1000,A337)</f>
        <v>0</v>
      </c>
      <c r="F337" s="48">
        <f>SUMIF(ストックデータ貼り付け用!$E$2:$E$1048576,A337,ストックデータ貼り付け用!$F$2:$F$1048576)</f>
        <v>0</v>
      </c>
      <c r="G337" s="44">
        <f>COUNTIF(ストックデータ貼り付け用!$I$2:$I$1048576,A337)</f>
        <v>0</v>
      </c>
      <c r="H337" s="51">
        <f t="shared" si="36"/>
        <v>0</v>
      </c>
      <c r="I337" s="45">
        <f>SUMIF(ストックデータ貼り付け用!$I$2:$I$1048576,A337,ストックデータ貼り付け用!$J$2:$J$1048576)</f>
        <v>0</v>
      </c>
      <c r="J337" s="44">
        <f t="shared" si="42"/>
        <v>0</v>
      </c>
      <c r="K337" s="51">
        <f t="shared" si="42"/>
        <v>0</v>
      </c>
      <c r="L337" s="45">
        <f t="shared" si="37"/>
        <v>0</v>
      </c>
      <c r="M337" s="46">
        <f>COUNTIF(ストックデータ貼り付け用!$M$2:$M$1000,A337)</f>
        <v>0</v>
      </c>
      <c r="N337" s="51">
        <f>SUMIF(ストックデータ貼り付け用!$M$2:$M$1001,A337,ストックデータ貼り付け用!$N$2:$N$1001)</f>
        <v>0</v>
      </c>
      <c r="O337" s="45">
        <f t="shared" si="39"/>
        <v>0</v>
      </c>
      <c r="P337" s="61">
        <f>COUNTIF(ストックデータ貼り付け用!$P$2:$P$1000,A337)</f>
        <v>0</v>
      </c>
      <c r="Q337" s="44">
        <f>SUMIF(ストックデータ貼り付け用!$P$2:$P$1000,A337,ストックデータ貼り付け用!$Q$2:$Q$1000)</f>
        <v>0</v>
      </c>
      <c r="R337" s="48">
        <f t="shared" si="41"/>
        <v>0</v>
      </c>
      <c r="S337" s="46">
        <f>COUNTIF(ストックデータ貼り付け用!$S$2:$S$1001,A337)</f>
        <v>0</v>
      </c>
      <c r="T337" s="48">
        <f>SUMIF(ストックデータ貼り付け用!$S$3:$S$502,A337,ストックデータ貼り付け用!$T$3:$T$1048576)</f>
        <v>0</v>
      </c>
      <c r="U337" s="45">
        <f t="shared" si="40"/>
        <v>0</v>
      </c>
    </row>
    <row r="338" spans="1:21" x14ac:dyDescent="0.2">
      <c r="A338" s="43">
        <v>45992</v>
      </c>
      <c r="B338" s="46">
        <f>IFERROR(VLOOKUP(A338, ストックデータ貼り付け用!A:C,2,FALSE),0)</f>
        <v>0</v>
      </c>
      <c r="C338" s="51">
        <f>IFERROR(VLOOKUP(A338, ストックデータ貼り付け用!A:C,3,FALSE),0)</f>
        <v>0</v>
      </c>
      <c r="D338" s="44">
        <f t="shared" si="38"/>
        <v>0</v>
      </c>
      <c r="E338" s="46">
        <f>COUNTIF(ストックデータ貼り付け用!$E$2:$E$1000,A338)</f>
        <v>0</v>
      </c>
      <c r="F338" s="48">
        <f>SUMIF(ストックデータ貼り付け用!$E$2:$E$1048576,A338,ストックデータ貼り付け用!$F$2:$F$1048576)</f>
        <v>0</v>
      </c>
      <c r="G338" s="44">
        <f>COUNTIF(ストックデータ貼り付け用!$I$2:$I$1048576,A338)</f>
        <v>0</v>
      </c>
      <c r="H338" s="51">
        <f t="shared" si="36"/>
        <v>0</v>
      </c>
      <c r="I338" s="45">
        <f>SUMIF(ストックデータ貼り付け用!$I$2:$I$1048576,A338,ストックデータ貼り付け用!$J$2:$J$1048576)</f>
        <v>0</v>
      </c>
      <c r="J338" s="44">
        <f t="shared" si="42"/>
        <v>0</v>
      </c>
      <c r="K338" s="51">
        <f t="shared" si="42"/>
        <v>0</v>
      </c>
      <c r="L338" s="45">
        <f t="shared" si="37"/>
        <v>0</v>
      </c>
      <c r="M338" s="46">
        <f>COUNTIF(ストックデータ貼り付け用!$M$2:$M$1000,A338)</f>
        <v>0</v>
      </c>
      <c r="N338" s="51">
        <f>SUMIF(ストックデータ貼り付け用!$M$2:$M$1001,A338,ストックデータ貼り付け用!$N$2:$N$1001)</f>
        <v>0</v>
      </c>
      <c r="O338" s="45">
        <f t="shared" si="39"/>
        <v>0</v>
      </c>
      <c r="P338" s="61">
        <f>COUNTIF(ストックデータ貼り付け用!$P$2:$P$1000,A338)</f>
        <v>0</v>
      </c>
      <c r="Q338" s="44">
        <f>SUMIF(ストックデータ貼り付け用!$P$2:$P$1000,A338,ストックデータ貼り付け用!$Q$2:$Q$1000)</f>
        <v>0</v>
      </c>
      <c r="R338" s="48">
        <f t="shared" si="41"/>
        <v>0</v>
      </c>
      <c r="S338" s="46">
        <f>COUNTIF(ストックデータ貼り付け用!$S$2:$S$1001,A338)</f>
        <v>0</v>
      </c>
      <c r="T338" s="48">
        <f>SUMIF(ストックデータ貼り付け用!$S$3:$S$502,A338,ストックデータ貼り付け用!$T$3:$T$1048576)</f>
        <v>0</v>
      </c>
      <c r="U338" s="45">
        <f t="shared" si="40"/>
        <v>0</v>
      </c>
    </row>
    <row r="339" spans="1:21" x14ac:dyDescent="0.2">
      <c r="A339" s="43">
        <v>45993</v>
      </c>
      <c r="B339" s="46">
        <f>IFERROR(VLOOKUP(A339, ストックデータ貼り付け用!A:C,2,FALSE),0)</f>
        <v>0</v>
      </c>
      <c r="C339" s="51">
        <f>IFERROR(VLOOKUP(A339, ストックデータ貼り付け用!A:C,3,FALSE),0)</f>
        <v>0</v>
      </c>
      <c r="D339" s="44">
        <f t="shared" si="38"/>
        <v>0</v>
      </c>
      <c r="E339" s="46">
        <f>COUNTIF(ストックデータ貼り付け用!$E$2:$E$1000,A339)</f>
        <v>0</v>
      </c>
      <c r="F339" s="48">
        <f>SUMIF(ストックデータ貼り付け用!$E$2:$E$1048576,A339,ストックデータ貼り付け用!$F$2:$F$1048576)</f>
        <v>0</v>
      </c>
      <c r="G339" s="44">
        <f>COUNTIF(ストックデータ貼り付け用!$I$2:$I$1048576,A339)</f>
        <v>0</v>
      </c>
      <c r="H339" s="51">
        <f t="shared" si="36"/>
        <v>0</v>
      </c>
      <c r="I339" s="45">
        <f>SUMIF(ストックデータ貼り付け用!$I$2:$I$1048576,A339,ストックデータ貼り付け用!$J$2:$J$1048576)</f>
        <v>0</v>
      </c>
      <c r="J339" s="44">
        <f t="shared" si="42"/>
        <v>0</v>
      </c>
      <c r="K339" s="51">
        <f t="shared" si="42"/>
        <v>0</v>
      </c>
      <c r="L339" s="45">
        <f t="shared" si="37"/>
        <v>0</v>
      </c>
      <c r="M339" s="46">
        <f>COUNTIF(ストックデータ貼り付け用!$M$2:$M$1000,A339)</f>
        <v>0</v>
      </c>
      <c r="N339" s="51">
        <f>SUMIF(ストックデータ貼り付け用!$M$2:$M$1001,A339,ストックデータ貼り付け用!$N$2:$N$1001)</f>
        <v>0</v>
      </c>
      <c r="O339" s="45">
        <f t="shared" si="39"/>
        <v>0</v>
      </c>
      <c r="P339" s="61">
        <f>COUNTIF(ストックデータ貼り付け用!$P$2:$P$1000,A339)</f>
        <v>0</v>
      </c>
      <c r="Q339" s="44">
        <f>SUMIF(ストックデータ貼り付け用!$P$2:$P$1000,A339,ストックデータ貼り付け用!$Q$2:$Q$1000)</f>
        <v>0</v>
      </c>
      <c r="R339" s="48">
        <f t="shared" si="41"/>
        <v>0</v>
      </c>
      <c r="S339" s="46">
        <f>COUNTIF(ストックデータ貼り付け用!$S$2:$S$1001,A339)</f>
        <v>0</v>
      </c>
      <c r="T339" s="48">
        <f>SUMIF(ストックデータ貼り付け用!$S$3:$S$502,A339,ストックデータ貼り付け用!$T$3:$T$1048576)</f>
        <v>0</v>
      </c>
      <c r="U339" s="45">
        <f t="shared" si="40"/>
        <v>0</v>
      </c>
    </row>
    <row r="340" spans="1:21" x14ac:dyDescent="0.2">
      <c r="A340" s="43">
        <v>45994</v>
      </c>
      <c r="B340" s="46">
        <f>IFERROR(VLOOKUP(A340, ストックデータ貼り付け用!A:C,2,FALSE),0)</f>
        <v>0</v>
      </c>
      <c r="C340" s="51">
        <f>IFERROR(VLOOKUP(A340, ストックデータ貼り付け用!A:C,3,FALSE),0)</f>
        <v>0</v>
      </c>
      <c r="D340" s="44">
        <f t="shared" si="38"/>
        <v>0</v>
      </c>
      <c r="E340" s="46">
        <f>COUNTIF(ストックデータ貼り付け用!$E$2:$E$1000,A340)</f>
        <v>0</v>
      </c>
      <c r="F340" s="48">
        <f>SUMIF(ストックデータ貼り付け用!$E$2:$E$1048576,A340,ストックデータ貼り付け用!$F$2:$F$1048576)</f>
        <v>0</v>
      </c>
      <c r="G340" s="44">
        <f>COUNTIF(ストックデータ貼り付け用!$I$2:$I$1048576,A340)</f>
        <v>0</v>
      </c>
      <c r="H340" s="51">
        <f t="shared" si="36"/>
        <v>0</v>
      </c>
      <c r="I340" s="45">
        <f>SUMIF(ストックデータ貼り付け用!$I$2:$I$1048576,A340,ストックデータ貼り付け用!$J$2:$J$1048576)</f>
        <v>0</v>
      </c>
      <c r="J340" s="44">
        <f t="shared" si="42"/>
        <v>0</v>
      </c>
      <c r="K340" s="51">
        <f t="shared" si="42"/>
        <v>0</v>
      </c>
      <c r="L340" s="45">
        <f t="shared" si="37"/>
        <v>0</v>
      </c>
      <c r="M340" s="46">
        <f>COUNTIF(ストックデータ貼り付け用!$M$2:$M$1000,A340)</f>
        <v>0</v>
      </c>
      <c r="N340" s="51">
        <f>SUMIF(ストックデータ貼り付け用!$M$2:$M$1001,A340,ストックデータ貼り付け用!$N$2:$N$1001)</f>
        <v>0</v>
      </c>
      <c r="O340" s="45">
        <f t="shared" si="39"/>
        <v>0</v>
      </c>
      <c r="P340" s="61">
        <f>COUNTIF(ストックデータ貼り付け用!$P$2:$P$1000,A340)</f>
        <v>0</v>
      </c>
      <c r="Q340" s="44">
        <f>SUMIF(ストックデータ貼り付け用!$P$2:$P$1000,A340,ストックデータ貼り付け用!$Q$2:$Q$1000)</f>
        <v>0</v>
      </c>
      <c r="R340" s="48">
        <f t="shared" si="41"/>
        <v>0</v>
      </c>
      <c r="S340" s="46">
        <f>COUNTIF(ストックデータ貼り付け用!$S$2:$S$1001,A340)</f>
        <v>0</v>
      </c>
      <c r="T340" s="48">
        <f>SUMIF(ストックデータ貼り付け用!$S$3:$S$502,A340,ストックデータ貼り付け用!$T$3:$T$1048576)</f>
        <v>0</v>
      </c>
      <c r="U340" s="45">
        <f t="shared" si="40"/>
        <v>0</v>
      </c>
    </row>
    <row r="341" spans="1:21" x14ac:dyDescent="0.2">
      <c r="A341" s="43">
        <v>45995</v>
      </c>
      <c r="B341" s="46">
        <f>IFERROR(VLOOKUP(A341, ストックデータ貼り付け用!A:C,2,FALSE),0)</f>
        <v>0</v>
      </c>
      <c r="C341" s="51">
        <f>IFERROR(VLOOKUP(A341, ストックデータ貼り付け用!A:C,3,FALSE),0)</f>
        <v>0</v>
      </c>
      <c r="D341" s="44">
        <f t="shared" si="38"/>
        <v>0</v>
      </c>
      <c r="E341" s="46">
        <f>COUNTIF(ストックデータ貼り付け用!$E$2:$E$1000,A341)</f>
        <v>0</v>
      </c>
      <c r="F341" s="48">
        <f>SUMIF(ストックデータ貼り付け用!$E$2:$E$1048576,A341,ストックデータ貼り付け用!$F$2:$F$1048576)</f>
        <v>0</v>
      </c>
      <c r="G341" s="44">
        <f>COUNTIF(ストックデータ貼り付け用!$I$2:$I$1048576,A341)</f>
        <v>0</v>
      </c>
      <c r="H341" s="51">
        <f t="shared" si="36"/>
        <v>0</v>
      </c>
      <c r="I341" s="45">
        <f>SUMIF(ストックデータ貼り付け用!$I$2:$I$1048576,A341,ストックデータ貼り付け用!$J$2:$J$1048576)</f>
        <v>0</v>
      </c>
      <c r="J341" s="44">
        <f t="shared" si="42"/>
        <v>0</v>
      </c>
      <c r="K341" s="51">
        <f t="shared" si="42"/>
        <v>0</v>
      </c>
      <c r="L341" s="45">
        <f t="shared" si="37"/>
        <v>0</v>
      </c>
      <c r="M341" s="46">
        <f>COUNTIF(ストックデータ貼り付け用!$M$2:$M$1000,A341)</f>
        <v>0</v>
      </c>
      <c r="N341" s="51">
        <f>SUMIF(ストックデータ貼り付け用!$M$2:$M$1001,A341,ストックデータ貼り付け用!$N$2:$N$1001)</f>
        <v>0</v>
      </c>
      <c r="O341" s="45">
        <f t="shared" si="39"/>
        <v>0</v>
      </c>
      <c r="P341" s="61">
        <f>COUNTIF(ストックデータ貼り付け用!$P$2:$P$1000,A341)</f>
        <v>0</v>
      </c>
      <c r="Q341" s="44">
        <f>SUMIF(ストックデータ貼り付け用!$P$2:$P$1000,A341,ストックデータ貼り付け用!$Q$2:$Q$1000)</f>
        <v>0</v>
      </c>
      <c r="R341" s="48">
        <f t="shared" si="41"/>
        <v>0</v>
      </c>
      <c r="S341" s="46">
        <f>COUNTIF(ストックデータ貼り付け用!$S$2:$S$1001,A341)</f>
        <v>0</v>
      </c>
      <c r="T341" s="48">
        <f>SUMIF(ストックデータ貼り付け用!$S$3:$S$502,A341,ストックデータ貼り付け用!$T$3:$T$1048576)</f>
        <v>0</v>
      </c>
      <c r="U341" s="45">
        <f t="shared" si="40"/>
        <v>0</v>
      </c>
    </row>
    <row r="342" spans="1:21" x14ac:dyDescent="0.2">
      <c r="A342" s="43">
        <v>45996</v>
      </c>
      <c r="B342" s="46">
        <f>IFERROR(VLOOKUP(A342, ストックデータ貼り付け用!A:C,2,FALSE),0)</f>
        <v>0</v>
      </c>
      <c r="C342" s="51">
        <f>IFERROR(VLOOKUP(A342, ストックデータ貼り付け用!A:C,3,FALSE),0)</f>
        <v>0</v>
      </c>
      <c r="D342" s="44">
        <f t="shared" si="38"/>
        <v>0</v>
      </c>
      <c r="E342" s="46">
        <f>COUNTIF(ストックデータ貼り付け用!$E$2:$E$1000,A342)</f>
        <v>0</v>
      </c>
      <c r="F342" s="48">
        <f>SUMIF(ストックデータ貼り付け用!$E$2:$E$1048576,A342,ストックデータ貼り付け用!$F$2:$F$1048576)</f>
        <v>0</v>
      </c>
      <c r="G342" s="44">
        <f>COUNTIF(ストックデータ貼り付け用!$I$2:$I$1048576,A342)</f>
        <v>0</v>
      </c>
      <c r="H342" s="51">
        <f t="shared" si="36"/>
        <v>0</v>
      </c>
      <c r="I342" s="45">
        <f>SUMIF(ストックデータ貼り付け用!$I$2:$I$1048576,A342,ストックデータ貼り付け用!$J$2:$J$1048576)</f>
        <v>0</v>
      </c>
      <c r="J342" s="44">
        <f t="shared" si="42"/>
        <v>0</v>
      </c>
      <c r="K342" s="51">
        <f t="shared" si="42"/>
        <v>0</v>
      </c>
      <c r="L342" s="45">
        <f t="shared" si="37"/>
        <v>0</v>
      </c>
      <c r="M342" s="46">
        <f>COUNTIF(ストックデータ貼り付け用!$M$2:$M$1000,A342)</f>
        <v>0</v>
      </c>
      <c r="N342" s="51">
        <f>SUMIF(ストックデータ貼り付け用!$M$2:$M$1001,A342,ストックデータ貼り付け用!$N$2:$N$1001)</f>
        <v>0</v>
      </c>
      <c r="O342" s="45">
        <f t="shared" si="39"/>
        <v>0</v>
      </c>
      <c r="P342" s="61">
        <f>COUNTIF(ストックデータ貼り付け用!$P$2:$P$1000,A342)</f>
        <v>0</v>
      </c>
      <c r="Q342" s="44">
        <f>SUMIF(ストックデータ貼り付け用!$P$2:$P$1000,A342,ストックデータ貼り付け用!$Q$2:$Q$1000)</f>
        <v>0</v>
      </c>
      <c r="R342" s="48">
        <f t="shared" si="41"/>
        <v>0</v>
      </c>
      <c r="S342" s="46">
        <f>COUNTIF(ストックデータ貼り付け用!$S$2:$S$1001,A342)</f>
        <v>0</v>
      </c>
      <c r="T342" s="48">
        <f>SUMIF(ストックデータ貼り付け用!$S$3:$S$502,A342,ストックデータ貼り付け用!$T$3:$T$1048576)</f>
        <v>0</v>
      </c>
      <c r="U342" s="45">
        <f t="shared" si="40"/>
        <v>0</v>
      </c>
    </row>
    <row r="343" spans="1:21" x14ac:dyDescent="0.2">
      <c r="A343" s="43">
        <v>45997</v>
      </c>
      <c r="B343" s="46">
        <f>IFERROR(VLOOKUP(A343, ストックデータ貼り付け用!A:C,2,FALSE),0)</f>
        <v>0</v>
      </c>
      <c r="C343" s="51">
        <f>IFERROR(VLOOKUP(A343, ストックデータ貼り付け用!A:C,3,FALSE),0)</f>
        <v>0</v>
      </c>
      <c r="D343" s="44">
        <f t="shared" si="38"/>
        <v>0</v>
      </c>
      <c r="E343" s="46">
        <f>COUNTIF(ストックデータ貼り付け用!$E$2:$E$1000,A343)</f>
        <v>0</v>
      </c>
      <c r="F343" s="48">
        <f>SUMIF(ストックデータ貼り付け用!$E$2:$E$1048576,A343,ストックデータ貼り付け用!$F$2:$F$1048576)</f>
        <v>0</v>
      </c>
      <c r="G343" s="44">
        <f>COUNTIF(ストックデータ貼り付け用!$I$2:$I$1048576,A343)</f>
        <v>0</v>
      </c>
      <c r="H343" s="51">
        <f t="shared" si="36"/>
        <v>0</v>
      </c>
      <c r="I343" s="45">
        <f>SUMIF(ストックデータ貼り付け用!$I$2:$I$1048576,A343,ストックデータ貼り付け用!$J$2:$J$1048576)</f>
        <v>0</v>
      </c>
      <c r="J343" s="44">
        <f t="shared" si="42"/>
        <v>0</v>
      </c>
      <c r="K343" s="51">
        <f t="shared" si="42"/>
        <v>0</v>
      </c>
      <c r="L343" s="45">
        <f t="shared" si="37"/>
        <v>0</v>
      </c>
      <c r="M343" s="46">
        <f>COUNTIF(ストックデータ貼り付け用!$M$2:$M$1000,A343)</f>
        <v>0</v>
      </c>
      <c r="N343" s="51">
        <f>SUMIF(ストックデータ貼り付け用!$M$2:$M$1001,A343,ストックデータ貼り付け用!$N$2:$N$1001)</f>
        <v>0</v>
      </c>
      <c r="O343" s="45">
        <f t="shared" si="39"/>
        <v>0</v>
      </c>
      <c r="P343" s="61">
        <f>COUNTIF(ストックデータ貼り付け用!$P$2:$P$1000,A343)</f>
        <v>0</v>
      </c>
      <c r="Q343" s="44">
        <f>SUMIF(ストックデータ貼り付け用!$P$2:$P$1000,A343,ストックデータ貼り付け用!$Q$2:$Q$1000)</f>
        <v>0</v>
      </c>
      <c r="R343" s="48">
        <f t="shared" si="41"/>
        <v>0</v>
      </c>
      <c r="S343" s="46">
        <f>COUNTIF(ストックデータ貼り付け用!$S$2:$S$1001,A343)</f>
        <v>0</v>
      </c>
      <c r="T343" s="48">
        <f>SUMIF(ストックデータ貼り付け用!$S$3:$S$502,A343,ストックデータ貼り付け用!$T$3:$T$1048576)</f>
        <v>0</v>
      </c>
      <c r="U343" s="45">
        <f t="shared" si="40"/>
        <v>0</v>
      </c>
    </row>
    <row r="344" spans="1:21" x14ac:dyDescent="0.2">
      <c r="A344" s="43">
        <v>45998</v>
      </c>
      <c r="B344" s="46">
        <f>IFERROR(VLOOKUP(A344, ストックデータ貼り付け用!A:C,2,FALSE),0)</f>
        <v>0</v>
      </c>
      <c r="C344" s="51">
        <f>IFERROR(VLOOKUP(A344, ストックデータ貼り付け用!A:C,3,FALSE),0)</f>
        <v>0</v>
      </c>
      <c r="D344" s="44">
        <f t="shared" si="38"/>
        <v>0</v>
      </c>
      <c r="E344" s="46">
        <f>COUNTIF(ストックデータ貼り付け用!$E$2:$E$1000,A344)</f>
        <v>0</v>
      </c>
      <c r="F344" s="48">
        <f>SUMIF(ストックデータ貼り付け用!$E$2:$E$1048576,A344,ストックデータ貼り付け用!$F$2:$F$1048576)</f>
        <v>0</v>
      </c>
      <c r="G344" s="44">
        <f>COUNTIF(ストックデータ貼り付け用!$I$2:$I$1048576,A344)</f>
        <v>0</v>
      </c>
      <c r="H344" s="51">
        <f t="shared" si="36"/>
        <v>0</v>
      </c>
      <c r="I344" s="45">
        <f>SUMIF(ストックデータ貼り付け用!$I$2:$I$1048576,A344,ストックデータ貼り付け用!$J$2:$J$1048576)</f>
        <v>0</v>
      </c>
      <c r="J344" s="44">
        <f t="shared" si="42"/>
        <v>0</v>
      </c>
      <c r="K344" s="51">
        <f t="shared" si="42"/>
        <v>0</v>
      </c>
      <c r="L344" s="45">
        <f t="shared" si="37"/>
        <v>0</v>
      </c>
      <c r="M344" s="46">
        <f>COUNTIF(ストックデータ貼り付け用!$M$2:$M$1000,A344)</f>
        <v>0</v>
      </c>
      <c r="N344" s="51">
        <f>SUMIF(ストックデータ貼り付け用!$M$2:$M$1001,A344,ストックデータ貼り付け用!$N$2:$N$1001)</f>
        <v>0</v>
      </c>
      <c r="O344" s="45">
        <f t="shared" si="39"/>
        <v>0</v>
      </c>
      <c r="P344" s="61">
        <f>COUNTIF(ストックデータ貼り付け用!$P$2:$P$1000,A344)</f>
        <v>0</v>
      </c>
      <c r="Q344" s="44">
        <f>SUMIF(ストックデータ貼り付け用!$P$2:$P$1000,A344,ストックデータ貼り付け用!$Q$2:$Q$1000)</f>
        <v>0</v>
      </c>
      <c r="R344" s="48">
        <f t="shared" si="41"/>
        <v>0</v>
      </c>
      <c r="S344" s="46">
        <f>COUNTIF(ストックデータ貼り付け用!$S$2:$S$1001,A344)</f>
        <v>0</v>
      </c>
      <c r="T344" s="48">
        <f>SUMIF(ストックデータ貼り付け用!$S$3:$S$502,A344,ストックデータ貼り付け用!$T$3:$T$1048576)</f>
        <v>0</v>
      </c>
      <c r="U344" s="45">
        <f t="shared" si="40"/>
        <v>0</v>
      </c>
    </row>
    <row r="345" spans="1:21" x14ac:dyDescent="0.2">
      <c r="A345" s="43">
        <v>45999</v>
      </c>
      <c r="B345" s="46">
        <f>IFERROR(VLOOKUP(A345, ストックデータ貼り付け用!A:C,2,FALSE),0)</f>
        <v>0</v>
      </c>
      <c r="C345" s="51">
        <f>IFERROR(VLOOKUP(A345, ストックデータ貼り付け用!A:C,3,FALSE),0)</f>
        <v>0</v>
      </c>
      <c r="D345" s="44">
        <f t="shared" si="38"/>
        <v>0</v>
      </c>
      <c r="E345" s="46">
        <f>COUNTIF(ストックデータ貼り付け用!$E$2:$E$1000,A345)</f>
        <v>0</v>
      </c>
      <c r="F345" s="48">
        <f>SUMIF(ストックデータ貼り付け用!$E$2:$E$1048576,A345,ストックデータ貼り付け用!$F$2:$F$1048576)</f>
        <v>0</v>
      </c>
      <c r="G345" s="44">
        <f>COUNTIF(ストックデータ貼り付け用!$I$2:$I$1048576,A345)</f>
        <v>0</v>
      </c>
      <c r="H345" s="51">
        <f t="shared" si="36"/>
        <v>0</v>
      </c>
      <c r="I345" s="45">
        <f>SUMIF(ストックデータ貼り付け用!$I$2:$I$1048576,A345,ストックデータ貼り付け用!$J$2:$J$1048576)</f>
        <v>0</v>
      </c>
      <c r="J345" s="44">
        <f t="shared" si="42"/>
        <v>0</v>
      </c>
      <c r="K345" s="51">
        <f>F345+I345</f>
        <v>0</v>
      </c>
      <c r="L345" s="45">
        <f t="shared" si="37"/>
        <v>0</v>
      </c>
      <c r="M345" s="46">
        <f>COUNTIF(ストックデータ貼り付け用!$M$2:$M$1000,A345)</f>
        <v>0</v>
      </c>
      <c r="N345" s="51">
        <f>SUMIF(ストックデータ貼り付け用!$M$2:$M$1001,A345,ストックデータ貼り付け用!$N$2:$N$1001)</f>
        <v>0</v>
      </c>
      <c r="O345" s="45">
        <f t="shared" si="39"/>
        <v>0</v>
      </c>
      <c r="P345" s="61">
        <f>COUNTIF(ストックデータ貼り付け用!$P$2:$P$1000,A345)</f>
        <v>0</v>
      </c>
      <c r="Q345" s="44">
        <f>SUMIF(ストックデータ貼り付け用!$P$2:$P$1000,A345,ストックデータ貼り付け用!$Q$2:$Q$1000)</f>
        <v>0</v>
      </c>
      <c r="R345" s="48">
        <f t="shared" si="41"/>
        <v>0</v>
      </c>
      <c r="S345" s="46">
        <f>COUNTIF(ストックデータ貼り付け用!$S$2:$S$1001,A345)</f>
        <v>0</v>
      </c>
      <c r="T345" s="48">
        <f>SUMIF(ストックデータ貼り付け用!$S$3:$S$502,A345,ストックデータ貼り付け用!$T$3:$T$1048576)</f>
        <v>0</v>
      </c>
      <c r="U345" s="45">
        <f t="shared" si="40"/>
        <v>0</v>
      </c>
    </row>
    <row r="346" spans="1:21" x14ac:dyDescent="0.2">
      <c r="A346" s="43">
        <v>46000</v>
      </c>
      <c r="B346" s="46">
        <f>IFERROR(VLOOKUP(A346, ストックデータ貼り付け用!A:C,2,FALSE),0)</f>
        <v>0</v>
      </c>
      <c r="C346" s="51">
        <f>IFERROR(VLOOKUP(A346, ストックデータ貼り付け用!A:C,3,FALSE),0)</f>
        <v>0</v>
      </c>
      <c r="D346" s="44">
        <f t="shared" si="38"/>
        <v>0</v>
      </c>
      <c r="E346" s="46">
        <f>COUNTIF(ストックデータ貼り付け用!$E$2:$E$1000,A346)</f>
        <v>0</v>
      </c>
      <c r="F346" s="48">
        <f>SUMIF(ストックデータ貼り付け用!$E$2:$E$1048576,A346,ストックデータ貼り付け用!$F$2:$F$1048576)</f>
        <v>0</v>
      </c>
      <c r="G346" s="44">
        <f>COUNTIF(ストックデータ貼り付け用!$I$2:$I$1048576,A346)</f>
        <v>0</v>
      </c>
      <c r="H346" s="51">
        <f t="shared" si="36"/>
        <v>0</v>
      </c>
      <c r="I346" s="45">
        <f>SUMIF(ストックデータ貼り付け用!$I$2:$I$1048576,A346,ストックデータ貼り付け用!$J$2:$J$1048576)</f>
        <v>0</v>
      </c>
      <c r="J346" s="44">
        <f t="shared" si="42"/>
        <v>0</v>
      </c>
      <c r="K346" s="51">
        <f t="shared" si="42"/>
        <v>0</v>
      </c>
      <c r="L346" s="45">
        <f t="shared" si="37"/>
        <v>0</v>
      </c>
      <c r="M346" s="46">
        <f>COUNTIF(ストックデータ貼り付け用!$M$2:$M$1000,A346)</f>
        <v>0</v>
      </c>
      <c r="N346" s="51">
        <f>SUMIF(ストックデータ貼り付け用!$M$2:$M$1001,A346,ストックデータ貼り付け用!$N$2:$N$1001)</f>
        <v>0</v>
      </c>
      <c r="O346" s="45">
        <f t="shared" si="39"/>
        <v>0</v>
      </c>
      <c r="P346" s="61">
        <f>COUNTIF(ストックデータ貼り付け用!$P$2:$P$1000,A346)</f>
        <v>0</v>
      </c>
      <c r="Q346" s="44">
        <f>SUMIF(ストックデータ貼り付け用!$P$2:$P$1000,A346,ストックデータ貼り付け用!$Q$2:$Q$1000)</f>
        <v>0</v>
      </c>
      <c r="R346" s="48">
        <f t="shared" si="41"/>
        <v>0</v>
      </c>
      <c r="S346" s="46">
        <f>COUNTIF(ストックデータ貼り付け用!$S$2:$S$1001,A346)</f>
        <v>0</v>
      </c>
      <c r="T346" s="48">
        <f>SUMIF(ストックデータ貼り付け用!$S$3:$S$502,A346,ストックデータ貼り付け用!$T$3:$T$1048576)</f>
        <v>0</v>
      </c>
      <c r="U346" s="45">
        <f t="shared" si="40"/>
        <v>0</v>
      </c>
    </row>
    <row r="347" spans="1:21" x14ac:dyDescent="0.2">
      <c r="A347" s="43">
        <v>46001</v>
      </c>
      <c r="B347" s="46">
        <f>IFERROR(VLOOKUP(A347, ストックデータ貼り付け用!A:C,2,FALSE),0)</f>
        <v>0</v>
      </c>
      <c r="C347" s="51">
        <f>IFERROR(VLOOKUP(A347, ストックデータ貼り付け用!A:C,3,FALSE),0)</f>
        <v>0</v>
      </c>
      <c r="D347" s="44">
        <f t="shared" si="38"/>
        <v>0</v>
      </c>
      <c r="E347" s="46">
        <f>COUNTIF(ストックデータ貼り付け用!$E$2:$E$1000,A347)</f>
        <v>0</v>
      </c>
      <c r="F347" s="48">
        <f>SUMIF(ストックデータ貼り付け用!$E$2:$E$1048576,A347,ストックデータ貼り付け用!$F$2:$F$1048576)</f>
        <v>0</v>
      </c>
      <c r="G347" s="44">
        <f>COUNTIF(ストックデータ貼り付け用!$I$2:$I$1048576,A347)</f>
        <v>0</v>
      </c>
      <c r="H347" s="51">
        <f t="shared" si="36"/>
        <v>0</v>
      </c>
      <c r="I347" s="45">
        <f>SUMIF(ストックデータ貼り付け用!$I$2:$I$1048576,A347,ストックデータ貼り付け用!$J$2:$J$1048576)</f>
        <v>0</v>
      </c>
      <c r="J347" s="44">
        <f t="shared" si="42"/>
        <v>0</v>
      </c>
      <c r="K347" s="51">
        <f t="shared" si="42"/>
        <v>0</v>
      </c>
      <c r="L347" s="45">
        <f t="shared" si="37"/>
        <v>0</v>
      </c>
      <c r="M347" s="46">
        <f>COUNTIF(ストックデータ貼り付け用!$M$2:$M$1000,A347)</f>
        <v>0</v>
      </c>
      <c r="N347" s="51">
        <f>SUMIF(ストックデータ貼り付け用!$M$2:$M$1001,A347,ストックデータ貼り付け用!$N$2:$N$1001)</f>
        <v>0</v>
      </c>
      <c r="O347" s="45">
        <f t="shared" si="39"/>
        <v>0</v>
      </c>
      <c r="P347" s="61">
        <f>COUNTIF(ストックデータ貼り付け用!$P$2:$P$1000,A347)</f>
        <v>0</v>
      </c>
      <c r="Q347" s="44">
        <f>SUMIF(ストックデータ貼り付け用!$P$2:$P$1000,A347,ストックデータ貼り付け用!$Q$2:$Q$1000)</f>
        <v>0</v>
      </c>
      <c r="R347" s="48">
        <f t="shared" si="41"/>
        <v>0</v>
      </c>
      <c r="S347" s="46">
        <f>COUNTIF(ストックデータ貼り付け用!$S$2:$S$1001,A347)</f>
        <v>0</v>
      </c>
      <c r="T347" s="48">
        <f>SUMIF(ストックデータ貼り付け用!$S$3:$S$502,A347,ストックデータ貼り付け用!$T$3:$T$1048576)</f>
        <v>0</v>
      </c>
      <c r="U347" s="45">
        <f t="shared" si="40"/>
        <v>0</v>
      </c>
    </row>
    <row r="348" spans="1:21" x14ac:dyDescent="0.2">
      <c r="A348" s="43">
        <v>46002</v>
      </c>
      <c r="B348" s="46">
        <f>IFERROR(VLOOKUP(A348, ストックデータ貼り付け用!A:C,2,FALSE),0)</f>
        <v>0</v>
      </c>
      <c r="C348" s="51">
        <f>IFERROR(VLOOKUP(A348, ストックデータ貼り付け用!A:C,3,FALSE),0)</f>
        <v>0</v>
      </c>
      <c r="D348" s="44">
        <f t="shared" si="38"/>
        <v>0</v>
      </c>
      <c r="E348" s="46">
        <f>COUNTIF(ストックデータ貼り付け用!$E$2:$E$1000,A348)</f>
        <v>0</v>
      </c>
      <c r="F348" s="48">
        <f>SUMIF(ストックデータ貼り付け用!$E$2:$E$1048576,A348,ストックデータ貼り付け用!$F$2:$F$1048576)</f>
        <v>0</v>
      </c>
      <c r="G348" s="44">
        <f>COUNTIF(ストックデータ貼り付け用!$I$2:$I$1048576,A348)</f>
        <v>0</v>
      </c>
      <c r="H348" s="51">
        <f t="shared" si="36"/>
        <v>0</v>
      </c>
      <c r="I348" s="45">
        <f>SUMIF(ストックデータ貼り付け用!$I$2:$I$1048576,A348,ストックデータ貼り付け用!$J$2:$J$1048576)</f>
        <v>0</v>
      </c>
      <c r="J348" s="44">
        <f t="shared" si="42"/>
        <v>0</v>
      </c>
      <c r="K348" s="51">
        <f t="shared" si="42"/>
        <v>0</v>
      </c>
      <c r="L348" s="45">
        <f t="shared" si="37"/>
        <v>0</v>
      </c>
      <c r="M348" s="46">
        <f>COUNTIF(ストックデータ貼り付け用!$M$2:$M$1000,A348)</f>
        <v>0</v>
      </c>
      <c r="N348" s="51">
        <f>SUMIF(ストックデータ貼り付け用!$M$2:$M$1001,A348,ストックデータ貼り付け用!$N$2:$N$1001)</f>
        <v>0</v>
      </c>
      <c r="O348" s="45">
        <f t="shared" si="39"/>
        <v>0</v>
      </c>
      <c r="P348" s="61">
        <f>COUNTIF(ストックデータ貼り付け用!$P$2:$P$1000,A348)</f>
        <v>0</v>
      </c>
      <c r="Q348" s="44">
        <f>SUMIF(ストックデータ貼り付け用!$P$2:$P$1000,A348,ストックデータ貼り付け用!$Q$2:$Q$1000)</f>
        <v>0</v>
      </c>
      <c r="R348" s="48">
        <f t="shared" si="41"/>
        <v>0</v>
      </c>
      <c r="S348" s="46">
        <f>COUNTIF(ストックデータ貼り付け用!$S$2:$S$1001,A348)</f>
        <v>0</v>
      </c>
      <c r="T348" s="48">
        <f>SUMIF(ストックデータ貼り付け用!$S$3:$S$502,A348,ストックデータ貼り付け用!$T$3:$T$1048576)</f>
        <v>0</v>
      </c>
      <c r="U348" s="45">
        <f t="shared" si="40"/>
        <v>0</v>
      </c>
    </row>
    <row r="349" spans="1:21" x14ac:dyDescent="0.2">
      <c r="A349" s="43">
        <v>46003</v>
      </c>
      <c r="B349" s="46">
        <f>IFERROR(VLOOKUP(A349, ストックデータ貼り付け用!A:C,2,FALSE),0)</f>
        <v>0</v>
      </c>
      <c r="C349" s="51">
        <f>IFERROR(VLOOKUP(A349, ストックデータ貼り付け用!A:C,3,FALSE),0)</f>
        <v>0</v>
      </c>
      <c r="D349" s="44">
        <f t="shared" si="38"/>
        <v>0</v>
      </c>
      <c r="E349" s="46">
        <f>COUNTIF(ストックデータ貼り付け用!$E$2:$E$1000,A349)</f>
        <v>0</v>
      </c>
      <c r="F349" s="48">
        <f>SUMIF(ストックデータ貼り付け用!$E$2:$E$1048576,A349,ストックデータ貼り付け用!$F$2:$F$1048576)</f>
        <v>0</v>
      </c>
      <c r="G349" s="44">
        <f>COUNTIF(ストックデータ貼り付け用!$I$2:$I$1048576,A349)</f>
        <v>0</v>
      </c>
      <c r="H349" s="51">
        <f t="shared" si="36"/>
        <v>0</v>
      </c>
      <c r="I349" s="45">
        <f>SUMIF(ストックデータ貼り付け用!$I$2:$I$1048576,A349,ストックデータ貼り付け用!$J$2:$J$1048576)</f>
        <v>0</v>
      </c>
      <c r="J349" s="44">
        <f t="shared" si="42"/>
        <v>0</v>
      </c>
      <c r="K349" s="51">
        <f t="shared" si="42"/>
        <v>0</v>
      </c>
      <c r="L349" s="45">
        <f t="shared" si="37"/>
        <v>0</v>
      </c>
      <c r="M349" s="46">
        <f>COUNTIF(ストックデータ貼り付け用!$M$2:$M$1000,A349)</f>
        <v>0</v>
      </c>
      <c r="N349" s="51">
        <f>SUMIF(ストックデータ貼り付け用!$M$2:$M$1001,A349,ストックデータ貼り付け用!$N$2:$N$1001)</f>
        <v>0</v>
      </c>
      <c r="O349" s="45">
        <f t="shared" si="39"/>
        <v>0</v>
      </c>
      <c r="P349" s="61">
        <f>COUNTIF(ストックデータ貼り付け用!$P$2:$P$1000,A349)</f>
        <v>0</v>
      </c>
      <c r="Q349" s="44">
        <f>SUMIF(ストックデータ貼り付け用!$P$2:$P$1000,A349,ストックデータ貼り付け用!$Q$2:$Q$1000)</f>
        <v>0</v>
      </c>
      <c r="R349" s="48">
        <f t="shared" si="41"/>
        <v>0</v>
      </c>
      <c r="S349" s="46">
        <f>COUNTIF(ストックデータ貼り付け用!$S$2:$S$1001,A349)</f>
        <v>0</v>
      </c>
      <c r="T349" s="48">
        <f>SUMIF(ストックデータ貼り付け用!$S$3:$S$502,A349,ストックデータ貼り付け用!$T$3:$T$1048576)</f>
        <v>0</v>
      </c>
      <c r="U349" s="45">
        <f t="shared" si="40"/>
        <v>0</v>
      </c>
    </row>
    <row r="350" spans="1:21" x14ac:dyDescent="0.2">
      <c r="A350" s="43">
        <v>46004</v>
      </c>
      <c r="B350" s="46">
        <f>IFERROR(VLOOKUP(A350, ストックデータ貼り付け用!A:C,2,FALSE),0)</f>
        <v>0</v>
      </c>
      <c r="C350" s="51">
        <f>IFERROR(VLOOKUP(A350, ストックデータ貼り付け用!A:C,3,FALSE),0)</f>
        <v>0</v>
      </c>
      <c r="D350" s="44">
        <f t="shared" si="38"/>
        <v>0</v>
      </c>
      <c r="E350" s="46">
        <f>COUNTIF(ストックデータ貼り付け用!$E$2:$E$1000,A350)</f>
        <v>0</v>
      </c>
      <c r="F350" s="48">
        <f>SUMIF(ストックデータ貼り付け用!$E$2:$E$1048576,A350,ストックデータ貼り付け用!$F$2:$F$1048576)</f>
        <v>0</v>
      </c>
      <c r="G350" s="44">
        <f>COUNTIF(ストックデータ貼り付け用!$I$2:$I$1048576,A350)</f>
        <v>0</v>
      </c>
      <c r="H350" s="51">
        <f t="shared" si="36"/>
        <v>0</v>
      </c>
      <c r="I350" s="45">
        <f>SUMIF(ストックデータ貼り付け用!$I$2:$I$1048576,A350,ストックデータ貼り付け用!$J$2:$J$1048576)</f>
        <v>0</v>
      </c>
      <c r="J350" s="44">
        <f t="shared" si="42"/>
        <v>0</v>
      </c>
      <c r="K350" s="51">
        <f t="shared" si="42"/>
        <v>0</v>
      </c>
      <c r="L350" s="45">
        <f t="shared" si="37"/>
        <v>0</v>
      </c>
      <c r="M350" s="46">
        <f>COUNTIF(ストックデータ貼り付け用!$M$2:$M$1000,A350)</f>
        <v>0</v>
      </c>
      <c r="N350" s="51">
        <f>SUMIF(ストックデータ貼り付け用!$M$2:$M$1001,A350,ストックデータ貼り付け用!$N$2:$N$1001)</f>
        <v>0</v>
      </c>
      <c r="O350" s="45">
        <f t="shared" si="39"/>
        <v>0</v>
      </c>
      <c r="P350" s="61">
        <f>COUNTIF(ストックデータ貼り付け用!$P$2:$P$1000,A350)</f>
        <v>0</v>
      </c>
      <c r="Q350" s="44">
        <f>SUMIF(ストックデータ貼り付け用!$P$2:$P$1000,A350,ストックデータ貼り付け用!$Q$2:$Q$1000)</f>
        <v>0</v>
      </c>
      <c r="R350" s="48">
        <f t="shared" si="41"/>
        <v>0</v>
      </c>
      <c r="S350" s="46">
        <f>COUNTIF(ストックデータ貼り付け用!$S$2:$S$1001,A350)</f>
        <v>0</v>
      </c>
      <c r="T350" s="48">
        <f>SUMIF(ストックデータ貼り付け用!$S$3:$S$502,A350,ストックデータ貼り付け用!$T$3:$T$1048576)</f>
        <v>0</v>
      </c>
      <c r="U350" s="45">
        <f t="shared" si="40"/>
        <v>0</v>
      </c>
    </row>
    <row r="351" spans="1:21" x14ac:dyDescent="0.2">
      <c r="A351" s="43">
        <v>46005</v>
      </c>
      <c r="B351" s="46">
        <f>IFERROR(VLOOKUP(A351, ストックデータ貼り付け用!A:C,2,FALSE),0)</f>
        <v>0</v>
      </c>
      <c r="C351" s="51">
        <f>IFERROR(VLOOKUP(A351, ストックデータ貼り付け用!A:C,3,FALSE),0)</f>
        <v>0</v>
      </c>
      <c r="D351" s="44">
        <f t="shared" si="38"/>
        <v>0</v>
      </c>
      <c r="E351" s="46">
        <f>COUNTIF(ストックデータ貼り付け用!$E$2:$E$1000,A351)</f>
        <v>0</v>
      </c>
      <c r="F351" s="48">
        <f>SUMIF(ストックデータ貼り付け用!$E$2:$E$1048576,A351,ストックデータ貼り付け用!$F$2:$F$1048576)</f>
        <v>0</v>
      </c>
      <c r="G351" s="44">
        <f>COUNTIF(ストックデータ貼り付け用!$I$2:$I$1048576,A351)</f>
        <v>0</v>
      </c>
      <c r="H351" s="51">
        <f t="shared" si="36"/>
        <v>0</v>
      </c>
      <c r="I351" s="45">
        <f>SUMIF(ストックデータ貼り付け用!$I$2:$I$1048576,A351,ストックデータ貼り付け用!$J$2:$J$1048576)</f>
        <v>0</v>
      </c>
      <c r="J351" s="44">
        <f t="shared" si="42"/>
        <v>0</v>
      </c>
      <c r="K351" s="51">
        <f t="shared" si="42"/>
        <v>0</v>
      </c>
      <c r="L351" s="45">
        <f t="shared" si="37"/>
        <v>0</v>
      </c>
      <c r="M351" s="46">
        <f>COUNTIF(ストックデータ貼り付け用!$M$2:$M$1000,A351)</f>
        <v>0</v>
      </c>
      <c r="N351" s="51">
        <f>SUMIF(ストックデータ貼り付け用!$M$2:$M$1001,A351,ストックデータ貼り付け用!$N$2:$N$1001)</f>
        <v>0</v>
      </c>
      <c r="O351" s="45">
        <f t="shared" si="39"/>
        <v>0</v>
      </c>
      <c r="P351" s="61">
        <f>COUNTIF(ストックデータ貼り付け用!$P$2:$P$1000,A351)</f>
        <v>0</v>
      </c>
      <c r="Q351" s="44">
        <f>SUMIF(ストックデータ貼り付け用!$P$2:$P$1000,A351,ストックデータ貼り付け用!$Q$2:$Q$1000)</f>
        <v>0</v>
      </c>
      <c r="R351" s="48">
        <f t="shared" si="41"/>
        <v>0</v>
      </c>
      <c r="S351" s="46">
        <f>COUNTIF(ストックデータ貼り付け用!$S$2:$S$1001,A351)</f>
        <v>0</v>
      </c>
      <c r="T351" s="48">
        <f>SUMIF(ストックデータ貼り付け用!$S$3:$S$502,A351,ストックデータ貼り付け用!$T$3:$T$1048576)</f>
        <v>0</v>
      </c>
      <c r="U351" s="45">
        <f t="shared" si="40"/>
        <v>0</v>
      </c>
    </row>
    <row r="352" spans="1:21" x14ac:dyDescent="0.2">
      <c r="A352" s="43">
        <v>46006</v>
      </c>
      <c r="B352" s="46">
        <f>IFERROR(VLOOKUP(A352, ストックデータ貼り付け用!A:C,2,FALSE),0)</f>
        <v>0</v>
      </c>
      <c r="C352" s="51">
        <f>IFERROR(VLOOKUP(A352, ストックデータ貼り付け用!A:C,3,FALSE),0)</f>
        <v>0</v>
      </c>
      <c r="D352" s="44">
        <f t="shared" si="38"/>
        <v>0</v>
      </c>
      <c r="E352" s="46">
        <f>COUNTIF(ストックデータ貼り付け用!$E$2:$E$1000,A352)</f>
        <v>0</v>
      </c>
      <c r="F352" s="48">
        <f>SUMIF(ストックデータ貼り付け用!$E$2:$E$1048576,A352,ストックデータ貼り付け用!$F$2:$F$1048576)</f>
        <v>0</v>
      </c>
      <c r="G352" s="44">
        <f>COUNTIF(ストックデータ貼り付け用!$I$2:$I$1048576,A352)</f>
        <v>0</v>
      </c>
      <c r="H352" s="51">
        <f t="shared" si="36"/>
        <v>0</v>
      </c>
      <c r="I352" s="45">
        <f>SUMIF(ストックデータ貼り付け用!$I$2:$I$1048576,A352,ストックデータ貼り付け用!$J$2:$J$1048576)</f>
        <v>0</v>
      </c>
      <c r="J352" s="44">
        <f t="shared" si="42"/>
        <v>0</v>
      </c>
      <c r="K352" s="51">
        <f t="shared" si="42"/>
        <v>0</v>
      </c>
      <c r="L352" s="45">
        <f t="shared" si="37"/>
        <v>0</v>
      </c>
      <c r="M352" s="46">
        <f>COUNTIF(ストックデータ貼り付け用!$M$2:$M$1000,A352)</f>
        <v>0</v>
      </c>
      <c r="N352" s="51">
        <f>SUMIF(ストックデータ貼り付け用!$M$2:$M$1001,A352,ストックデータ貼り付け用!$N$2:$N$1001)</f>
        <v>0</v>
      </c>
      <c r="O352" s="45">
        <f t="shared" si="39"/>
        <v>0</v>
      </c>
      <c r="P352" s="61">
        <f>COUNTIF(ストックデータ貼り付け用!$P$2:$P$1000,A352)</f>
        <v>0</v>
      </c>
      <c r="Q352" s="44">
        <f>SUMIF(ストックデータ貼り付け用!$P$2:$P$1000,A352,ストックデータ貼り付け用!$Q$2:$Q$1000)</f>
        <v>0</v>
      </c>
      <c r="R352" s="48">
        <f t="shared" si="41"/>
        <v>0</v>
      </c>
      <c r="S352" s="46">
        <f>COUNTIF(ストックデータ貼り付け用!$S$2:$S$1001,A352)</f>
        <v>0</v>
      </c>
      <c r="T352" s="48">
        <f>SUMIF(ストックデータ貼り付け用!$S$3:$S$502,A352,ストックデータ貼り付け用!$T$3:$T$1048576)</f>
        <v>0</v>
      </c>
      <c r="U352" s="45">
        <f t="shared" si="40"/>
        <v>0</v>
      </c>
    </row>
    <row r="353" spans="1:21" x14ac:dyDescent="0.2">
      <c r="A353" s="43">
        <v>46007</v>
      </c>
      <c r="B353" s="46">
        <f>IFERROR(VLOOKUP(A353, ストックデータ貼り付け用!A:C,2,FALSE),0)</f>
        <v>0</v>
      </c>
      <c r="C353" s="51">
        <f>IFERROR(VLOOKUP(A353, ストックデータ貼り付け用!A:C,3,FALSE),0)</f>
        <v>0</v>
      </c>
      <c r="D353" s="44">
        <f t="shared" si="38"/>
        <v>0</v>
      </c>
      <c r="E353" s="46">
        <f>COUNTIF(ストックデータ貼り付け用!$E$2:$E$1000,A353)</f>
        <v>0</v>
      </c>
      <c r="F353" s="48">
        <f>SUMIF(ストックデータ貼り付け用!$E$2:$E$1048576,A353,ストックデータ貼り付け用!$F$2:$F$1048576)</f>
        <v>0</v>
      </c>
      <c r="G353" s="44">
        <f>COUNTIF(ストックデータ貼り付け用!$I$2:$I$1048576,A353)</f>
        <v>0</v>
      </c>
      <c r="H353" s="51">
        <f t="shared" si="36"/>
        <v>0</v>
      </c>
      <c r="I353" s="45">
        <f>SUMIF(ストックデータ貼り付け用!$I$2:$I$1048576,A353,ストックデータ貼り付け用!$J$2:$J$1048576)</f>
        <v>0</v>
      </c>
      <c r="J353" s="44">
        <f t="shared" si="42"/>
        <v>0</v>
      </c>
      <c r="K353" s="51">
        <f t="shared" si="42"/>
        <v>0</v>
      </c>
      <c r="L353" s="45">
        <f t="shared" si="37"/>
        <v>0</v>
      </c>
      <c r="M353" s="46">
        <f>COUNTIF(ストックデータ貼り付け用!$M$2:$M$1000,A353)</f>
        <v>0</v>
      </c>
      <c r="N353" s="51">
        <f>SUMIF(ストックデータ貼り付け用!$M$2:$M$1001,A353,ストックデータ貼り付け用!$N$2:$N$1001)</f>
        <v>0</v>
      </c>
      <c r="O353" s="45">
        <f t="shared" si="39"/>
        <v>0</v>
      </c>
      <c r="P353" s="61">
        <f>COUNTIF(ストックデータ貼り付け用!$P$2:$P$1000,A353)</f>
        <v>0</v>
      </c>
      <c r="Q353" s="44">
        <f>SUMIF(ストックデータ貼り付け用!$P$2:$P$1000,A353,ストックデータ貼り付け用!$Q$2:$Q$1000)</f>
        <v>0</v>
      </c>
      <c r="R353" s="48">
        <f t="shared" si="41"/>
        <v>0</v>
      </c>
      <c r="S353" s="46">
        <f>COUNTIF(ストックデータ貼り付け用!$S$2:$S$1001,A353)</f>
        <v>0</v>
      </c>
      <c r="T353" s="48">
        <f>SUMIF(ストックデータ貼り付け用!$S$3:$S$502,A353,ストックデータ貼り付け用!$T$3:$T$1048576)</f>
        <v>0</v>
      </c>
      <c r="U353" s="45">
        <f t="shared" si="40"/>
        <v>0</v>
      </c>
    </row>
    <row r="354" spans="1:21" x14ac:dyDescent="0.2">
      <c r="A354" s="43">
        <v>46008</v>
      </c>
      <c r="B354" s="46">
        <f>IFERROR(VLOOKUP(A354, ストックデータ貼り付け用!A:C,2,FALSE),0)</f>
        <v>0</v>
      </c>
      <c r="C354" s="51">
        <f>IFERROR(VLOOKUP(A354, ストックデータ貼り付け用!A:C,3,FALSE),0)</f>
        <v>0</v>
      </c>
      <c r="D354" s="44">
        <f t="shared" si="38"/>
        <v>0</v>
      </c>
      <c r="E354" s="46">
        <f>COUNTIF(ストックデータ貼り付け用!$E$2:$E$1000,A354)</f>
        <v>0</v>
      </c>
      <c r="F354" s="48">
        <f>SUMIF(ストックデータ貼り付け用!$E$2:$E$1048576,A354,ストックデータ貼り付け用!$F$2:$F$1048576)</f>
        <v>0</v>
      </c>
      <c r="G354" s="44">
        <f>COUNTIF(ストックデータ貼り付け用!$I$2:$I$1048576,A354)</f>
        <v>0</v>
      </c>
      <c r="H354" s="51">
        <f t="shared" si="36"/>
        <v>0</v>
      </c>
      <c r="I354" s="45">
        <f>SUMIF(ストックデータ貼り付け用!$I$2:$I$1048576,A354,ストックデータ貼り付け用!$J$2:$J$1048576)</f>
        <v>0</v>
      </c>
      <c r="J354" s="44">
        <f t="shared" si="42"/>
        <v>0</v>
      </c>
      <c r="K354" s="51">
        <f t="shared" si="42"/>
        <v>0</v>
      </c>
      <c r="L354" s="45">
        <f t="shared" si="37"/>
        <v>0</v>
      </c>
      <c r="M354" s="46">
        <f>COUNTIF(ストックデータ貼り付け用!$M$2:$M$1000,A354)</f>
        <v>0</v>
      </c>
      <c r="N354" s="51">
        <f>SUMIF(ストックデータ貼り付け用!$M$2:$M$1001,A354,ストックデータ貼り付け用!$N$2:$N$1001)</f>
        <v>0</v>
      </c>
      <c r="O354" s="45">
        <f t="shared" si="39"/>
        <v>0</v>
      </c>
      <c r="P354" s="61">
        <f>COUNTIF(ストックデータ貼り付け用!$P$2:$P$1000,A354)</f>
        <v>0</v>
      </c>
      <c r="Q354" s="44">
        <f>SUMIF(ストックデータ貼り付け用!$P$2:$P$1000,A354,ストックデータ貼り付け用!$Q$2:$Q$1000)</f>
        <v>0</v>
      </c>
      <c r="R354" s="48">
        <f t="shared" si="41"/>
        <v>0</v>
      </c>
      <c r="S354" s="46">
        <f>COUNTIF(ストックデータ貼り付け用!$S$2:$S$1001,A354)</f>
        <v>0</v>
      </c>
      <c r="T354" s="48">
        <f>SUMIF(ストックデータ貼り付け用!$S$3:$S$502,A354,ストックデータ貼り付け用!$T$3:$T$1048576)</f>
        <v>0</v>
      </c>
      <c r="U354" s="45">
        <f t="shared" si="40"/>
        <v>0</v>
      </c>
    </row>
    <row r="355" spans="1:21" x14ac:dyDescent="0.2">
      <c r="A355" s="43">
        <v>46009</v>
      </c>
      <c r="B355" s="46">
        <f>IFERROR(VLOOKUP(A355, ストックデータ貼り付け用!A:C,2,FALSE),0)</f>
        <v>0</v>
      </c>
      <c r="C355" s="51">
        <f>IFERROR(VLOOKUP(A355, ストックデータ貼り付け用!A:C,3,FALSE),0)</f>
        <v>0</v>
      </c>
      <c r="D355" s="44">
        <f t="shared" si="38"/>
        <v>0</v>
      </c>
      <c r="E355" s="46">
        <f>COUNTIF(ストックデータ貼り付け用!$E$2:$E$1000,A355)</f>
        <v>0</v>
      </c>
      <c r="F355" s="48">
        <f>SUMIF(ストックデータ貼り付け用!$E$2:$E$1048576,A355,ストックデータ貼り付け用!$F$2:$F$1048576)</f>
        <v>0</v>
      </c>
      <c r="G355" s="44">
        <f>COUNTIF(ストックデータ貼り付け用!$I$2:$I$1048576,A355)</f>
        <v>0</v>
      </c>
      <c r="H355" s="51">
        <f t="shared" si="36"/>
        <v>0</v>
      </c>
      <c r="I355" s="45">
        <f>SUMIF(ストックデータ貼り付け用!$I$2:$I$1048576,A355,ストックデータ貼り付け用!$J$2:$J$1048576)</f>
        <v>0</v>
      </c>
      <c r="J355" s="44">
        <f t="shared" si="42"/>
        <v>0</v>
      </c>
      <c r="K355" s="51">
        <f t="shared" si="42"/>
        <v>0</v>
      </c>
      <c r="L355" s="45">
        <f t="shared" si="37"/>
        <v>0</v>
      </c>
      <c r="M355" s="46">
        <f>COUNTIF(ストックデータ貼り付け用!$M$2:$M$1000,A355)</f>
        <v>0</v>
      </c>
      <c r="N355" s="51">
        <f>SUMIF(ストックデータ貼り付け用!$M$2:$M$1001,A355,ストックデータ貼り付け用!$N$2:$N$1001)</f>
        <v>0</v>
      </c>
      <c r="O355" s="45">
        <f t="shared" si="39"/>
        <v>0</v>
      </c>
      <c r="P355" s="61">
        <f>COUNTIF(ストックデータ貼り付け用!$P$2:$P$1000,A355)</f>
        <v>0</v>
      </c>
      <c r="Q355" s="44">
        <f>SUMIF(ストックデータ貼り付け用!$P$2:$P$1000,A355,ストックデータ貼り付け用!$Q$2:$Q$1000)</f>
        <v>0</v>
      </c>
      <c r="R355" s="48">
        <f t="shared" si="41"/>
        <v>0</v>
      </c>
      <c r="S355" s="46">
        <f>COUNTIF(ストックデータ貼り付け用!$S$2:$S$1001,A355)</f>
        <v>0</v>
      </c>
      <c r="T355" s="48">
        <f>SUMIF(ストックデータ貼り付け用!$S$3:$S$502,A355,ストックデータ貼り付け用!$T$3:$T$1048576)</f>
        <v>0</v>
      </c>
      <c r="U355" s="45">
        <f t="shared" si="40"/>
        <v>0</v>
      </c>
    </row>
    <row r="356" spans="1:21" x14ac:dyDescent="0.2">
      <c r="A356" s="43">
        <v>46010</v>
      </c>
      <c r="B356" s="46">
        <f>IFERROR(VLOOKUP(A356, ストックデータ貼り付け用!A:C,2,FALSE),0)</f>
        <v>0</v>
      </c>
      <c r="C356" s="51">
        <f>IFERROR(VLOOKUP(A356, ストックデータ貼り付け用!A:C,3,FALSE),0)</f>
        <v>0</v>
      </c>
      <c r="D356" s="44">
        <f t="shared" si="38"/>
        <v>0</v>
      </c>
      <c r="E356" s="46">
        <f>COUNTIF(ストックデータ貼り付け用!$E$2:$E$1000,A356)</f>
        <v>0</v>
      </c>
      <c r="F356" s="48">
        <f>SUMIF(ストックデータ貼り付け用!$E$2:$E$1048576,A356,ストックデータ貼り付け用!$F$2:$F$1048576)</f>
        <v>0</v>
      </c>
      <c r="G356" s="44">
        <f>COUNTIF(ストックデータ貼り付け用!$I$2:$I$1048576,A356)</f>
        <v>0</v>
      </c>
      <c r="H356" s="51">
        <f t="shared" si="36"/>
        <v>0</v>
      </c>
      <c r="I356" s="45">
        <f>SUMIF(ストックデータ貼り付け用!$I$2:$I$1048576,A356,ストックデータ貼り付け用!$J$2:$J$1048576)</f>
        <v>0</v>
      </c>
      <c r="J356" s="44">
        <f t="shared" si="42"/>
        <v>0</v>
      </c>
      <c r="K356" s="51">
        <f t="shared" si="42"/>
        <v>0</v>
      </c>
      <c r="L356" s="45">
        <f t="shared" si="37"/>
        <v>0</v>
      </c>
      <c r="M356" s="46">
        <f>COUNTIF(ストックデータ貼り付け用!$M$2:$M$1000,A356)</f>
        <v>0</v>
      </c>
      <c r="N356" s="51">
        <f>SUMIF(ストックデータ貼り付け用!$M$2:$M$1001,A356,ストックデータ貼り付け用!$N$2:$N$1001)</f>
        <v>0</v>
      </c>
      <c r="O356" s="45">
        <f t="shared" si="39"/>
        <v>0</v>
      </c>
      <c r="P356" s="61">
        <f>COUNTIF(ストックデータ貼り付け用!$P$2:$P$1000,A356)</f>
        <v>0</v>
      </c>
      <c r="Q356" s="44">
        <f>SUMIF(ストックデータ貼り付け用!$P$2:$P$1000,A356,ストックデータ貼り付け用!$Q$2:$Q$1000)</f>
        <v>0</v>
      </c>
      <c r="R356" s="48">
        <f t="shared" si="41"/>
        <v>0</v>
      </c>
      <c r="S356" s="46">
        <f>COUNTIF(ストックデータ貼り付け用!$S$2:$S$1001,A356)</f>
        <v>0</v>
      </c>
      <c r="T356" s="48">
        <f>SUMIF(ストックデータ貼り付け用!$S$3:$S$502,A356,ストックデータ貼り付け用!$T$3:$T$1048576)</f>
        <v>0</v>
      </c>
      <c r="U356" s="45">
        <f t="shared" si="40"/>
        <v>0</v>
      </c>
    </row>
    <row r="357" spans="1:21" x14ac:dyDescent="0.2">
      <c r="A357" s="43">
        <v>46011</v>
      </c>
      <c r="B357" s="46">
        <f>IFERROR(VLOOKUP(A357, ストックデータ貼り付け用!A:C,2,FALSE),0)</f>
        <v>0</v>
      </c>
      <c r="C357" s="51">
        <f>IFERROR(VLOOKUP(A357, ストックデータ貼り付け用!A:C,3,FALSE),0)</f>
        <v>0</v>
      </c>
      <c r="D357" s="44">
        <f t="shared" si="38"/>
        <v>0</v>
      </c>
      <c r="E357" s="46">
        <f>COUNTIF(ストックデータ貼り付け用!$E$2:$E$1000,A357)</f>
        <v>0</v>
      </c>
      <c r="F357" s="48">
        <f>SUMIF(ストックデータ貼り付け用!$E$2:$E$1048576,A357,ストックデータ貼り付け用!$F$2:$F$1048576)</f>
        <v>0</v>
      </c>
      <c r="G357" s="44">
        <f>COUNTIF(ストックデータ貼り付け用!$I$2:$I$1048576,A357)</f>
        <v>0</v>
      </c>
      <c r="H357" s="51">
        <f t="shared" si="36"/>
        <v>0</v>
      </c>
      <c r="I357" s="45">
        <f>SUMIF(ストックデータ貼り付け用!$I$2:$I$1048576,A357,ストックデータ貼り付け用!$J$2:$J$1048576)</f>
        <v>0</v>
      </c>
      <c r="J357" s="44">
        <f t="shared" si="42"/>
        <v>0</v>
      </c>
      <c r="K357" s="51">
        <f t="shared" si="42"/>
        <v>0</v>
      </c>
      <c r="L357" s="45">
        <f t="shared" si="37"/>
        <v>0</v>
      </c>
      <c r="M357" s="46">
        <f>COUNTIF(ストックデータ貼り付け用!$M$2:$M$1000,A357)</f>
        <v>0</v>
      </c>
      <c r="N357" s="51">
        <f>SUMIF(ストックデータ貼り付け用!$M$2:$M$1001,A357,ストックデータ貼り付け用!$N$2:$N$1001)</f>
        <v>0</v>
      </c>
      <c r="O357" s="45">
        <f t="shared" si="39"/>
        <v>0</v>
      </c>
      <c r="P357" s="61">
        <f>COUNTIF(ストックデータ貼り付け用!$P$2:$P$1000,A357)</f>
        <v>0</v>
      </c>
      <c r="Q357" s="44">
        <f>SUMIF(ストックデータ貼り付け用!$P$2:$P$1000,A357,ストックデータ貼り付け用!$Q$2:$Q$1000)</f>
        <v>0</v>
      </c>
      <c r="R357" s="48">
        <f t="shared" si="41"/>
        <v>0</v>
      </c>
      <c r="S357" s="46">
        <f>COUNTIF(ストックデータ貼り付け用!$S$2:$S$1001,A357)</f>
        <v>0</v>
      </c>
      <c r="T357" s="48">
        <f>SUMIF(ストックデータ貼り付け用!$S$3:$S$502,A357,ストックデータ貼り付け用!$T$3:$T$1048576)</f>
        <v>0</v>
      </c>
      <c r="U357" s="45">
        <f t="shared" si="40"/>
        <v>0</v>
      </c>
    </row>
    <row r="358" spans="1:21" x14ac:dyDescent="0.2">
      <c r="A358" s="43">
        <v>46012</v>
      </c>
      <c r="B358" s="46">
        <f>IFERROR(VLOOKUP(A358, ストックデータ貼り付け用!A:C,2,FALSE),0)</f>
        <v>0</v>
      </c>
      <c r="C358" s="51">
        <f>IFERROR(VLOOKUP(A358, ストックデータ貼り付け用!A:C,3,FALSE),0)</f>
        <v>0</v>
      </c>
      <c r="D358" s="44">
        <f t="shared" si="38"/>
        <v>0</v>
      </c>
      <c r="E358" s="46">
        <f>COUNTIF(ストックデータ貼り付け用!$E$2:$E$1000,A358)</f>
        <v>0</v>
      </c>
      <c r="F358" s="48">
        <f>SUMIF(ストックデータ貼り付け用!$E$2:$E$1048576,A358,ストックデータ貼り付け用!$F$2:$F$1048576)</f>
        <v>0</v>
      </c>
      <c r="G358" s="44">
        <f>COUNTIF(ストックデータ貼り付け用!$I$2:$I$1048576,A358)</f>
        <v>0</v>
      </c>
      <c r="H358" s="51">
        <f t="shared" si="36"/>
        <v>0</v>
      </c>
      <c r="I358" s="45">
        <f>SUMIF(ストックデータ貼り付け用!$I$2:$I$1048576,A358,ストックデータ貼り付け用!$J$2:$J$1048576)</f>
        <v>0</v>
      </c>
      <c r="J358" s="44">
        <f t="shared" si="42"/>
        <v>0</v>
      </c>
      <c r="K358" s="51">
        <f t="shared" si="42"/>
        <v>0</v>
      </c>
      <c r="L358" s="45">
        <f t="shared" si="37"/>
        <v>0</v>
      </c>
      <c r="M358" s="46">
        <f>COUNTIF(ストックデータ貼り付け用!$M$2:$M$1000,A358)</f>
        <v>0</v>
      </c>
      <c r="N358" s="51">
        <f>SUMIF(ストックデータ貼り付け用!$M$2:$M$1001,A358,ストックデータ貼り付け用!$N$2:$N$1001)</f>
        <v>0</v>
      </c>
      <c r="O358" s="45">
        <f t="shared" si="39"/>
        <v>0</v>
      </c>
      <c r="P358" s="61">
        <f>COUNTIF(ストックデータ貼り付け用!$P$2:$P$1000,A358)</f>
        <v>0</v>
      </c>
      <c r="Q358" s="44">
        <f>SUMIF(ストックデータ貼り付け用!$P$2:$P$1000,A358,ストックデータ貼り付け用!$Q$2:$Q$1000)</f>
        <v>0</v>
      </c>
      <c r="R358" s="48">
        <f t="shared" si="41"/>
        <v>0</v>
      </c>
      <c r="S358" s="46">
        <f>COUNTIF(ストックデータ貼り付け用!$S$2:$S$1001,A358)</f>
        <v>0</v>
      </c>
      <c r="T358" s="48">
        <f>SUMIF(ストックデータ貼り付け用!$S$3:$S$502,A358,ストックデータ貼り付け用!$T$3:$T$1048576)</f>
        <v>0</v>
      </c>
      <c r="U358" s="45">
        <f t="shared" si="40"/>
        <v>0</v>
      </c>
    </row>
    <row r="359" spans="1:21" x14ac:dyDescent="0.2">
      <c r="A359" s="43">
        <v>46013</v>
      </c>
      <c r="B359" s="46">
        <f>IFERROR(VLOOKUP(A359, ストックデータ貼り付け用!A:C,2,FALSE),0)</f>
        <v>0</v>
      </c>
      <c r="C359" s="51">
        <f>IFERROR(VLOOKUP(A359, ストックデータ貼り付け用!A:C,3,FALSE),0)</f>
        <v>0</v>
      </c>
      <c r="D359" s="44">
        <f t="shared" si="38"/>
        <v>0</v>
      </c>
      <c r="E359" s="46">
        <f>COUNTIF(ストックデータ貼り付け用!$E$2:$E$1000,A359)</f>
        <v>0</v>
      </c>
      <c r="F359" s="48">
        <f>SUMIF(ストックデータ貼り付け用!$E$2:$E$1048576,A359,ストックデータ貼り付け用!$F$2:$F$1048576)</f>
        <v>0</v>
      </c>
      <c r="G359" s="44">
        <f>COUNTIF(ストックデータ貼り付け用!$I$2:$I$1048576,A359)</f>
        <v>0</v>
      </c>
      <c r="H359" s="51">
        <f t="shared" si="36"/>
        <v>0</v>
      </c>
      <c r="I359" s="45">
        <f>SUMIF(ストックデータ貼り付け用!$I$2:$I$1048576,A359,ストックデータ貼り付け用!$J$2:$J$1048576)</f>
        <v>0</v>
      </c>
      <c r="J359" s="44">
        <f t="shared" si="42"/>
        <v>0</v>
      </c>
      <c r="K359" s="51">
        <f t="shared" si="42"/>
        <v>0</v>
      </c>
      <c r="L359" s="45">
        <f t="shared" si="37"/>
        <v>0</v>
      </c>
      <c r="M359" s="46">
        <f>COUNTIF(ストックデータ貼り付け用!$M$2:$M$1000,A359)</f>
        <v>0</v>
      </c>
      <c r="N359" s="51">
        <f>SUMIF(ストックデータ貼り付け用!$M$2:$M$1001,A359,ストックデータ貼り付け用!$N$2:$N$1001)</f>
        <v>0</v>
      </c>
      <c r="O359" s="45">
        <f t="shared" si="39"/>
        <v>0</v>
      </c>
      <c r="P359" s="61">
        <f>COUNTIF(ストックデータ貼り付け用!$P$2:$P$1000,A359)</f>
        <v>0</v>
      </c>
      <c r="Q359" s="44">
        <f>SUMIF(ストックデータ貼り付け用!$P$2:$P$1000,A359,ストックデータ貼り付け用!$Q$2:$Q$1000)</f>
        <v>0</v>
      </c>
      <c r="R359" s="48">
        <f t="shared" si="41"/>
        <v>0</v>
      </c>
      <c r="S359" s="46">
        <f>COUNTIF(ストックデータ貼り付け用!$S$2:$S$1001,A359)</f>
        <v>0</v>
      </c>
      <c r="T359" s="48">
        <f>SUMIF(ストックデータ貼り付け用!$S$3:$S$502,A359,ストックデータ貼り付け用!$T$3:$T$1048576)</f>
        <v>0</v>
      </c>
      <c r="U359" s="45">
        <f t="shared" si="40"/>
        <v>0</v>
      </c>
    </row>
    <row r="360" spans="1:21" x14ac:dyDescent="0.2">
      <c r="A360" s="43">
        <v>46014</v>
      </c>
      <c r="B360" s="46">
        <f>IFERROR(VLOOKUP(A360, ストックデータ貼り付け用!A:C,2,FALSE),0)</f>
        <v>0</v>
      </c>
      <c r="C360" s="51">
        <f>IFERROR(VLOOKUP(A360, ストックデータ貼り付け用!A:C,3,FALSE),0)</f>
        <v>0</v>
      </c>
      <c r="D360" s="44">
        <f t="shared" si="38"/>
        <v>0</v>
      </c>
      <c r="E360" s="46">
        <f>COUNTIF(ストックデータ貼り付け用!$E$2:$E$1000,A360)</f>
        <v>0</v>
      </c>
      <c r="F360" s="48">
        <f>SUMIF(ストックデータ貼り付け用!$E$2:$E$1048576,A360,ストックデータ貼り付け用!$F$2:$F$1048576)</f>
        <v>0</v>
      </c>
      <c r="G360" s="44">
        <f>COUNTIF(ストックデータ貼り付け用!$I$2:$I$1048576,A360)</f>
        <v>0</v>
      </c>
      <c r="H360" s="51">
        <f t="shared" si="36"/>
        <v>0</v>
      </c>
      <c r="I360" s="45">
        <f>SUMIF(ストックデータ貼り付け用!$I$2:$I$1048576,A360,ストックデータ貼り付け用!$J$2:$J$1048576)</f>
        <v>0</v>
      </c>
      <c r="J360" s="44">
        <f t="shared" si="42"/>
        <v>0</v>
      </c>
      <c r="K360" s="51">
        <f t="shared" si="42"/>
        <v>0</v>
      </c>
      <c r="L360" s="45">
        <f t="shared" si="37"/>
        <v>0</v>
      </c>
      <c r="M360" s="46">
        <f>COUNTIF(ストックデータ貼り付け用!$M$2:$M$1000,A360)</f>
        <v>0</v>
      </c>
      <c r="N360" s="51">
        <f>SUMIF(ストックデータ貼り付け用!$M$2:$M$1001,A360,ストックデータ貼り付け用!$N$2:$N$1001)</f>
        <v>0</v>
      </c>
      <c r="O360" s="45">
        <f t="shared" si="39"/>
        <v>0</v>
      </c>
      <c r="P360" s="61">
        <f>COUNTIF(ストックデータ貼り付け用!$P$2:$P$1000,A360)</f>
        <v>0</v>
      </c>
      <c r="Q360" s="44">
        <f>SUMIF(ストックデータ貼り付け用!$P$2:$P$1000,A360,ストックデータ貼り付け用!$Q$2:$Q$1000)</f>
        <v>0</v>
      </c>
      <c r="R360" s="48">
        <f t="shared" si="41"/>
        <v>0</v>
      </c>
      <c r="S360" s="46">
        <f>COUNTIF(ストックデータ貼り付け用!$S$2:$S$1001,A360)</f>
        <v>0</v>
      </c>
      <c r="T360" s="48">
        <f>SUMIF(ストックデータ貼り付け用!$S$3:$S$502,A360,ストックデータ貼り付け用!$T$3:$T$1048576)</f>
        <v>0</v>
      </c>
      <c r="U360" s="45">
        <f t="shared" si="40"/>
        <v>0</v>
      </c>
    </row>
    <row r="361" spans="1:21" x14ac:dyDescent="0.2">
      <c r="A361" s="43">
        <v>46015</v>
      </c>
      <c r="B361" s="46">
        <f>IFERROR(VLOOKUP(A361, ストックデータ貼り付け用!A:C,2,FALSE),0)</f>
        <v>0</v>
      </c>
      <c r="C361" s="51">
        <f>IFERROR(VLOOKUP(A361, ストックデータ貼り付け用!A:C,3,FALSE),0)</f>
        <v>0</v>
      </c>
      <c r="D361" s="44">
        <f t="shared" si="38"/>
        <v>0</v>
      </c>
      <c r="E361" s="46">
        <f>COUNTIF(ストックデータ貼り付け用!$E$2:$E$1000,A361)</f>
        <v>0</v>
      </c>
      <c r="F361" s="48">
        <f>SUMIF(ストックデータ貼り付け用!$E$2:$E$1048576,A361,ストックデータ貼り付け用!$F$2:$F$1048576)</f>
        <v>0</v>
      </c>
      <c r="G361" s="44">
        <f>COUNTIF(ストックデータ貼り付け用!$I$2:$I$1048576,A361)</f>
        <v>0</v>
      </c>
      <c r="H361" s="51">
        <f t="shared" si="36"/>
        <v>0</v>
      </c>
      <c r="I361" s="45">
        <f>SUMIF(ストックデータ貼り付け用!$I$2:$I$1048576,A361,ストックデータ貼り付け用!$J$2:$J$1048576)</f>
        <v>0</v>
      </c>
      <c r="J361" s="44">
        <f t="shared" si="42"/>
        <v>0</v>
      </c>
      <c r="K361" s="51">
        <f t="shared" si="42"/>
        <v>0</v>
      </c>
      <c r="L361" s="45">
        <f t="shared" si="37"/>
        <v>0</v>
      </c>
      <c r="M361" s="46">
        <f>COUNTIF(ストックデータ貼り付け用!$M$2:$M$1000,A361)</f>
        <v>0</v>
      </c>
      <c r="N361" s="51">
        <f>SUMIF(ストックデータ貼り付け用!$M$2:$M$1001,A361,ストックデータ貼り付け用!$N$2:$N$1001)</f>
        <v>0</v>
      </c>
      <c r="O361" s="45">
        <f t="shared" si="39"/>
        <v>0</v>
      </c>
      <c r="P361" s="61">
        <f>COUNTIF(ストックデータ貼り付け用!$P$2:$P$1000,A361)</f>
        <v>0</v>
      </c>
      <c r="Q361" s="44">
        <f>SUMIF(ストックデータ貼り付け用!$P$2:$P$1000,A361,ストックデータ貼り付け用!$Q$2:$Q$1000)</f>
        <v>0</v>
      </c>
      <c r="R361" s="48">
        <f t="shared" si="41"/>
        <v>0</v>
      </c>
      <c r="S361" s="46">
        <f>COUNTIF(ストックデータ貼り付け用!$S$2:$S$1001,A361)</f>
        <v>0</v>
      </c>
      <c r="T361" s="48">
        <f>SUMIF(ストックデータ貼り付け用!$S$3:$S$502,A361,ストックデータ貼り付け用!$T$3:$T$1048576)</f>
        <v>0</v>
      </c>
      <c r="U361" s="45">
        <f t="shared" si="40"/>
        <v>0</v>
      </c>
    </row>
    <row r="362" spans="1:21" x14ac:dyDescent="0.2">
      <c r="A362" s="43">
        <v>46016</v>
      </c>
      <c r="B362" s="46">
        <f>IFERROR(VLOOKUP(A362, ストックデータ貼り付け用!A:C,2,FALSE),0)</f>
        <v>0</v>
      </c>
      <c r="C362" s="51">
        <f>IFERROR(VLOOKUP(A362, ストックデータ貼り付け用!A:C,3,FALSE),0)</f>
        <v>0</v>
      </c>
      <c r="D362" s="44">
        <f t="shared" si="38"/>
        <v>0</v>
      </c>
      <c r="E362" s="46">
        <f>COUNTIF(ストックデータ貼り付け用!$E$2:$E$1000,A362)</f>
        <v>0</v>
      </c>
      <c r="F362" s="48">
        <f>SUMIF(ストックデータ貼り付け用!$E$2:$E$1048576,A362,ストックデータ貼り付け用!$F$2:$F$1048576)</f>
        <v>0</v>
      </c>
      <c r="G362" s="44">
        <f>COUNTIF(ストックデータ貼り付け用!$I$2:$I$1048576,A362)</f>
        <v>0</v>
      </c>
      <c r="H362" s="51">
        <f t="shared" si="36"/>
        <v>0</v>
      </c>
      <c r="I362" s="45">
        <f>SUMIF(ストックデータ貼り付け用!$I$2:$I$1048576,A362,ストックデータ貼り付け用!$J$2:$J$1048576)</f>
        <v>0</v>
      </c>
      <c r="J362" s="44">
        <f t="shared" si="42"/>
        <v>0</v>
      </c>
      <c r="K362" s="51">
        <f t="shared" si="42"/>
        <v>0</v>
      </c>
      <c r="L362" s="45">
        <f t="shared" si="37"/>
        <v>0</v>
      </c>
      <c r="M362" s="46">
        <f>COUNTIF(ストックデータ貼り付け用!$M$2:$M$1000,A362)</f>
        <v>0</v>
      </c>
      <c r="N362" s="51">
        <f>SUMIF(ストックデータ貼り付け用!$M$2:$M$1001,A362,ストックデータ貼り付け用!$N$2:$N$1001)</f>
        <v>0</v>
      </c>
      <c r="O362" s="45">
        <f t="shared" si="39"/>
        <v>0</v>
      </c>
      <c r="P362" s="61">
        <f>COUNTIF(ストックデータ貼り付け用!$P$2:$P$1000,A362)</f>
        <v>0</v>
      </c>
      <c r="Q362" s="44">
        <f>SUMIF(ストックデータ貼り付け用!$P$2:$P$1000,A362,ストックデータ貼り付け用!$Q$2:$Q$1000)</f>
        <v>0</v>
      </c>
      <c r="R362" s="48">
        <f t="shared" si="41"/>
        <v>0</v>
      </c>
      <c r="S362" s="46">
        <f>COUNTIF(ストックデータ貼り付け用!$S$2:$S$1001,A362)</f>
        <v>0</v>
      </c>
      <c r="T362" s="48">
        <f>SUMIF(ストックデータ貼り付け用!$S$3:$S$502,A362,ストックデータ貼り付け用!$T$3:$T$1048576)</f>
        <v>0</v>
      </c>
      <c r="U362" s="45">
        <f t="shared" si="40"/>
        <v>0</v>
      </c>
    </row>
    <row r="363" spans="1:21" x14ac:dyDescent="0.2">
      <c r="A363" s="43">
        <v>46017</v>
      </c>
      <c r="B363" s="46">
        <f>IFERROR(VLOOKUP(A363, ストックデータ貼り付け用!A:C,2,FALSE),0)</f>
        <v>0</v>
      </c>
      <c r="C363" s="51">
        <f>IFERROR(VLOOKUP(A363, ストックデータ貼り付け用!A:C,3,FALSE),0)</f>
        <v>0</v>
      </c>
      <c r="D363" s="44">
        <f t="shared" si="38"/>
        <v>0</v>
      </c>
      <c r="E363" s="46">
        <f>COUNTIF(ストックデータ貼り付け用!$E$2:$E$1000,A363)</f>
        <v>0</v>
      </c>
      <c r="F363" s="48">
        <f>SUMIF(ストックデータ貼り付け用!$E$2:$E$1048576,A363,ストックデータ貼り付け用!$F$2:$F$1048576)</f>
        <v>0</v>
      </c>
      <c r="G363" s="44">
        <f>COUNTIF(ストックデータ貼り付け用!$I$2:$I$1048576,A363)</f>
        <v>0</v>
      </c>
      <c r="H363" s="51">
        <f t="shared" si="36"/>
        <v>0</v>
      </c>
      <c r="I363" s="45">
        <f>SUMIF(ストックデータ貼り付け用!$I$2:$I$1048576,A363,ストックデータ貼り付け用!$J$2:$J$1048576)</f>
        <v>0</v>
      </c>
      <c r="J363" s="44">
        <f t="shared" si="42"/>
        <v>0</v>
      </c>
      <c r="K363" s="51">
        <f t="shared" si="42"/>
        <v>0</v>
      </c>
      <c r="L363" s="45">
        <f t="shared" si="37"/>
        <v>0</v>
      </c>
      <c r="M363" s="46">
        <f>COUNTIF(ストックデータ貼り付け用!$M$2:$M$1000,A363)</f>
        <v>0</v>
      </c>
      <c r="N363" s="51">
        <f>SUMIF(ストックデータ貼り付け用!$M$2:$M$1001,A363,ストックデータ貼り付け用!$N$2:$N$1001)</f>
        <v>0</v>
      </c>
      <c r="O363" s="45">
        <f t="shared" si="39"/>
        <v>0</v>
      </c>
      <c r="P363" s="61">
        <f>COUNTIF(ストックデータ貼り付け用!$P$2:$P$1000,A363)</f>
        <v>0</v>
      </c>
      <c r="Q363" s="44">
        <f>SUMIF(ストックデータ貼り付け用!$P$2:$P$1000,A363,ストックデータ貼り付け用!$Q$2:$Q$1000)</f>
        <v>0</v>
      </c>
      <c r="R363" s="48">
        <f t="shared" si="41"/>
        <v>0</v>
      </c>
      <c r="S363" s="46">
        <f>COUNTIF(ストックデータ貼り付け用!$S$2:$S$1001,A363)</f>
        <v>0</v>
      </c>
      <c r="T363" s="48">
        <f>SUMIF(ストックデータ貼り付け用!$S$3:$S$502,A363,ストックデータ貼り付け用!$T$3:$T$1048576)</f>
        <v>0</v>
      </c>
      <c r="U363" s="45">
        <f t="shared" si="40"/>
        <v>0</v>
      </c>
    </row>
    <row r="364" spans="1:21" x14ac:dyDescent="0.2">
      <c r="A364" s="43">
        <v>46018</v>
      </c>
      <c r="B364" s="46">
        <f>IFERROR(VLOOKUP(A364, ストックデータ貼り付け用!A:C,2,FALSE),0)</f>
        <v>0</v>
      </c>
      <c r="C364" s="51">
        <f>IFERROR(VLOOKUP(A364, ストックデータ貼り付け用!A:C,3,FALSE),0)</f>
        <v>0</v>
      </c>
      <c r="D364" s="44">
        <f t="shared" si="38"/>
        <v>0</v>
      </c>
      <c r="E364" s="46">
        <f>COUNTIF(ストックデータ貼り付け用!$E$2:$E$1000,A364)</f>
        <v>0</v>
      </c>
      <c r="F364" s="48">
        <f>SUMIF(ストックデータ貼り付け用!$E$2:$E$1048576,A364,ストックデータ貼り付け用!$F$2:$F$1048576)</f>
        <v>0</v>
      </c>
      <c r="G364" s="44">
        <f>COUNTIF(ストックデータ貼り付け用!$I$2:$I$1048576,A364)</f>
        <v>0</v>
      </c>
      <c r="H364" s="51">
        <f t="shared" si="36"/>
        <v>0</v>
      </c>
      <c r="I364" s="45">
        <f>SUMIF(ストックデータ貼り付け用!$I$2:$I$1048576,A364,ストックデータ貼り付け用!$J$2:$J$1048576)</f>
        <v>0</v>
      </c>
      <c r="J364" s="44">
        <f t="shared" si="42"/>
        <v>0</v>
      </c>
      <c r="K364" s="51">
        <f t="shared" si="42"/>
        <v>0</v>
      </c>
      <c r="L364" s="45">
        <f t="shared" si="37"/>
        <v>0</v>
      </c>
      <c r="M364" s="46">
        <f>COUNTIF(ストックデータ貼り付け用!$M$2:$M$1000,A364)</f>
        <v>0</v>
      </c>
      <c r="N364" s="51">
        <f>SUMIF(ストックデータ貼り付け用!$M$2:$M$1001,A364,ストックデータ貼り付け用!$N$2:$N$1001)</f>
        <v>0</v>
      </c>
      <c r="O364" s="45">
        <f t="shared" si="39"/>
        <v>0</v>
      </c>
      <c r="P364" s="61">
        <f>COUNTIF(ストックデータ貼り付け用!$P$2:$P$1000,A364)</f>
        <v>0</v>
      </c>
      <c r="Q364" s="44">
        <f>SUMIF(ストックデータ貼り付け用!$P$2:$P$1000,A364,ストックデータ貼り付け用!$Q$2:$Q$1000)</f>
        <v>0</v>
      </c>
      <c r="R364" s="48">
        <f t="shared" si="41"/>
        <v>0</v>
      </c>
      <c r="S364" s="46">
        <f>COUNTIF(ストックデータ貼り付け用!$S$2:$S$1001,A364)</f>
        <v>0</v>
      </c>
      <c r="T364" s="48">
        <f>SUMIF(ストックデータ貼り付け用!$S$3:$S$502,A364,ストックデータ貼り付け用!$T$3:$T$1048576)</f>
        <v>0</v>
      </c>
      <c r="U364" s="45">
        <f t="shared" si="40"/>
        <v>0</v>
      </c>
    </row>
    <row r="365" spans="1:21" x14ac:dyDescent="0.2">
      <c r="A365" s="43">
        <v>46019</v>
      </c>
      <c r="B365" s="46">
        <f>IFERROR(VLOOKUP(A365, ストックデータ貼り付け用!A:C,2,FALSE),0)</f>
        <v>0</v>
      </c>
      <c r="C365" s="51">
        <f>IFERROR(VLOOKUP(A365, ストックデータ貼り付け用!A:C,3,FALSE),0)</f>
        <v>0</v>
      </c>
      <c r="D365" s="44">
        <f t="shared" si="38"/>
        <v>0</v>
      </c>
      <c r="E365" s="46">
        <f>COUNTIF(ストックデータ貼り付け用!$E$2:$E$1000,A365)</f>
        <v>0</v>
      </c>
      <c r="F365" s="48">
        <f>SUMIF(ストックデータ貼り付け用!$E$2:$E$1048576,A365,ストックデータ貼り付け用!$F$2:$F$1048576)</f>
        <v>0</v>
      </c>
      <c r="G365" s="44">
        <f>COUNTIF(ストックデータ貼り付け用!$I$2:$I$1048576,A365)</f>
        <v>0</v>
      </c>
      <c r="H365" s="51">
        <f t="shared" si="36"/>
        <v>0</v>
      </c>
      <c r="I365" s="45">
        <f>SUMIF(ストックデータ貼り付け用!$I$2:$I$1048576,A365,ストックデータ貼り付け用!$J$2:$J$1048576)</f>
        <v>0</v>
      </c>
      <c r="J365" s="44">
        <f t="shared" si="42"/>
        <v>0</v>
      </c>
      <c r="K365" s="51">
        <f t="shared" si="42"/>
        <v>0</v>
      </c>
      <c r="L365" s="45">
        <f t="shared" si="37"/>
        <v>0</v>
      </c>
      <c r="M365" s="46">
        <f>COUNTIF(ストックデータ貼り付け用!$M$2:$M$1000,A365)</f>
        <v>0</v>
      </c>
      <c r="N365" s="51">
        <f>SUMIF(ストックデータ貼り付け用!$M$2:$M$1001,A365,ストックデータ貼り付け用!$N$2:$N$1001)</f>
        <v>0</v>
      </c>
      <c r="O365" s="45">
        <f t="shared" si="39"/>
        <v>0</v>
      </c>
      <c r="P365" s="61">
        <f>COUNTIF(ストックデータ貼り付け用!$P$2:$P$1000,A365)</f>
        <v>0</v>
      </c>
      <c r="Q365" s="44">
        <f>SUMIF(ストックデータ貼り付け用!$P$2:$P$1000,A365,ストックデータ貼り付け用!$Q$2:$Q$1000)</f>
        <v>0</v>
      </c>
      <c r="R365" s="48">
        <f t="shared" si="41"/>
        <v>0</v>
      </c>
      <c r="S365" s="46">
        <f>COUNTIF(ストックデータ貼り付け用!$S$2:$S$1001,A365)</f>
        <v>0</v>
      </c>
      <c r="T365" s="48">
        <f>SUMIF(ストックデータ貼り付け用!$S$3:$S$502,A365,ストックデータ貼り付け用!$T$3:$T$1048576)</f>
        <v>0</v>
      </c>
      <c r="U365" s="45">
        <f t="shared" si="40"/>
        <v>0</v>
      </c>
    </row>
    <row r="366" spans="1:21" x14ac:dyDescent="0.2">
      <c r="A366" s="43">
        <v>46020</v>
      </c>
      <c r="B366" s="46">
        <f>IFERROR(VLOOKUP(A366, ストックデータ貼り付け用!A:C,2,FALSE),0)</f>
        <v>0</v>
      </c>
      <c r="C366" s="51">
        <f>IFERROR(VLOOKUP(A366, ストックデータ貼り付け用!A:C,3,FALSE),0)</f>
        <v>0</v>
      </c>
      <c r="D366" s="44">
        <f t="shared" si="38"/>
        <v>0</v>
      </c>
      <c r="E366" s="46">
        <f>COUNTIF(ストックデータ貼り付け用!$E$2:$E$1000,A366)</f>
        <v>0</v>
      </c>
      <c r="F366" s="48">
        <f>SUMIF(ストックデータ貼り付け用!$E$2:$E$1048576,A366,ストックデータ貼り付け用!$F$2:$F$1048576)</f>
        <v>0</v>
      </c>
      <c r="G366" s="44">
        <f>COUNTIF(ストックデータ貼り付け用!$I$2:$I$1048576,A366)</f>
        <v>0</v>
      </c>
      <c r="H366" s="51">
        <f t="shared" si="36"/>
        <v>0</v>
      </c>
      <c r="I366" s="45">
        <f>SUMIF(ストックデータ貼り付け用!$I$2:$I$1048576,A366,ストックデータ貼り付け用!$J$2:$J$1048576)</f>
        <v>0</v>
      </c>
      <c r="J366" s="44">
        <f t="shared" si="42"/>
        <v>0</v>
      </c>
      <c r="K366" s="51">
        <f t="shared" si="42"/>
        <v>0</v>
      </c>
      <c r="L366" s="45">
        <f t="shared" si="37"/>
        <v>0</v>
      </c>
      <c r="M366" s="46">
        <f>COUNTIF(ストックデータ貼り付け用!$M$2:$M$1000,A366)</f>
        <v>0</v>
      </c>
      <c r="N366" s="51">
        <f>SUMIF(ストックデータ貼り付け用!$M$2:$M$1001,A366,ストックデータ貼り付け用!$N$2:$N$1001)</f>
        <v>0</v>
      </c>
      <c r="O366" s="45">
        <f t="shared" si="39"/>
        <v>0</v>
      </c>
      <c r="P366" s="61">
        <f>COUNTIF(ストックデータ貼り付け用!$P$2:$P$1000,A366)</f>
        <v>0</v>
      </c>
      <c r="Q366" s="44">
        <f>SUMIF(ストックデータ貼り付け用!$P$2:$P$1000,A366,ストックデータ貼り付け用!$Q$2:$Q$1000)</f>
        <v>0</v>
      </c>
      <c r="R366" s="48">
        <f t="shared" si="41"/>
        <v>0</v>
      </c>
      <c r="S366" s="46">
        <f>COUNTIF(ストックデータ貼り付け用!$S$2:$S$1001,A366)</f>
        <v>0</v>
      </c>
      <c r="T366" s="48">
        <f>SUMIF(ストックデータ貼り付け用!$S$3:$S$502,A366,ストックデータ貼り付け用!$T$3:$T$1048576)</f>
        <v>0</v>
      </c>
      <c r="U366" s="45">
        <f t="shared" si="40"/>
        <v>0</v>
      </c>
    </row>
    <row r="367" spans="1:21" x14ac:dyDescent="0.2">
      <c r="A367" s="43">
        <v>46021</v>
      </c>
      <c r="B367" s="46">
        <f>IFERROR(VLOOKUP(A367, ストックデータ貼り付け用!A:C,2,FALSE),0)</f>
        <v>0</v>
      </c>
      <c r="C367" s="51">
        <f>IFERROR(VLOOKUP(A367, ストックデータ貼り付け用!A:C,3,FALSE),0)</f>
        <v>0</v>
      </c>
      <c r="D367" s="44">
        <f t="shared" si="38"/>
        <v>0</v>
      </c>
      <c r="E367" s="46">
        <f>COUNTIF(ストックデータ貼り付け用!$E$2:$E$1000,A367)</f>
        <v>0</v>
      </c>
      <c r="F367" s="48">
        <f>SUMIF(ストックデータ貼り付け用!$E$2:$E$1048576,A367,ストックデータ貼り付け用!$F$2:$F$1048576)</f>
        <v>0</v>
      </c>
      <c r="G367" s="44">
        <f>COUNTIF(ストックデータ貼り付け用!$I$2:$I$1048576,A367)</f>
        <v>0</v>
      </c>
      <c r="H367" s="51">
        <f t="shared" si="36"/>
        <v>0</v>
      </c>
      <c r="I367" s="45">
        <f>SUMIF(ストックデータ貼り付け用!$I$2:$I$1048576,A367,ストックデータ貼り付け用!$J$2:$J$1048576)</f>
        <v>0</v>
      </c>
      <c r="J367" s="44">
        <f t="shared" si="42"/>
        <v>0</v>
      </c>
      <c r="K367" s="51">
        <f>F367+I367</f>
        <v>0</v>
      </c>
      <c r="L367" s="45">
        <f t="shared" si="37"/>
        <v>0</v>
      </c>
      <c r="M367" s="46">
        <f>COUNTIF(ストックデータ貼り付け用!$M$2:$M$1000,A367)</f>
        <v>0</v>
      </c>
      <c r="N367" s="51">
        <f>SUMIF(ストックデータ貼り付け用!$M$2:$M$1001,A367,ストックデータ貼り付け用!$N$2:$N$1001)</f>
        <v>0</v>
      </c>
      <c r="O367" s="45">
        <f t="shared" si="39"/>
        <v>0</v>
      </c>
      <c r="P367" s="61">
        <f>COUNTIF(ストックデータ貼り付け用!$P$2:$P$1000,A367)</f>
        <v>0</v>
      </c>
      <c r="Q367" s="44">
        <f>SUMIF(ストックデータ貼り付け用!$P$2:$P$1000,A367,ストックデータ貼り付け用!$Q$2:$Q$1000)</f>
        <v>0</v>
      </c>
      <c r="R367" s="48">
        <f t="shared" si="41"/>
        <v>0</v>
      </c>
      <c r="S367" s="46">
        <f>COUNTIF(ストックデータ貼り付け用!$S$2:$S$1001,A367)</f>
        <v>0</v>
      </c>
      <c r="T367" s="48">
        <f>SUMIF(ストックデータ貼り付け用!$S$3:$S$502,A367,ストックデータ貼り付け用!$T$3:$T$1048576)</f>
        <v>0</v>
      </c>
      <c r="U367" s="45">
        <f t="shared" si="40"/>
        <v>0</v>
      </c>
    </row>
    <row r="368" spans="1:21" ht="13.5" thickBot="1" x14ac:dyDescent="0.25">
      <c r="A368" s="43">
        <v>46022</v>
      </c>
      <c r="B368" s="46">
        <f>IFERROR(VLOOKUP(A368, ストックデータ貼り付け用!A:C,2,FALSE),0)</f>
        <v>0</v>
      </c>
      <c r="C368" s="51">
        <f>IFERROR(VLOOKUP(A368, ストックデータ貼り付け用!A:C,3,FALSE),0)</f>
        <v>0</v>
      </c>
      <c r="D368" s="44">
        <f t="shared" si="38"/>
        <v>0</v>
      </c>
      <c r="E368" s="385">
        <f>COUNTIF(ストックデータ貼り付け用!$E$2:$E$1000,A368)</f>
        <v>0</v>
      </c>
      <c r="F368" s="386">
        <f>SUMIF(ストックデータ貼り付け用!$E$2:$E$1048576,A368,ストックデータ貼り付け用!$F$2:$F$1048576)</f>
        <v>0</v>
      </c>
      <c r="G368" s="44">
        <f>COUNTIF(ストックデータ貼り付け用!$I$2:$I$1048576,A368)</f>
        <v>0</v>
      </c>
      <c r="H368" s="51">
        <f t="shared" ref="H368" si="43">G368/5</f>
        <v>0</v>
      </c>
      <c r="I368" s="45">
        <f>SUMIF(ストックデータ貼り付け用!$I$2:$I$1048576,A368,ストックデータ貼り付け用!$J$2:$J$1048576)</f>
        <v>0</v>
      </c>
      <c r="J368" s="44">
        <f t="shared" ref="J368" si="44">E368+H368</f>
        <v>0</v>
      </c>
      <c r="K368" s="51">
        <f>F368+I368</f>
        <v>0</v>
      </c>
      <c r="L368" s="45">
        <f t="shared" ref="L368" si="45">K368*110</f>
        <v>0</v>
      </c>
      <c r="M368" s="46">
        <f>COUNTIF(ストックデータ貼り付け用!$M$2:$M$1000,A368)</f>
        <v>0</v>
      </c>
      <c r="N368" s="51">
        <f>SUMIF(ストックデータ貼り付け用!$M$2:$M$1001,A368,ストックデータ貼り付け用!$N$2:$N$1001)</f>
        <v>0</v>
      </c>
      <c r="O368" s="45">
        <f t="shared" si="39"/>
        <v>0</v>
      </c>
      <c r="P368" s="61">
        <f>COUNTIF(ストックデータ貼り付け用!$P$2:$P$1000,A368)</f>
        <v>0</v>
      </c>
      <c r="Q368" s="44">
        <f>SUMIF(ストックデータ貼り付け用!$P$2:$P$1000,A368,ストックデータ貼り付け用!$Q$2:$Q$1000)</f>
        <v>0</v>
      </c>
      <c r="R368" s="48">
        <f t="shared" si="41"/>
        <v>0</v>
      </c>
      <c r="S368" s="46">
        <f>COUNTIF(ストックデータ貼り付け用!$S$2:$S$1001,A368)</f>
        <v>0</v>
      </c>
      <c r="T368" s="48">
        <f>SUMIF(ストックデータ貼り付け用!$S$3:$S$502,A368,ストックデータ貼り付け用!$T$3:$T$1048576)</f>
        <v>0</v>
      </c>
      <c r="U368" s="45">
        <f t="shared" si="40"/>
        <v>0</v>
      </c>
    </row>
    <row r="369" spans="1:21" ht="13.5" thickBot="1" x14ac:dyDescent="0.25">
      <c r="A369" s="383" t="s">
        <v>18</v>
      </c>
      <c r="B369" s="383">
        <f t="shared" ref="B369:U369" si="46">SUM(B4:B368)</f>
        <v>0</v>
      </c>
      <c r="C369" s="53">
        <f t="shared" si="46"/>
        <v>0</v>
      </c>
      <c r="D369" s="53">
        <f t="shared" si="46"/>
        <v>0</v>
      </c>
      <c r="E369" s="383">
        <f t="shared" si="46"/>
        <v>0</v>
      </c>
      <c r="F369" s="54">
        <f t="shared" si="46"/>
        <v>0</v>
      </c>
      <c r="G369" s="384">
        <f t="shared" si="46"/>
        <v>0</v>
      </c>
      <c r="H369" s="53">
        <f t="shared" si="46"/>
        <v>0</v>
      </c>
      <c r="I369" s="59">
        <f t="shared" si="46"/>
        <v>0</v>
      </c>
      <c r="J369" s="52">
        <f t="shared" si="46"/>
        <v>0</v>
      </c>
      <c r="K369" s="53">
        <f t="shared" si="46"/>
        <v>0</v>
      </c>
      <c r="L369" s="54">
        <f t="shared" si="46"/>
        <v>0</v>
      </c>
      <c r="M369" s="384">
        <f t="shared" si="46"/>
        <v>0</v>
      </c>
      <c r="N369" s="53">
        <f t="shared" si="46"/>
        <v>0</v>
      </c>
      <c r="O369" s="53">
        <f t="shared" si="46"/>
        <v>0</v>
      </c>
      <c r="P369" s="52">
        <f t="shared" si="46"/>
        <v>0</v>
      </c>
      <c r="Q369" s="60">
        <f t="shared" si="46"/>
        <v>0</v>
      </c>
      <c r="R369" s="60">
        <f t="shared" si="46"/>
        <v>0</v>
      </c>
      <c r="S369" s="383">
        <f t="shared" si="46"/>
        <v>0</v>
      </c>
      <c r="T369" s="53">
        <f t="shared" si="46"/>
        <v>0</v>
      </c>
      <c r="U369" s="270">
        <f t="shared" si="46"/>
        <v>0</v>
      </c>
    </row>
  </sheetData>
  <sheetProtection sheet="1" objects="1" scenarios="1" formatCells="0"/>
  <mergeCells count="9">
    <mergeCell ref="S1:U2"/>
    <mergeCell ref="M1:O2"/>
    <mergeCell ref="P1:R2"/>
    <mergeCell ref="A1:A2"/>
    <mergeCell ref="E2:F2"/>
    <mergeCell ref="G2:I2"/>
    <mergeCell ref="J2:L2"/>
    <mergeCell ref="E1:L1"/>
    <mergeCell ref="B1:D2"/>
  </mergeCells>
  <phoneticPr fontId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O420"/>
  <sheetViews>
    <sheetView view="pageLayout" zoomScaleNormal="100" workbookViewId="0">
      <selection activeCell="C5" sqref="C5"/>
    </sheetView>
  </sheetViews>
  <sheetFormatPr defaultColWidth="9" defaultRowHeight="13" x14ac:dyDescent="0.2"/>
  <cols>
    <col min="1" max="1" width="6.7265625" style="130" bestFit="1" customWidth="1"/>
    <col min="2" max="8" width="8.81640625" style="130" customWidth="1"/>
    <col min="9" max="9" width="8.81640625" style="131" customWidth="1"/>
    <col min="10" max="15" width="8.81640625" style="130" customWidth="1"/>
    <col min="16" max="16384" width="9" style="1"/>
  </cols>
  <sheetData>
    <row r="1" spans="1:15" ht="15.5" customHeight="1" thickBot="1" x14ac:dyDescent="0.25">
      <c r="A1" s="526" t="s">
        <v>21</v>
      </c>
      <c r="B1" s="528" t="s">
        <v>12</v>
      </c>
      <c r="C1" s="529"/>
      <c r="D1" s="530" t="s">
        <v>13</v>
      </c>
      <c r="E1" s="531"/>
      <c r="F1" s="532" t="s">
        <v>14</v>
      </c>
      <c r="G1" s="533"/>
      <c r="H1" s="522" t="s">
        <v>15</v>
      </c>
      <c r="I1" s="523"/>
      <c r="J1" s="524" t="s">
        <v>16</v>
      </c>
      <c r="K1" s="525"/>
      <c r="L1" s="534" t="s">
        <v>49</v>
      </c>
      <c r="M1" s="535"/>
      <c r="N1" s="425" t="s">
        <v>18</v>
      </c>
      <c r="O1" s="426"/>
    </row>
    <row r="2" spans="1:15" ht="15.5" customHeight="1" thickBot="1" x14ac:dyDescent="0.25">
      <c r="A2" s="527"/>
      <c r="B2" s="84" t="s">
        <v>19</v>
      </c>
      <c r="C2" s="85" t="s">
        <v>20</v>
      </c>
      <c r="D2" s="86" t="s">
        <v>19</v>
      </c>
      <c r="E2" s="85" t="s">
        <v>20</v>
      </c>
      <c r="F2" s="86" t="s">
        <v>19</v>
      </c>
      <c r="G2" s="85" t="s">
        <v>20</v>
      </c>
      <c r="H2" s="132" t="s">
        <v>19</v>
      </c>
      <c r="I2" s="167" t="s">
        <v>20</v>
      </c>
      <c r="J2" s="132" t="s">
        <v>19</v>
      </c>
      <c r="K2" s="133" t="s">
        <v>20</v>
      </c>
      <c r="L2" s="86" t="s">
        <v>19</v>
      </c>
      <c r="M2" s="85" t="s">
        <v>20</v>
      </c>
      <c r="N2" s="86" t="s">
        <v>19</v>
      </c>
      <c r="O2" s="85" t="s">
        <v>20</v>
      </c>
    </row>
    <row r="3" spans="1:15" ht="14.25" customHeight="1" x14ac:dyDescent="0.2">
      <c r="A3" s="88">
        <v>45658</v>
      </c>
      <c r="B3" s="89">
        <f>IFERROR(VLOOKUP(A3,ストックデータ貼り付け用!A:D,2,FALSE),0)</f>
        <v>0</v>
      </c>
      <c r="C3" s="89">
        <f>VLOOKUP(A3,ストックデータ整理!A:D,4,FALSE)</f>
        <v>0</v>
      </c>
      <c r="D3" s="90">
        <f>VLOOKUP(A3,ストックデータ整理!A:L,10,FALSE)</f>
        <v>0</v>
      </c>
      <c r="E3" s="91">
        <f>VLOOKUP(A3,ストックデータ整理!A:L,12,FALSE)</f>
        <v>0</v>
      </c>
      <c r="F3" s="89">
        <f>VLOOKUP(A3,ストックデータ整理!A:O,13,FALSE)</f>
        <v>0</v>
      </c>
      <c r="G3" s="92">
        <f>VLOOKUP(A3,ストックデータ整理!A:O,15,FALSE)</f>
        <v>0</v>
      </c>
      <c r="H3" s="90">
        <f>VLOOKUP(A3,ストックデータ整理!A:R,16,FALSE)</f>
        <v>0</v>
      </c>
      <c r="I3" s="174">
        <f>INT(VLOOKUP(A3,ストックデータ整理!A:R,18,FALSE))</f>
        <v>0</v>
      </c>
      <c r="J3" s="89">
        <f>VLOOKUP(A3,ストックデータ整理!A:U,19,FALSE)</f>
        <v>0</v>
      </c>
      <c r="K3" s="382">
        <f>VLOOKUP(A3,ストックデータ整理!A:U,21,FALSE)</f>
        <v>0</v>
      </c>
      <c r="L3" s="90">
        <f>IFERROR(VLOOKUP(A3,ストックデータ貼り付け用!V:Y,2,FALSE),0)</f>
        <v>0</v>
      </c>
      <c r="M3" s="91">
        <f>IFERROR(VLOOKUP(A3,ストックデータ貼り付け用!V:Y,4,FALSE),0)</f>
        <v>0</v>
      </c>
      <c r="N3" s="93">
        <f t="shared" ref="N3:N34" si="0">B3+D3+F3+L3+H3+J3</f>
        <v>0</v>
      </c>
      <c r="O3" s="94">
        <f t="shared" ref="O3:O34" si="1">C3+E3+G3+M3+I3+K3</f>
        <v>0</v>
      </c>
    </row>
    <row r="4" spans="1:15" ht="14.25" customHeight="1" x14ac:dyDescent="0.2">
      <c r="A4" s="88">
        <v>45659</v>
      </c>
      <c r="B4" s="89">
        <f>IFERROR(VLOOKUP(A4,ストックデータ貼り付け用!A:D,2,FALSE),0)</f>
        <v>0</v>
      </c>
      <c r="C4" s="89">
        <f>VLOOKUP(A4,ストックデータ整理!A:D,4,FALSE)</f>
        <v>0</v>
      </c>
      <c r="D4" s="93">
        <f>VLOOKUP(A4,ストックデータ整理!A:L,10,FALSE)</f>
        <v>0</v>
      </c>
      <c r="E4" s="95">
        <f>VLOOKUP(A4,ストックデータ整理!A:L,12,FALSE)</f>
        <v>0</v>
      </c>
      <c r="F4" s="89">
        <f>VLOOKUP(A4,ストックデータ整理!A:O,13,FALSE)</f>
        <v>0</v>
      </c>
      <c r="G4" s="92">
        <f>VLOOKUP(A4,ストックデータ整理!A:O,15,FALSE)</f>
        <v>0</v>
      </c>
      <c r="H4" s="96">
        <f>VLOOKUP(A4,ストックデータ整理!A:R,16,FALSE)</f>
        <v>0</v>
      </c>
      <c r="I4" s="113">
        <f>INT(VLOOKUP(A4,ストックデータ整理!A:R,18,FALSE))</f>
        <v>0</v>
      </c>
      <c r="J4" s="111">
        <f>VLOOKUP(A4,ストックデータ整理!A:U,19,FALSE)</f>
        <v>0</v>
      </c>
      <c r="K4" s="112">
        <f>VLOOKUP(A4,ストックデータ整理!A:U,21,FALSE)</f>
        <v>0</v>
      </c>
      <c r="L4" s="93">
        <f>IFERROR(VLOOKUP(A4,ストックデータ貼り付け用!V:Y,2,FALSE),0)</f>
        <v>0</v>
      </c>
      <c r="M4" s="95">
        <f>IFERROR(VLOOKUP(A4,ストックデータ貼り付け用!V:Y,4,FALSE),0)</f>
        <v>0</v>
      </c>
      <c r="N4" s="93">
        <f t="shared" si="0"/>
        <v>0</v>
      </c>
      <c r="O4" s="94">
        <f t="shared" si="1"/>
        <v>0</v>
      </c>
    </row>
    <row r="5" spans="1:15" ht="14.25" customHeight="1" x14ac:dyDescent="0.2">
      <c r="A5" s="88">
        <v>45660</v>
      </c>
      <c r="B5" s="89">
        <f>IFERROR(VLOOKUP(A5,ストックデータ貼り付け用!A:D,2,FALSE),0)</f>
        <v>0</v>
      </c>
      <c r="C5" s="89">
        <f>VLOOKUP(A5,ストックデータ整理!A:D,4,FALSE)</f>
        <v>0</v>
      </c>
      <c r="D5" s="93">
        <f>VLOOKUP(A5,ストックデータ整理!A:L,10,FALSE)</f>
        <v>0</v>
      </c>
      <c r="E5" s="95">
        <f>VLOOKUP(A5,ストックデータ整理!A:L,12,FALSE)</f>
        <v>0</v>
      </c>
      <c r="F5" s="89">
        <f>VLOOKUP(A5,ストックデータ整理!A:O,13,FALSE)</f>
        <v>0</v>
      </c>
      <c r="G5" s="92">
        <f>VLOOKUP(A5,ストックデータ整理!A:O,15,FALSE)</f>
        <v>0</v>
      </c>
      <c r="H5" s="96">
        <f>VLOOKUP(A5,ストックデータ整理!A:R,16,FALSE)</f>
        <v>0</v>
      </c>
      <c r="I5" s="113">
        <f>INT(VLOOKUP(A5,ストックデータ整理!A:R,18,FALSE))</f>
        <v>0</v>
      </c>
      <c r="J5" s="111">
        <f>VLOOKUP(A5,ストックデータ整理!A:U,19,FALSE)</f>
        <v>0</v>
      </c>
      <c r="K5" s="112">
        <f>VLOOKUP(A5,ストックデータ整理!A:U,21,FALSE)</f>
        <v>0</v>
      </c>
      <c r="L5" s="93">
        <f>IFERROR(VLOOKUP(A5,ストックデータ貼り付け用!V:Y,2,FALSE),0)</f>
        <v>0</v>
      </c>
      <c r="M5" s="95">
        <f>IFERROR(VLOOKUP(A5,ストックデータ貼り付け用!V:Y,4,FALSE),0)</f>
        <v>0</v>
      </c>
      <c r="N5" s="93">
        <f t="shared" si="0"/>
        <v>0</v>
      </c>
      <c r="O5" s="94">
        <f t="shared" si="1"/>
        <v>0</v>
      </c>
    </row>
    <row r="6" spans="1:15" ht="14.25" customHeight="1" x14ac:dyDescent="0.2">
      <c r="A6" s="88">
        <v>45661</v>
      </c>
      <c r="B6" s="89">
        <f>IFERROR(VLOOKUP(A6,ストックデータ貼り付け用!A:D,2,FALSE),0)</f>
        <v>0</v>
      </c>
      <c r="C6" s="89">
        <f>VLOOKUP(A6,ストックデータ整理!A:D,4,FALSE)</f>
        <v>0</v>
      </c>
      <c r="D6" s="93">
        <f>VLOOKUP(A6,ストックデータ整理!A:L,10,FALSE)</f>
        <v>0</v>
      </c>
      <c r="E6" s="95">
        <f>VLOOKUP(A6,ストックデータ整理!A:L,12,FALSE)</f>
        <v>0</v>
      </c>
      <c r="F6" s="89">
        <f>VLOOKUP(A6,ストックデータ整理!A:O,13,FALSE)</f>
        <v>0</v>
      </c>
      <c r="G6" s="92">
        <f>VLOOKUP(A6,ストックデータ整理!A:O,15,FALSE)</f>
        <v>0</v>
      </c>
      <c r="H6" s="96">
        <f>VLOOKUP(A6,ストックデータ整理!A:R,16,FALSE)</f>
        <v>0</v>
      </c>
      <c r="I6" s="113">
        <f>INT(VLOOKUP(A6,ストックデータ整理!A:R,18,FALSE))</f>
        <v>0</v>
      </c>
      <c r="J6" s="111">
        <f>VLOOKUP(A6,ストックデータ整理!A:U,19,FALSE)</f>
        <v>0</v>
      </c>
      <c r="K6" s="112">
        <f>VLOOKUP(A6,ストックデータ整理!A:U,21,FALSE)</f>
        <v>0</v>
      </c>
      <c r="L6" s="93">
        <f>IFERROR(VLOOKUP(A6,ストックデータ貼り付け用!V:Y,2,FALSE),0)</f>
        <v>0</v>
      </c>
      <c r="M6" s="95">
        <f>IFERROR(VLOOKUP(A6,ストックデータ貼り付け用!V:Y,4,FALSE),0)</f>
        <v>0</v>
      </c>
      <c r="N6" s="93">
        <f t="shared" si="0"/>
        <v>0</v>
      </c>
      <c r="O6" s="94">
        <f t="shared" si="1"/>
        <v>0</v>
      </c>
    </row>
    <row r="7" spans="1:15" ht="14.25" customHeight="1" x14ac:dyDescent="0.2">
      <c r="A7" s="88">
        <v>45662</v>
      </c>
      <c r="B7" s="89">
        <f>IFERROR(VLOOKUP(A7,ストックデータ貼り付け用!A:D,2,FALSE),0)</f>
        <v>0</v>
      </c>
      <c r="C7" s="89">
        <f>VLOOKUP(A7,ストックデータ整理!A:D,4,FALSE)</f>
        <v>0</v>
      </c>
      <c r="D7" s="93">
        <f>VLOOKUP(A7,ストックデータ整理!A:L,10,FALSE)</f>
        <v>0</v>
      </c>
      <c r="E7" s="95">
        <f>VLOOKUP(A7,ストックデータ整理!A:L,12,FALSE)</f>
        <v>0</v>
      </c>
      <c r="F7" s="89">
        <f>VLOOKUP(A7,ストックデータ整理!A:O,13,FALSE)</f>
        <v>0</v>
      </c>
      <c r="G7" s="92">
        <f>VLOOKUP(A7,ストックデータ整理!A:O,15,FALSE)</f>
        <v>0</v>
      </c>
      <c r="H7" s="96">
        <f>VLOOKUP(A7,ストックデータ整理!A:R,16,FALSE)</f>
        <v>0</v>
      </c>
      <c r="I7" s="113">
        <f>INT(VLOOKUP(A7,ストックデータ整理!A:R,18,FALSE))</f>
        <v>0</v>
      </c>
      <c r="J7" s="111">
        <f>VLOOKUP(A7,ストックデータ整理!A:U,19,FALSE)</f>
        <v>0</v>
      </c>
      <c r="K7" s="112">
        <f>VLOOKUP(A7,ストックデータ整理!A:U,21,FALSE)</f>
        <v>0</v>
      </c>
      <c r="L7" s="93">
        <f>IFERROR(VLOOKUP(A7,ストックデータ貼り付け用!V:Y,2,FALSE),0)</f>
        <v>0</v>
      </c>
      <c r="M7" s="95">
        <f>IFERROR(VLOOKUP(A7,ストックデータ貼り付け用!V:Y,4,FALSE),0)</f>
        <v>0</v>
      </c>
      <c r="N7" s="93">
        <f t="shared" si="0"/>
        <v>0</v>
      </c>
      <c r="O7" s="94">
        <f t="shared" si="1"/>
        <v>0</v>
      </c>
    </row>
    <row r="8" spans="1:15" ht="14.25" customHeight="1" x14ac:dyDescent="0.2">
      <c r="A8" s="88">
        <v>45663</v>
      </c>
      <c r="B8" s="89">
        <f>IFERROR(VLOOKUP(A8,ストックデータ貼り付け用!A:D,2,FALSE),0)</f>
        <v>0</v>
      </c>
      <c r="C8" s="89">
        <f>VLOOKUP(A8,ストックデータ整理!A:D,4,FALSE)</f>
        <v>0</v>
      </c>
      <c r="D8" s="93">
        <f>VLOOKUP(A8,ストックデータ整理!A:L,10,FALSE)</f>
        <v>0</v>
      </c>
      <c r="E8" s="95">
        <f>VLOOKUP(A8,ストックデータ整理!A:L,12,FALSE)</f>
        <v>0</v>
      </c>
      <c r="F8" s="89">
        <f>VLOOKUP(A8,ストックデータ整理!A:O,13,FALSE)</f>
        <v>0</v>
      </c>
      <c r="G8" s="92">
        <f>VLOOKUP(A8,ストックデータ整理!A:O,15,FALSE)</f>
        <v>0</v>
      </c>
      <c r="H8" s="96">
        <f>VLOOKUP(A8,ストックデータ整理!A:R,16,FALSE)</f>
        <v>0</v>
      </c>
      <c r="I8" s="113">
        <f>INT(VLOOKUP(A8,ストックデータ整理!A:R,18,FALSE))</f>
        <v>0</v>
      </c>
      <c r="J8" s="111">
        <f>VLOOKUP(A8,ストックデータ整理!A:U,19,FALSE)</f>
        <v>0</v>
      </c>
      <c r="K8" s="112">
        <f>VLOOKUP(A8,ストックデータ整理!A:U,21,FALSE)</f>
        <v>0</v>
      </c>
      <c r="L8" s="93">
        <f>IFERROR(VLOOKUP(A8,ストックデータ貼り付け用!V:Y,2,FALSE),0)</f>
        <v>0</v>
      </c>
      <c r="M8" s="95">
        <f>IFERROR(VLOOKUP(A8,ストックデータ貼り付け用!V:Y,4,FALSE),0)</f>
        <v>0</v>
      </c>
      <c r="N8" s="93">
        <f t="shared" si="0"/>
        <v>0</v>
      </c>
      <c r="O8" s="94">
        <f t="shared" si="1"/>
        <v>0</v>
      </c>
    </row>
    <row r="9" spans="1:15" ht="14.25" customHeight="1" x14ac:dyDescent="0.2">
      <c r="A9" s="88">
        <v>45664</v>
      </c>
      <c r="B9" s="89">
        <f>IFERROR(VLOOKUP(A9,ストックデータ貼り付け用!A:D,2,FALSE),0)</f>
        <v>0</v>
      </c>
      <c r="C9" s="89">
        <f>VLOOKUP(A9,ストックデータ整理!A:D,4,FALSE)</f>
        <v>0</v>
      </c>
      <c r="D9" s="93">
        <f>VLOOKUP(A9,ストックデータ整理!A:L,10,FALSE)</f>
        <v>0</v>
      </c>
      <c r="E9" s="95">
        <f>VLOOKUP(A9,ストックデータ整理!A:L,12,FALSE)</f>
        <v>0</v>
      </c>
      <c r="F9" s="89">
        <f>VLOOKUP(A9,ストックデータ整理!A:O,13,FALSE)</f>
        <v>0</v>
      </c>
      <c r="G9" s="92">
        <f>VLOOKUP(A9,ストックデータ整理!A:O,15,FALSE)</f>
        <v>0</v>
      </c>
      <c r="H9" s="96">
        <f>VLOOKUP(A9,ストックデータ整理!A:R,16,FALSE)</f>
        <v>0</v>
      </c>
      <c r="I9" s="113">
        <f>INT(VLOOKUP(A9,ストックデータ整理!A:R,18,FALSE))</f>
        <v>0</v>
      </c>
      <c r="J9" s="111">
        <f>VLOOKUP(A9,ストックデータ整理!A:U,19,FALSE)</f>
        <v>0</v>
      </c>
      <c r="K9" s="112">
        <f>VLOOKUP(A9,ストックデータ整理!A:U,21,FALSE)</f>
        <v>0</v>
      </c>
      <c r="L9" s="93">
        <f>IFERROR(VLOOKUP(A9,ストックデータ貼り付け用!V:Y,2,FALSE),0)</f>
        <v>0</v>
      </c>
      <c r="M9" s="95">
        <f>IFERROR(VLOOKUP(A9,ストックデータ貼り付け用!V:Y,4,FALSE),0)</f>
        <v>0</v>
      </c>
      <c r="N9" s="93">
        <f t="shared" si="0"/>
        <v>0</v>
      </c>
      <c r="O9" s="94">
        <f t="shared" si="1"/>
        <v>0</v>
      </c>
    </row>
    <row r="10" spans="1:15" ht="14.25" customHeight="1" x14ac:dyDescent="0.2">
      <c r="A10" s="88">
        <v>45665</v>
      </c>
      <c r="B10" s="89">
        <f>IFERROR(VLOOKUP(A10,ストックデータ貼り付け用!A:D,2,FALSE),0)</f>
        <v>0</v>
      </c>
      <c r="C10" s="89">
        <f>VLOOKUP(A10,ストックデータ整理!A:D,4,FALSE)</f>
        <v>0</v>
      </c>
      <c r="D10" s="93">
        <f>VLOOKUP(A10,ストックデータ整理!A:L,10,FALSE)</f>
        <v>0</v>
      </c>
      <c r="E10" s="95">
        <f>VLOOKUP(A10,ストックデータ整理!A:L,12,FALSE)</f>
        <v>0</v>
      </c>
      <c r="F10" s="89">
        <f>VLOOKUP(A10,ストックデータ整理!A:O,13,FALSE)</f>
        <v>0</v>
      </c>
      <c r="G10" s="92">
        <f>VLOOKUP(A10,ストックデータ整理!A:O,15,FALSE)</f>
        <v>0</v>
      </c>
      <c r="H10" s="96">
        <f>VLOOKUP(A10,ストックデータ整理!A:R,16,FALSE)</f>
        <v>0</v>
      </c>
      <c r="I10" s="113">
        <f>INT(VLOOKUP(A10,ストックデータ整理!A:R,18,FALSE))</f>
        <v>0</v>
      </c>
      <c r="J10" s="111">
        <f>VLOOKUP(A10,ストックデータ整理!A:U,19,FALSE)</f>
        <v>0</v>
      </c>
      <c r="K10" s="112">
        <f>VLOOKUP(A10,ストックデータ整理!A:U,21,FALSE)</f>
        <v>0</v>
      </c>
      <c r="L10" s="93">
        <f>IFERROR(VLOOKUP(A10,ストックデータ貼り付け用!V:Y,2,FALSE),0)</f>
        <v>0</v>
      </c>
      <c r="M10" s="95">
        <f>IFERROR(VLOOKUP(A10,ストックデータ貼り付け用!V:Y,4,FALSE),0)</f>
        <v>0</v>
      </c>
      <c r="N10" s="93">
        <f t="shared" si="0"/>
        <v>0</v>
      </c>
      <c r="O10" s="94">
        <f t="shared" si="1"/>
        <v>0</v>
      </c>
    </row>
    <row r="11" spans="1:15" ht="14.25" customHeight="1" x14ac:dyDescent="0.2">
      <c r="A11" s="88">
        <v>45666</v>
      </c>
      <c r="B11" s="89">
        <f>IFERROR(VLOOKUP(A11,ストックデータ貼り付け用!A:D,2,FALSE),0)</f>
        <v>0</v>
      </c>
      <c r="C11" s="89">
        <f>VLOOKUP(A11,ストックデータ整理!A:D,4,FALSE)</f>
        <v>0</v>
      </c>
      <c r="D11" s="93">
        <f>VLOOKUP(A11,ストックデータ整理!A:L,10,FALSE)</f>
        <v>0</v>
      </c>
      <c r="E11" s="95">
        <f>VLOOKUP(A11,ストックデータ整理!A:L,12,FALSE)</f>
        <v>0</v>
      </c>
      <c r="F11" s="89">
        <f>VLOOKUP(A11,ストックデータ整理!A:O,13,FALSE)</f>
        <v>0</v>
      </c>
      <c r="G11" s="92">
        <f>VLOOKUP(A11,ストックデータ整理!A:O,15,FALSE)</f>
        <v>0</v>
      </c>
      <c r="H11" s="96">
        <f>VLOOKUP(A11,ストックデータ整理!A:R,16,FALSE)</f>
        <v>0</v>
      </c>
      <c r="I11" s="113">
        <f>INT(VLOOKUP(A11,ストックデータ整理!A:R,18,FALSE))</f>
        <v>0</v>
      </c>
      <c r="J11" s="111">
        <f>VLOOKUP(A11,ストックデータ整理!A:U,19,FALSE)</f>
        <v>0</v>
      </c>
      <c r="K11" s="112">
        <f>VLOOKUP(A11,ストックデータ整理!A:U,21,FALSE)</f>
        <v>0</v>
      </c>
      <c r="L11" s="93">
        <f>IFERROR(VLOOKUP(A11,ストックデータ貼り付け用!V:Y,2,FALSE),0)</f>
        <v>0</v>
      </c>
      <c r="M11" s="95">
        <f>IFERROR(VLOOKUP(A11,ストックデータ貼り付け用!V:Y,4,FALSE),0)</f>
        <v>0</v>
      </c>
      <c r="N11" s="93">
        <f t="shared" si="0"/>
        <v>0</v>
      </c>
      <c r="O11" s="94">
        <f t="shared" si="1"/>
        <v>0</v>
      </c>
    </row>
    <row r="12" spans="1:15" ht="14.25" customHeight="1" x14ac:dyDescent="0.2">
      <c r="A12" s="88">
        <v>45667</v>
      </c>
      <c r="B12" s="89">
        <f>IFERROR(VLOOKUP(A12,ストックデータ貼り付け用!A:D,2,FALSE),0)</f>
        <v>0</v>
      </c>
      <c r="C12" s="89">
        <f>VLOOKUP(A12,ストックデータ整理!A:D,4,FALSE)</f>
        <v>0</v>
      </c>
      <c r="D12" s="93">
        <f>VLOOKUP(A12,ストックデータ整理!A:L,10,FALSE)</f>
        <v>0</v>
      </c>
      <c r="E12" s="95">
        <f>VLOOKUP(A12,ストックデータ整理!A:L,12,FALSE)</f>
        <v>0</v>
      </c>
      <c r="F12" s="89">
        <f>VLOOKUP(A12,ストックデータ整理!A:O,13,FALSE)</f>
        <v>0</v>
      </c>
      <c r="G12" s="92">
        <f>VLOOKUP(A12,ストックデータ整理!A:O,15,FALSE)</f>
        <v>0</v>
      </c>
      <c r="H12" s="96">
        <f>VLOOKUP(A12,ストックデータ整理!A:R,16,FALSE)</f>
        <v>0</v>
      </c>
      <c r="I12" s="113">
        <f>INT(VLOOKUP(A12,ストックデータ整理!A:R,18,FALSE))</f>
        <v>0</v>
      </c>
      <c r="J12" s="111">
        <f>VLOOKUP(A12,ストックデータ整理!A:U,19,FALSE)</f>
        <v>0</v>
      </c>
      <c r="K12" s="112">
        <f>VLOOKUP(A12,ストックデータ整理!A:U,21,FALSE)</f>
        <v>0</v>
      </c>
      <c r="L12" s="93">
        <f>IFERROR(VLOOKUP(A12,ストックデータ貼り付け用!V:Y,2,FALSE),0)</f>
        <v>0</v>
      </c>
      <c r="M12" s="95">
        <f>IFERROR(VLOOKUP(A12,ストックデータ貼り付け用!V:Y,4,FALSE),0)</f>
        <v>0</v>
      </c>
      <c r="N12" s="93">
        <f t="shared" si="0"/>
        <v>0</v>
      </c>
      <c r="O12" s="94">
        <f t="shared" si="1"/>
        <v>0</v>
      </c>
    </row>
    <row r="13" spans="1:15" ht="14.25" customHeight="1" x14ac:dyDescent="0.2">
      <c r="A13" s="88">
        <v>45668</v>
      </c>
      <c r="B13" s="89">
        <f>IFERROR(VLOOKUP(A13,ストックデータ貼り付け用!A:D,2,FALSE),0)</f>
        <v>0</v>
      </c>
      <c r="C13" s="89">
        <f>VLOOKUP(A13,ストックデータ整理!A:D,4,FALSE)</f>
        <v>0</v>
      </c>
      <c r="D13" s="93">
        <f>VLOOKUP(A13,ストックデータ整理!A:L,10,FALSE)</f>
        <v>0</v>
      </c>
      <c r="E13" s="95">
        <f>VLOOKUP(A13,ストックデータ整理!A:L,12,FALSE)</f>
        <v>0</v>
      </c>
      <c r="F13" s="89">
        <f>VLOOKUP(A13,ストックデータ整理!A:O,13,FALSE)</f>
        <v>0</v>
      </c>
      <c r="G13" s="92">
        <f>VLOOKUP(A13,ストックデータ整理!A:O,15,FALSE)</f>
        <v>0</v>
      </c>
      <c r="H13" s="96">
        <f>VLOOKUP(A13,ストックデータ整理!A:R,16,FALSE)</f>
        <v>0</v>
      </c>
      <c r="I13" s="113">
        <f>INT(VLOOKUP(A13,ストックデータ整理!A:R,18,FALSE))</f>
        <v>0</v>
      </c>
      <c r="J13" s="111">
        <f>VLOOKUP(A13,ストックデータ整理!A:U,19,FALSE)</f>
        <v>0</v>
      </c>
      <c r="K13" s="112">
        <f>VLOOKUP(A13,ストックデータ整理!A:U,21,FALSE)</f>
        <v>0</v>
      </c>
      <c r="L13" s="93">
        <f>IFERROR(VLOOKUP(A13,ストックデータ貼り付け用!V:Y,2,FALSE),0)</f>
        <v>0</v>
      </c>
      <c r="M13" s="95">
        <f>IFERROR(VLOOKUP(A13,ストックデータ貼り付け用!V:Y,4,FALSE),0)</f>
        <v>0</v>
      </c>
      <c r="N13" s="93">
        <f t="shared" si="0"/>
        <v>0</v>
      </c>
      <c r="O13" s="94">
        <f t="shared" si="1"/>
        <v>0</v>
      </c>
    </row>
    <row r="14" spans="1:15" ht="14.25" customHeight="1" x14ac:dyDescent="0.2">
      <c r="A14" s="88">
        <v>45669</v>
      </c>
      <c r="B14" s="89">
        <f>IFERROR(VLOOKUP(A14,ストックデータ貼り付け用!A:D,2,FALSE),0)</f>
        <v>0</v>
      </c>
      <c r="C14" s="89">
        <f>VLOOKUP(A14,ストックデータ整理!A:D,4,FALSE)</f>
        <v>0</v>
      </c>
      <c r="D14" s="93">
        <f>VLOOKUP(A14,ストックデータ整理!A:L,10,FALSE)</f>
        <v>0</v>
      </c>
      <c r="E14" s="95">
        <f>VLOOKUP(A14,ストックデータ整理!A:L,12,FALSE)</f>
        <v>0</v>
      </c>
      <c r="F14" s="89">
        <f>VLOOKUP(A14,ストックデータ整理!A:O,13,FALSE)</f>
        <v>0</v>
      </c>
      <c r="G14" s="92">
        <f>VLOOKUP(A14,ストックデータ整理!A:O,15,FALSE)</f>
        <v>0</v>
      </c>
      <c r="H14" s="96">
        <f>VLOOKUP(A14,ストックデータ整理!A:R,16,FALSE)</f>
        <v>0</v>
      </c>
      <c r="I14" s="113">
        <f>INT(VLOOKUP(A14,ストックデータ整理!A:R,18,FALSE))</f>
        <v>0</v>
      </c>
      <c r="J14" s="111">
        <f>VLOOKUP(A14,ストックデータ整理!A:U,19,FALSE)</f>
        <v>0</v>
      </c>
      <c r="K14" s="112">
        <f>VLOOKUP(A14,ストックデータ整理!A:U,21,FALSE)</f>
        <v>0</v>
      </c>
      <c r="L14" s="93">
        <f>IFERROR(VLOOKUP(A14,ストックデータ貼り付け用!V:Y,2,FALSE),0)</f>
        <v>0</v>
      </c>
      <c r="M14" s="95">
        <f>IFERROR(VLOOKUP(A14,ストックデータ貼り付け用!V:Y,4,FALSE),0)</f>
        <v>0</v>
      </c>
      <c r="N14" s="93">
        <f t="shared" si="0"/>
        <v>0</v>
      </c>
      <c r="O14" s="94">
        <f t="shared" si="1"/>
        <v>0</v>
      </c>
    </row>
    <row r="15" spans="1:15" ht="14.25" customHeight="1" x14ac:dyDescent="0.2">
      <c r="A15" s="88">
        <v>45670</v>
      </c>
      <c r="B15" s="89">
        <f>IFERROR(VLOOKUP(A15,ストックデータ貼り付け用!A:D,2,FALSE),0)</f>
        <v>0</v>
      </c>
      <c r="C15" s="89">
        <f>VLOOKUP(A15,ストックデータ整理!A:D,4,FALSE)</f>
        <v>0</v>
      </c>
      <c r="D15" s="93">
        <f>VLOOKUP(A15,ストックデータ整理!A:L,10,FALSE)</f>
        <v>0</v>
      </c>
      <c r="E15" s="95">
        <f>VLOOKUP(A15,ストックデータ整理!A:L,12,FALSE)</f>
        <v>0</v>
      </c>
      <c r="F15" s="89">
        <f>VLOOKUP(A15,ストックデータ整理!A:O,13,FALSE)</f>
        <v>0</v>
      </c>
      <c r="G15" s="92">
        <f>VLOOKUP(A15,ストックデータ整理!A:O,15,FALSE)</f>
        <v>0</v>
      </c>
      <c r="H15" s="96">
        <f>VLOOKUP(A15,ストックデータ整理!A:R,16,FALSE)</f>
        <v>0</v>
      </c>
      <c r="I15" s="113">
        <f>INT(VLOOKUP(A15,ストックデータ整理!A:R,18,FALSE))</f>
        <v>0</v>
      </c>
      <c r="J15" s="111">
        <f>VLOOKUP(A15,ストックデータ整理!A:U,19,FALSE)</f>
        <v>0</v>
      </c>
      <c r="K15" s="112">
        <f>VLOOKUP(A15,ストックデータ整理!A:U,21,FALSE)</f>
        <v>0</v>
      </c>
      <c r="L15" s="93">
        <f>IFERROR(VLOOKUP(A15,ストックデータ貼り付け用!V:Y,2,FALSE),0)</f>
        <v>0</v>
      </c>
      <c r="M15" s="95">
        <f>IFERROR(VLOOKUP(A15,ストックデータ貼り付け用!V:Y,4,FALSE),0)</f>
        <v>0</v>
      </c>
      <c r="N15" s="93">
        <f t="shared" si="0"/>
        <v>0</v>
      </c>
      <c r="O15" s="94">
        <f t="shared" si="1"/>
        <v>0</v>
      </c>
    </row>
    <row r="16" spans="1:15" ht="14.25" customHeight="1" x14ac:dyDescent="0.2">
      <c r="A16" s="88">
        <v>45671</v>
      </c>
      <c r="B16" s="89">
        <f>IFERROR(VLOOKUP(A16,ストックデータ貼り付け用!A:D,2,FALSE),0)</f>
        <v>0</v>
      </c>
      <c r="C16" s="89">
        <f>VLOOKUP(A16,ストックデータ整理!A:D,4,FALSE)</f>
        <v>0</v>
      </c>
      <c r="D16" s="93">
        <f>VLOOKUP(A16,ストックデータ整理!A:L,10,FALSE)</f>
        <v>0</v>
      </c>
      <c r="E16" s="95">
        <f>VLOOKUP(A16,ストックデータ整理!A:L,12,FALSE)</f>
        <v>0</v>
      </c>
      <c r="F16" s="89">
        <f>VLOOKUP(A16,ストックデータ整理!A:O,13,FALSE)</f>
        <v>0</v>
      </c>
      <c r="G16" s="92">
        <f>VLOOKUP(A16,ストックデータ整理!A:O,15,FALSE)</f>
        <v>0</v>
      </c>
      <c r="H16" s="96">
        <f>VLOOKUP(A16,ストックデータ整理!A:R,16,FALSE)</f>
        <v>0</v>
      </c>
      <c r="I16" s="113">
        <f>INT(VLOOKUP(A16,ストックデータ整理!A:R,18,FALSE))</f>
        <v>0</v>
      </c>
      <c r="J16" s="111">
        <f>VLOOKUP(A16,ストックデータ整理!A:U,19,FALSE)</f>
        <v>0</v>
      </c>
      <c r="K16" s="112">
        <f>VLOOKUP(A16,ストックデータ整理!A:U,21,FALSE)</f>
        <v>0</v>
      </c>
      <c r="L16" s="93">
        <f>IFERROR(VLOOKUP(A16,ストックデータ貼り付け用!V:Y,2,FALSE),0)</f>
        <v>0</v>
      </c>
      <c r="M16" s="95">
        <f>IFERROR(VLOOKUP(A16,ストックデータ貼り付け用!V:Y,4,FALSE),0)</f>
        <v>0</v>
      </c>
      <c r="N16" s="93">
        <f t="shared" si="0"/>
        <v>0</v>
      </c>
      <c r="O16" s="94">
        <f t="shared" si="1"/>
        <v>0</v>
      </c>
    </row>
    <row r="17" spans="1:15" ht="14.25" customHeight="1" x14ac:dyDescent="0.2">
      <c r="A17" s="88">
        <v>45672</v>
      </c>
      <c r="B17" s="89">
        <f>IFERROR(VLOOKUP(A17,ストックデータ貼り付け用!A:D,2,FALSE),0)</f>
        <v>0</v>
      </c>
      <c r="C17" s="89">
        <f>VLOOKUP(A17,ストックデータ整理!A:D,4,FALSE)</f>
        <v>0</v>
      </c>
      <c r="D17" s="93">
        <f>VLOOKUP(A17,ストックデータ整理!A:L,10,FALSE)</f>
        <v>0</v>
      </c>
      <c r="E17" s="95">
        <f>VLOOKUP(A17,ストックデータ整理!A:L,12,FALSE)</f>
        <v>0</v>
      </c>
      <c r="F17" s="89">
        <f>VLOOKUP(A17,ストックデータ整理!A:O,13,FALSE)</f>
        <v>0</v>
      </c>
      <c r="G17" s="92">
        <f>VLOOKUP(A17,ストックデータ整理!A:O,15,FALSE)</f>
        <v>0</v>
      </c>
      <c r="H17" s="96">
        <f>VLOOKUP(A17,ストックデータ整理!A:R,16,FALSE)</f>
        <v>0</v>
      </c>
      <c r="I17" s="113">
        <f>INT(VLOOKUP(A17,ストックデータ整理!A:R,18,FALSE))</f>
        <v>0</v>
      </c>
      <c r="J17" s="111">
        <f>VLOOKUP(A17,ストックデータ整理!A:U,19,FALSE)</f>
        <v>0</v>
      </c>
      <c r="K17" s="112">
        <f>VLOOKUP(A17,ストックデータ整理!A:U,21,FALSE)</f>
        <v>0</v>
      </c>
      <c r="L17" s="93">
        <f>IFERROR(VLOOKUP(A17,ストックデータ貼り付け用!V:Y,2,FALSE),0)</f>
        <v>0</v>
      </c>
      <c r="M17" s="95">
        <f>IFERROR(VLOOKUP(A17,ストックデータ貼り付け用!V:Y,4,FALSE),0)</f>
        <v>0</v>
      </c>
      <c r="N17" s="93">
        <f t="shared" si="0"/>
        <v>0</v>
      </c>
      <c r="O17" s="94">
        <f t="shared" si="1"/>
        <v>0</v>
      </c>
    </row>
    <row r="18" spans="1:15" ht="14.25" customHeight="1" x14ac:dyDescent="0.2">
      <c r="A18" s="88">
        <v>45673</v>
      </c>
      <c r="B18" s="89">
        <f>IFERROR(VLOOKUP(A18,ストックデータ貼り付け用!A:D,2,FALSE),0)</f>
        <v>0</v>
      </c>
      <c r="C18" s="89">
        <f>VLOOKUP(A18,ストックデータ整理!A:D,4,FALSE)</f>
        <v>0</v>
      </c>
      <c r="D18" s="93">
        <f>VLOOKUP(A18,ストックデータ整理!A:L,10,FALSE)</f>
        <v>0</v>
      </c>
      <c r="E18" s="95">
        <f>VLOOKUP(A18,ストックデータ整理!A:L,12,FALSE)</f>
        <v>0</v>
      </c>
      <c r="F18" s="89">
        <f>VLOOKUP(A18,ストックデータ整理!A:O,13,FALSE)</f>
        <v>0</v>
      </c>
      <c r="G18" s="92">
        <f>VLOOKUP(A18,ストックデータ整理!A:O,15,FALSE)</f>
        <v>0</v>
      </c>
      <c r="H18" s="96">
        <f>VLOOKUP(A18,ストックデータ整理!A:R,16,FALSE)</f>
        <v>0</v>
      </c>
      <c r="I18" s="113">
        <f>INT(VLOOKUP(A18,ストックデータ整理!A:R,18,FALSE))</f>
        <v>0</v>
      </c>
      <c r="J18" s="111">
        <f>VLOOKUP(A18,ストックデータ整理!A:U,19,FALSE)</f>
        <v>0</v>
      </c>
      <c r="K18" s="112">
        <f>VLOOKUP(A18,ストックデータ整理!A:U,21,FALSE)</f>
        <v>0</v>
      </c>
      <c r="L18" s="93">
        <f>IFERROR(VLOOKUP(A18,ストックデータ貼り付け用!V:Y,2,FALSE),0)</f>
        <v>0</v>
      </c>
      <c r="M18" s="95">
        <f>IFERROR(VLOOKUP(A18,ストックデータ貼り付け用!V:Y,4,FALSE),0)</f>
        <v>0</v>
      </c>
      <c r="N18" s="93">
        <f t="shared" si="0"/>
        <v>0</v>
      </c>
      <c r="O18" s="94">
        <f t="shared" si="1"/>
        <v>0</v>
      </c>
    </row>
    <row r="19" spans="1:15" ht="14.25" customHeight="1" x14ac:dyDescent="0.2">
      <c r="A19" s="88">
        <v>45674</v>
      </c>
      <c r="B19" s="89">
        <f>IFERROR(VLOOKUP(A19,ストックデータ貼り付け用!A:D,2,FALSE),0)</f>
        <v>0</v>
      </c>
      <c r="C19" s="89">
        <f>VLOOKUP(A19,ストックデータ整理!A:D,4,FALSE)</f>
        <v>0</v>
      </c>
      <c r="D19" s="93">
        <f>VLOOKUP(A19,ストックデータ整理!A:L,10,FALSE)</f>
        <v>0</v>
      </c>
      <c r="E19" s="95">
        <f>VLOOKUP(A19,ストックデータ整理!A:L,12,FALSE)</f>
        <v>0</v>
      </c>
      <c r="F19" s="89">
        <f>VLOOKUP(A19,ストックデータ整理!A:O,13,FALSE)</f>
        <v>0</v>
      </c>
      <c r="G19" s="92">
        <f>VLOOKUP(A19,ストックデータ整理!A:O,15,FALSE)</f>
        <v>0</v>
      </c>
      <c r="H19" s="96">
        <f>VLOOKUP(A19,ストックデータ整理!A:R,16,FALSE)</f>
        <v>0</v>
      </c>
      <c r="I19" s="113">
        <f>INT(VLOOKUP(A19,ストックデータ整理!A:R,18,FALSE))</f>
        <v>0</v>
      </c>
      <c r="J19" s="111">
        <f>VLOOKUP(A19,ストックデータ整理!A:U,19,FALSE)</f>
        <v>0</v>
      </c>
      <c r="K19" s="112">
        <f>VLOOKUP(A19,ストックデータ整理!A:U,21,FALSE)</f>
        <v>0</v>
      </c>
      <c r="L19" s="93">
        <f>IFERROR(VLOOKUP(A19,ストックデータ貼り付け用!V:Y,2,FALSE),0)</f>
        <v>0</v>
      </c>
      <c r="M19" s="95">
        <f>IFERROR(VLOOKUP(A19,ストックデータ貼り付け用!V:Y,4,FALSE),0)</f>
        <v>0</v>
      </c>
      <c r="N19" s="93">
        <f t="shared" si="0"/>
        <v>0</v>
      </c>
      <c r="O19" s="94">
        <f t="shared" si="1"/>
        <v>0</v>
      </c>
    </row>
    <row r="20" spans="1:15" ht="14.25" customHeight="1" x14ac:dyDescent="0.2">
      <c r="A20" s="88">
        <v>45675</v>
      </c>
      <c r="B20" s="89">
        <f>IFERROR(VLOOKUP(A20,ストックデータ貼り付け用!A:D,2,FALSE),0)</f>
        <v>0</v>
      </c>
      <c r="C20" s="89">
        <f>VLOOKUP(A20,ストックデータ整理!A:D,4,FALSE)</f>
        <v>0</v>
      </c>
      <c r="D20" s="93">
        <f>VLOOKUP(A20,ストックデータ整理!A:L,10,FALSE)</f>
        <v>0</v>
      </c>
      <c r="E20" s="95">
        <f>VLOOKUP(A20,ストックデータ整理!A:L,12,FALSE)</f>
        <v>0</v>
      </c>
      <c r="F20" s="89">
        <f>VLOOKUP(A20,ストックデータ整理!A:O,13,FALSE)</f>
        <v>0</v>
      </c>
      <c r="G20" s="92">
        <f>VLOOKUP(A20,ストックデータ整理!A:O,15,FALSE)</f>
        <v>0</v>
      </c>
      <c r="H20" s="96">
        <f>VLOOKUP(A20,ストックデータ整理!A:R,16,FALSE)</f>
        <v>0</v>
      </c>
      <c r="I20" s="113">
        <f>INT(VLOOKUP(A20,ストックデータ整理!A:R,18,FALSE))</f>
        <v>0</v>
      </c>
      <c r="J20" s="111">
        <f>VLOOKUP(A20,ストックデータ整理!A:U,19,FALSE)</f>
        <v>0</v>
      </c>
      <c r="K20" s="112">
        <f>VLOOKUP(A20,ストックデータ整理!A:U,21,FALSE)</f>
        <v>0</v>
      </c>
      <c r="L20" s="93">
        <f>IFERROR(VLOOKUP(A20,ストックデータ貼り付け用!V:Y,2,FALSE),0)</f>
        <v>0</v>
      </c>
      <c r="M20" s="95">
        <f>IFERROR(VLOOKUP(A20,ストックデータ貼り付け用!V:Y,4,FALSE),0)</f>
        <v>0</v>
      </c>
      <c r="N20" s="93">
        <f t="shared" si="0"/>
        <v>0</v>
      </c>
      <c r="O20" s="94">
        <f t="shared" si="1"/>
        <v>0</v>
      </c>
    </row>
    <row r="21" spans="1:15" ht="14.25" customHeight="1" x14ac:dyDescent="0.2">
      <c r="A21" s="88">
        <v>45676</v>
      </c>
      <c r="B21" s="89">
        <f>IFERROR(VLOOKUP(A21,ストックデータ貼り付け用!A:D,2,FALSE),0)</f>
        <v>0</v>
      </c>
      <c r="C21" s="89">
        <f>VLOOKUP(A21,ストックデータ整理!A:D,4,FALSE)</f>
        <v>0</v>
      </c>
      <c r="D21" s="93">
        <f>VLOOKUP(A21,ストックデータ整理!A:L,10,FALSE)</f>
        <v>0</v>
      </c>
      <c r="E21" s="95">
        <f>VLOOKUP(A21,ストックデータ整理!A:L,12,FALSE)</f>
        <v>0</v>
      </c>
      <c r="F21" s="89">
        <f>VLOOKUP(A21,ストックデータ整理!A:O,13,FALSE)</f>
        <v>0</v>
      </c>
      <c r="G21" s="92">
        <f>VLOOKUP(A21,ストックデータ整理!A:O,15,FALSE)</f>
        <v>0</v>
      </c>
      <c r="H21" s="96">
        <f>VLOOKUP(A21,ストックデータ整理!A:R,16,FALSE)</f>
        <v>0</v>
      </c>
      <c r="I21" s="113">
        <f>INT(VLOOKUP(A21,ストックデータ整理!A:R,18,FALSE))</f>
        <v>0</v>
      </c>
      <c r="J21" s="111">
        <f>VLOOKUP(A21,ストックデータ整理!A:U,19,FALSE)</f>
        <v>0</v>
      </c>
      <c r="K21" s="112">
        <f>VLOOKUP(A21,ストックデータ整理!A:U,21,FALSE)</f>
        <v>0</v>
      </c>
      <c r="L21" s="93">
        <f>IFERROR(VLOOKUP(A21,ストックデータ貼り付け用!V:Y,2,FALSE),0)</f>
        <v>0</v>
      </c>
      <c r="M21" s="95">
        <f>IFERROR(VLOOKUP(A21,ストックデータ貼り付け用!V:Y,4,FALSE),0)</f>
        <v>0</v>
      </c>
      <c r="N21" s="93">
        <f t="shared" si="0"/>
        <v>0</v>
      </c>
      <c r="O21" s="94">
        <f t="shared" si="1"/>
        <v>0</v>
      </c>
    </row>
    <row r="22" spans="1:15" ht="14.25" customHeight="1" x14ac:dyDescent="0.2">
      <c r="A22" s="88">
        <v>45677</v>
      </c>
      <c r="B22" s="89">
        <f>IFERROR(VLOOKUP(A22,ストックデータ貼り付け用!A:D,2,FALSE),0)</f>
        <v>0</v>
      </c>
      <c r="C22" s="89">
        <f>VLOOKUP(A22,ストックデータ整理!A:D,4,FALSE)</f>
        <v>0</v>
      </c>
      <c r="D22" s="93">
        <f>VLOOKUP(A22,ストックデータ整理!A:L,10,FALSE)</f>
        <v>0</v>
      </c>
      <c r="E22" s="95">
        <f>VLOOKUP(A22,ストックデータ整理!A:L,12,FALSE)</f>
        <v>0</v>
      </c>
      <c r="F22" s="89">
        <f>VLOOKUP(A22,ストックデータ整理!A:O,13,FALSE)</f>
        <v>0</v>
      </c>
      <c r="G22" s="92">
        <f>VLOOKUP(A22,ストックデータ整理!A:O,15,FALSE)</f>
        <v>0</v>
      </c>
      <c r="H22" s="96">
        <f>VLOOKUP(A22,ストックデータ整理!A:R,16,FALSE)</f>
        <v>0</v>
      </c>
      <c r="I22" s="113">
        <f>INT(VLOOKUP(A22,ストックデータ整理!A:R,18,FALSE))</f>
        <v>0</v>
      </c>
      <c r="J22" s="111">
        <f>VLOOKUP(A22,ストックデータ整理!A:U,19,FALSE)</f>
        <v>0</v>
      </c>
      <c r="K22" s="112">
        <f>VLOOKUP(A22,ストックデータ整理!A:U,21,FALSE)</f>
        <v>0</v>
      </c>
      <c r="L22" s="93">
        <f>IFERROR(VLOOKUP(A22,ストックデータ貼り付け用!V:Y,2,FALSE),0)</f>
        <v>0</v>
      </c>
      <c r="M22" s="95">
        <f>IFERROR(VLOOKUP(A22,ストックデータ貼り付け用!V:Y,4,FALSE),0)</f>
        <v>0</v>
      </c>
      <c r="N22" s="93">
        <f t="shared" si="0"/>
        <v>0</v>
      </c>
      <c r="O22" s="94">
        <f t="shared" si="1"/>
        <v>0</v>
      </c>
    </row>
    <row r="23" spans="1:15" ht="14.25" customHeight="1" x14ac:dyDescent="0.2">
      <c r="A23" s="88">
        <v>45678</v>
      </c>
      <c r="B23" s="89">
        <f>IFERROR(VLOOKUP(A23,ストックデータ貼り付け用!A:D,2,FALSE),0)</f>
        <v>0</v>
      </c>
      <c r="C23" s="89">
        <f>VLOOKUP(A23,ストックデータ整理!A:D,4,FALSE)</f>
        <v>0</v>
      </c>
      <c r="D23" s="93">
        <f>VLOOKUP(A23,ストックデータ整理!A:L,10,FALSE)</f>
        <v>0</v>
      </c>
      <c r="E23" s="95">
        <f>VLOOKUP(A23,ストックデータ整理!A:L,12,FALSE)</f>
        <v>0</v>
      </c>
      <c r="F23" s="89">
        <f>VLOOKUP(A23,ストックデータ整理!A:O,13,FALSE)</f>
        <v>0</v>
      </c>
      <c r="G23" s="92">
        <f>VLOOKUP(A23,ストックデータ整理!A:O,15,FALSE)</f>
        <v>0</v>
      </c>
      <c r="H23" s="96">
        <f>VLOOKUP(A23,ストックデータ整理!A:R,16,FALSE)</f>
        <v>0</v>
      </c>
      <c r="I23" s="113">
        <f>INT(VLOOKUP(A23,ストックデータ整理!A:R,18,FALSE))</f>
        <v>0</v>
      </c>
      <c r="J23" s="111">
        <f>VLOOKUP(A23,ストックデータ整理!A:U,19,FALSE)</f>
        <v>0</v>
      </c>
      <c r="K23" s="112">
        <f>VLOOKUP(A23,ストックデータ整理!A:U,21,FALSE)</f>
        <v>0</v>
      </c>
      <c r="L23" s="93">
        <f>IFERROR(VLOOKUP(A23,ストックデータ貼り付け用!V:Y,2,FALSE),0)</f>
        <v>0</v>
      </c>
      <c r="M23" s="95">
        <f>IFERROR(VLOOKUP(A23,ストックデータ貼り付け用!V:Y,4,FALSE),0)</f>
        <v>0</v>
      </c>
      <c r="N23" s="93">
        <f t="shared" si="0"/>
        <v>0</v>
      </c>
      <c r="O23" s="94">
        <f t="shared" si="1"/>
        <v>0</v>
      </c>
    </row>
    <row r="24" spans="1:15" ht="14.25" customHeight="1" x14ac:dyDescent="0.2">
      <c r="A24" s="88">
        <v>45679</v>
      </c>
      <c r="B24" s="89">
        <f>IFERROR(VLOOKUP(A24,ストックデータ貼り付け用!A:D,2,FALSE),0)</f>
        <v>0</v>
      </c>
      <c r="C24" s="89">
        <f>VLOOKUP(A24,ストックデータ整理!A:D,4,FALSE)</f>
        <v>0</v>
      </c>
      <c r="D24" s="93">
        <f>VLOOKUP(A24,ストックデータ整理!A:L,10,FALSE)</f>
        <v>0</v>
      </c>
      <c r="E24" s="95">
        <f>VLOOKUP(A24,ストックデータ整理!A:L,12,FALSE)</f>
        <v>0</v>
      </c>
      <c r="F24" s="89">
        <f>VLOOKUP(A24,ストックデータ整理!A:O,13,FALSE)</f>
        <v>0</v>
      </c>
      <c r="G24" s="92">
        <f>VLOOKUP(A24,ストックデータ整理!A:O,15,FALSE)</f>
        <v>0</v>
      </c>
      <c r="H24" s="96">
        <f>VLOOKUP(A24,ストックデータ整理!A:R,16,FALSE)</f>
        <v>0</v>
      </c>
      <c r="I24" s="113">
        <f>INT(VLOOKUP(A24,ストックデータ整理!A:R,18,FALSE))</f>
        <v>0</v>
      </c>
      <c r="J24" s="111">
        <f>VLOOKUP(A24,ストックデータ整理!A:U,19,FALSE)</f>
        <v>0</v>
      </c>
      <c r="K24" s="112">
        <f>VLOOKUP(A24,ストックデータ整理!A:U,21,FALSE)</f>
        <v>0</v>
      </c>
      <c r="L24" s="93">
        <f>IFERROR(VLOOKUP(A24,ストックデータ貼り付け用!V:Y,2,FALSE),0)</f>
        <v>0</v>
      </c>
      <c r="M24" s="95">
        <f>IFERROR(VLOOKUP(A24,ストックデータ貼り付け用!V:Y,4,FALSE),0)</f>
        <v>0</v>
      </c>
      <c r="N24" s="93">
        <f t="shared" si="0"/>
        <v>0</v>
      </c>
      <c r="O24" s="94">
        <f t="shared" si="1"/>
        <v>0</v>
      </c>
    </row>
    <row r="25" spans="1:15" ht="14.25" customHeight="1" x14ac:dyDescent="0.2">
      <c r="A25" s="88">
        <v>45680</v>
      </c>
      <c r="B25" s="89">
        <f>IFERROR(VLOOKUP(A25,ストックデータ貼り付け用!A:D,2,FALSE),0)</f>
        <v>0</v>
      </c>
      <c r="C25" s="89">
        <f>VLOOKUP(A25,ストックデータ整理!A:D,4,FALSE)</f>
        <v>0</v>
      </c>
      <c r="D25" s="93">
        <f>VLOOKUP(A25,ストックデータ整理!A:L,10,FALSE)</f>
        <v>0</v>
      </c>
      <c r="E25" s="95">
        <f>VLOOKUP(A25,ストックデータ整理!A:L,12,FALSE)</f>
        <v>0</v>
      </c>
      <c r="F25" s="89">
        <f>VLOOKUP(A25,ストックデータ整理!A:O,13,FALSE)</f>
        <v>0</v>
      </c>
      <c r="G25" s="92">
        <f>VLOOKUP(A25,ストックデータ整理!A:O,15,FALSE)</f>
        <v>0</v>
      </c>
      <c r="H25" s="96">
        <f>VLOOKUP(A25,ストックデータ整理!A:R,16,FALSE)</f>
        <v>0</v>
      </c>
      <c r="I25" s="113">
        <f>INT(VLOOKUP(A25,ストックデータ整理!A:R,18,FALSE))</f>
        <v>0</v>
      </c>
      <c r="J25" s="111">
        <f>VLOOKUP(A25,ストックデータ整理!A:U,19,FALSE)</f>
        <v>0</v>
      </c>
      <c r="K25" s="112">
        <f>VLOOKUP(A25,ストックデータ整理!A:U,21,FALSE)</f>
        <v>0</v>
      </c>
      <c r="L25" s="93">
        <f>IFERROR(VLOOKUP(A25,ストックデータ貼り付け用!V:Y,2,FALSE),0)</f>
        <v>0</v>
      </c>
      <c r="M25" s="95">
        <f>IFERROR(VLOOKUP(A25,ストックデータ貼り付け用!V:Y,4,FALSE),0)</f>
        <v>0</v>
      </c>
      <c r="N25" s="93">
        <f t="shared" si="0"/>
        <v>0</v>
      </c>
      <c r="O25" s="94">
        <f t="shared" si="1"/>
        <v>0</v>
      </c>
    </row>
    <row r="26" spans="1:15" ht="14.25" customHeight="1" x14ac:dyDescent="0.2">
      <c r="A26" s="88">
        <v>45681</v>
      </c>
      <c r="B26" s="89">
        <f>IFERROR(VLOOKUP(A26,ストックデータ貼り付け用!A:D,2,FALSE),0)</f>
        <v>0</v>
      </c>
      <c r="C26" s="89">
        <f>VLOOKUP(A26,ストックデータ整理!A:D,4,FALSE)</f>
        <v>0</v>
      </c>
      <c r="D26" s="93">
        <f>VLOOKUP(A26,ストックデータ整理!A:L,10,FALSE)</f>
        <v>0</v>
      </c>
      <c r="E26" s="95">
        <f>VLOOKUP(A26,ストックデータ整理!A:L,12,FALSE)</f>
        <v>0</v>
      </c>
      <c r="F26" s="89">
        <f>VLOOKUP(A26,ストックデータ整理!A:O,13,FALSE)</f>
        <v>0</v>
      </c>
      <c r="G26" s="92">
        <f>VLOOKUP(A26,ストックデータ整理!A:O,15,FALSE)</f>
        <v>0</v>
      </c>
      <c r="H26" s="96">
        <f>VLOOKUP(A26,ストックデータ整理!A:R,16,FALSE)</f>
        <v>0</v>
      </c>
      <c r="I26" s="113">
        <f>INT(VLOOKUP(A26,ストックデータ整理!A:R,18,FALSE))</f>
        <v>0</v>
      </c>
      <c r="J26" s="111">
        <f>VLOOKUP(A26,ストックデータ整理!A:U,19,FALSE)</f>
        <v>0</v>
      </c>
      <c r="K26" s="112">
        <f>VLOOKUP(A26,ストックデータ整理!A:U,21,FALSE)</f>
        <v>0</v>
      </c>
      <c r="L26" s="93">
        <f>IFERROR(VLOOKUP(A26,ストックデータ貼り付け用!V:Y,2,FALSE),0)</f>
        <v>0</v>
      </c>
      <c r="M26" s="95">
        <f>IFERROR(VLOOKUP(A26,ストックデータ貼り付け用!V:Y,4,FALSE),0)</f>
        <v>0</v>
      </c>
      <c r="N26" s="93">
        <f t="shared" si="0"/>
        <v>0</v>
      </c>
      <c r="O26" s="94">
        <f t="shared" si="1"/>
        <v>0</v>
      </c>
    </row>
    <row r="27" spans="1:15" ht="14.25" customHeight="1" x14ac:dyDescent="0.2">
      <c r="A27" s="88">
        <v>45682</v>
      </c>
      <c r="B27" s="89">
        <f>IFERROR(VLOOKUP(A27,ストックデータ貼り付け用!A:D,2,FALSE),0)</f>
        <v>0</v>
      </c>
      <c r="C27" s="89">
        <f>VLOOKUP(A27,ストックデータ整理!A:D,4,FALSE)</f>
        <v>0</v>
      </c>
      <c r="D27" s="93">
        <f>VLOOKUP(A27,ストックデータ整理!A:L,10,FALSE)</f>
        <v>0</v>
      </c>
      <c r="E27" s="95">
        <f>VLOOKUP(A27,ストックデータ整理!A:L,12,FALSE)</f>
        <v>0</v>
      </c>
      <c r="F27" s="89">
        <f>VLOOKUP(A27,ストックデータ整理!A:O,13,FALSE)</f>
        <v>0</v>
      </c>
      <c r="G27" s="92">
        <f>VLOOKUP(A27,ストックデータ整理!A:O,15,FALSE)</f>
        <v>0</v>
      </c>
      <c r="H27" s="96">
        <f>VLOOKUP(A27,ストックデータ整理!A:R,16,FALSE)</f>
        <v>0</v>
      </c>
      <c r="I27" s="113">
        <f>INT(VLOOKUP(A27,ストックデータ整理!A:R,18,FALSE))</f>
        <v>0</v>
      </c>
      <c r="J27" s="111">
        <f>VLOOKUP(A27,ストックデータ整理!A:U,19,FALSE)</f>
        <v>0</v>
      </c>
      <c r="K27" s="112">
        <f>VLOOKUP(A27,ストックデータ整理!A:U,21,FALSE)</f>
        <v>0</v>
      </c>
      <c r="L27" s="93">
        <f>IFERROR(VLOOKUP(A27,ストックデータ貼り付け用!V:Y,2,FALSE),0)</f>
        <v>0</v>
      </c>
      <c r="M27" s="95">
        <f>IFERROR(VLOOKUP(A27,ストックデータ貼り付け用!V:Y,4,FALSE),0)</f>
        <v>0</v>
      </c>
      <c r="N27" s="93">
        <f t="shared" si="0"/>
        <v>0</v>
      </c>
      <c r="O27" s="94">
        <f t="shared" si="1"/>
        <v>0</v>
      </c>
    </row>
    <row r="28" spans="1:15" ht="14.25" customHeight="1" x14ac:dyDescent="0.2">
      <c r="A28" s="88">
        <v>45683</v>
      </c>
      <c r="B28" s="89">
        <f>IFERROR(VLOOKUP(A28,ストックデータ貼り付け用!A:D,2,FALSE),0)</f>
        <v>0</v>
      </c>
      <c r="C28" s="89">
        <f>VLOOKUP(A28,ストックデータ整理!A:D,4,FALSE)</f>
        <v>0</v>
      </c>
      <c r="D28" s="93">
        <f>VLOOKUP(A28,ストックデータ整理!A:L,10,FALSE)</f>
        <v>0</v>
      </c>
      <c r="E28" s="95">
        <f>VLOOKUP(A28,ストックデータ整理!A:L,12,FALSE)</f>
        <v>0</v>
      </c>
      <c r="F28" s="89">
        <f>VLOOKUP(A28,ストックデータ整理!A:O,13,FALSE)</f>
        <v>0</v>
      </c>
      <c r="G28" s="92">
        <f>VLOOKUP(A28,ストックデータ整理!A:O,15,FALSE)</f>
        <v>0</v>
      </c>
      <c r="H28" s="96">
        <f>VLOOKUP(A28,ストックデータ整理!A:R,16,FALSE)</f>
        <v>0</v>
      </c>
      <c r="I28" s="113">
        <f>INT(VLOOKUP(A28,ストックデータ整理!A:R,18,FALSE))</f>
        <v>0</v>
      </c>
      <c r="J28" s="111">
        <f>VLOOKUP(A28,ストックデータ整理!A:U,19,FALSE)</f>
        <v>0</v>
      </c>
      <c r="K28" s="112">
        <f>VLOOKUP(A28,ストックデータ整理!A:U,21,FALSE)</f>
        <v>0</v>
      </c>
      <c r="L28" s="93">
        <f>IFERROR(VLOOKUP(A28,ストックデータ貼り付け用!V:Y,2,FALSE),0)</f>
        <v>0</v>
      </c>
      <c r="M28" s="95">
        <f>IFERROR(VLOOKUP(A28,ストックデータ貼り付け用!V:Y,4,FALSE),0)</f>
        <v>0</v>
      </c>
      <c r="N28" s="93">
        <f t="shared" si="0"/>
        <v>0</v>
      </c>
      <c r="O28" s="94">
        <f t="shared" si="1"/>
        <v>0</v>
      </c>
    </row>
    <row r="29" spans="1:15" ht="14.25" customHeight="1" x14ac:dyDescent="0.2">
      <c r="A29" s="88">
        <v>45684</v>
      </c>
      <c r="B29" s="89">
        <f>IFERROR(VLOOKUP(A29,ストックデータ貼り付け用!A:D,2,FALSE),0)</f>
        <v>0</v>
      </c>
      <c r="C29" s="89">
        <f>VLOOKUP(A29,ストックデータ整理!A:D,4,FALSE)</f>
        <v>0</v>
      </c>
      <c r="D29" s="93">
        <f>VLOOKUP(A29,ストックデータ整理!A:L,10,FALSE)</f>
        <v>0</v>
      </c>
      <c r="E29" s="95">
        <f>VLOOKUP(A29,ストックデータ整理!A:L,12,FALSE)</f>
        <v>0</v>
      </c>
      <c r="F29" s="89">
        <f>VLOOKUP(A29,ストックデータ整理!A:O,13,FALSE)</f>
        <v>0</v>
      </c>
      <c r="G29" s="92">
        <f>VLOOKUP(A29,ストックデータ整理!A:O,15,FALSE)</f>
        <v>0</v>
      </c>
      <c r="H29" s="96">
        <f>VLOOKUP(A29,ストックデータ整理!A:R,16,FALSE)</f>
        <v>0</v>
      </c>
      <c r="I29" s="113">
        <f>INT(VLOOKUP(A29,ストックデータ整理!A:R,18,FALSE))</f>
        <v>0</v>
      </c>
      <c r="J29" s="111">
        <f>VLOOKUP(A29,ストックデータ整理!A:U,19,FALSE)</f>
        <v>0</v>
      </c>
      <c r="K29" s="112">
        <f>VLOOKUP(A29,ストックデータ整理!A:U,21,FALSE)</f>
        <v>0</v>
      </c>
      <c r="L29" s="93">
        <f>IFERROR(VLOOKUP(A29,ストックデータ貼り付け用!V:Y,2,FALSE),0)</f>
        <v>0</v>
      </c>
      <c r="M29" s="95">
        <f>IFERROR(VLOOKUP(A29,ストックデータ貼り付け用!V:Y,4,FALSE),0)</f>
        <v>0</v>
      </c>
      <c r="N29" s="93">
        <f t="shared" si="0"/>
        <v>0</v>
      </c>
      <c r="O29" s="94">
        <f t="shared" si="1"/>
        <v>0</v>
      </c>
    </row>
    <row r="30" spans="1:15" ht="14.25" customHeight="1" x14ac:dyDescent="0.2">
      <c r="A30" s="88">
        <v>45685</v>
      </c>
      <c r="B30" s="89">
        <f>IFERROR(VLOOKUP(A30,ストックデータ貼り付け用!A:D,2,FALSE),0)</f>
        <v>0</v>
      </c>
      <c r="C30" s="89">
        <f>VLOOKUP(A30,ストックデータ整理!A:D,4,FALSE)</f>
        <v>0</v>
      </c>
      <c r="D30" s="93">
        <f>VLOOKUP(A30,ストックデータ整理!A:L,10,FALSE)</f>
        <v>0</v>
      </c>
      <c r="E30" s="95">
        <f>VLOOKUP(A30,ストックデータ整理!A:L,12,FALSE)</f>
        <v>0</v>
      </c>
      <c r="F30" s="89">
        <f>VLOOKUP(A30,ストックデータ整理!A:O,13,FALSE)</f>
        <v>0</v>
      </c>
      <c r="G30" s="92">
        <f>VLOOKUP(A30,ストックデータ整理!A:O,15,FALSE)</f>
        <v>0</v>
      </c>
      <c r="H30" s="96">
        <f>VLOOKUP(A30,ストックデータ整理!A:R,16,FALSE)</f>
        <v>0</v>
      </c>
      <c r="I30" s="113">
        <f>INT(VLOOKUP(A30,ストックデータ整理!A:R,18,FALSE))</f>
        <v>0</v>
      </c>
      <c r="J30" s="111">
        <f>VLOOKUP(A30,ストックデータ整理!A:U,19,FALSE)</f>
        <v>0</v>
      </c>
      <c r="K30" s="112">
        <f>VLOOKUP(A30,ストックデータ整理!A:U,21,FALSE)</f>
        <v>0</v>
      </c>
      <c r="L30" s="93">
        <f>IFERROR(VLOOKUP(A30,ストックデータ貼り付け用!V:Y,2,FALSE),0)</f>
        <v>0</v>
      </c>
      <c r="M30" s="95">
        <f>IFERROR(VLOOKUP(A30,ストックデータ貼り付け用!V:Y,4,FALSE),0)</f>
        <v>0</v>
      </c>
      <c r="N30" s="93">
        <f t="shared" si="0"/>
        <v>0</v>
      </c>
      <c r="O30" s="94">
        <f t="shared" si="1"/>
        <v>0</v>
      </c>
    </row>
    <row r="31" spans="1:15" ht="14.25" customHeight="1" x14ac:dyDescent="0.2">
      <c r="A31" s="88">
        <v>45686</v>
      </c>
      <c r="B31" s="89">
        <f>IFERROR(VLOOKUP(A31,ストックデータ貼り付け用!A:D,2,FALSE),0)</f>
        <v>0</v>
      </c>
      <c r="C31" s="89">
        <f>VLOOKUP(A31,ストックデータ整理!A:D,4,FALSE)</f>
        <v>0</v>
      </c>
      <c r="D31" s="93">
        <f>VLOOKUP(A31,ストックデータ整理!A:L,10,FALSE)</f>
        <v>0</v>
      </c>
      <c r="E31" s="95">
        <f>VLOOKUP(A31,ストックデータ整理!A:L,12,FALSE)</f>
        <v>0</v>
      </c>
      <c r="F31" s="89">
        <f>VLOOKUP(A31,ストックデータ整理!A:O,13,FALSE)</f>
        <v>0</v>
      </c>
      <c r="G31" s="92">
        <f>VLOOKUP(A31,ストックデータ整理!A:O,15,FALSE)</f>
        <v>0</v>
      </c>
      <c r="H31" s="96">
        <f>VLOOKUP(A31,ストックデータ整理!A:R,16,FALSE)</f>
        <v>0</v>
      </c>
      <c r="I31" s="113">
        <f>INT(VLOOKUP(A31,ストックデータ整理!A:R,18,FALSE))</f>
        <v>0</v>
      </c>
      <c r="J31" s="111">
        <f>VLOOKUP(A31,ストックデータ整理!A:U,19,FALSE)</f>
        <v>0</v>
      </c>
      <c r="K31" s="112">
        <f>VLOOKUP(A31,ストックデータ整理!A:U,21,FALSE)</f>
        <v>0</v>
      </c>
      <c r="L31" s="93">
        <f>IFERROR(VLOOKUP(A31,ストックデータ貼り付け用!V:Y,2,FALSE),0)</f>
        <v>0</v>
      </c>
      <c r="M31" s="95">
        <f>IFERROR(VLOOKUP(A31,ストックデータ貼り付け用!V:Y,4,FALSE),0)</f>
        <v>0</v>
      </c>
      <c r="N31" s="93">
        <f t="shared" si="0"/>
        <v>0</v>
      </c>
      <c r="O31" s="94">
        <f t="shared" si="1"/>
        <v>0</v>
      </c>
    </row>
    <row r="32" spans="1:15" ht="14.25" customHeight="1" x14ac:dyDescent="0.2">
      <c r="A32" s="88">
        <v>45687</v>
      </c>
      <c r="B32" s="89">
        <f>IFERROR(VLOOKUP(A32,ストックデータ貼り付け用!A:D,2,FALSE),0)</f>
        <v>0</v>
      </c>
      <c r="C32" s="89">
        <f>VLOOKUP(A32,ストックデータ整理!A:D,4,FALSE)</f>
        <v>0</v>
      </c>
      <c r="D32" s="93">
        <f>VLOOKUP(A32,ストックデータ整理!A:L,10,FALSE)</f>
        <v>0</v>
      </c>
      <c r="E32" s="95">
        <f>VLOOKUP(A32,ストックデータ整理!A:L,12,FALSE)</f>
        <v>0</v>
      </c>
      <c r="F32" s="89">
        <f>VLOOKUP(A32,ストックデータ整理!A:O,13,FALSE)</f>
        <v>0</v>
      </c>
      <c r="G32" s="92">
        <f>VLOOKUP(A32,ストックデータ整理!A:O,15,FALSE)</f>
        <v>0</v>
      </c>
      <c r="H32" s="96">
        <f>VLOOKUP(A32,ストックデータ整理!A:R,16,FALSE)</f>
        <v>0</v>
      </c>
      <c r="I32" s="113">
        <f>INT(VLOOKUP(A32,ストックデータ整理!A:R,18,FALSE))</f>
        <v>0</v>
      </c>
      <c r="J32" s="111">
        <f>VLOOKUP(A32,ストックデータ整理!A:U,19,FALSE)</f>
        <v>0</v>
      </c>
      <c r="K32" s="112">
        <f>VLOOKUP(A32,ストックデータ整理!A:U,21,FALSE)</f>
        <v>0</v>
      </c>
      <c r="L32" s="93">
        <f>IFERROR(VLOOKUP(A32,ストックデータ貼り付け用!V:Y,2,FALSE),0)</f>
        <v>0</v>
      </c>
      <c r="M32" s="95">
        <f>IFERROR(VLOOKUP(A32,ストックデータ貼り付け用!V:Y,4,FALSE),0)</f>
        <v>0</v>
      </c>
      <c r="N32" s="93">
        <f t="shared" si="0"/>
        <v>0</v>
      </c>
      <c r="O32" s="94">
        <f t="shared" si="1"/>
        <v>0</v>
      </c>
    </row>
    <row r="33" spans="1:15" ht="14" customHeight="1" thickBot="1" x14ac:dyDescent="0.25">
      <c r="A33" s="88">
        <v>45688</v>
      </c>
      <c r="B33" s="89">
        <f>IFERROR(VLOOKUP(A33,ストックデータ貼り付け用!A:D,2,FALSE),0)</f>
        <v>0</v>
      </c>
      <c r="C33" s="89">
        <f>VLOOKUP(A33,ストックデータ整理!A:D,4,FALSE)</f>
        <v>0</v>
      </c>
      <c r="D33" s="86">
        <f>VLOOKUP(A33,ストックデータ整理!A:L,10,FALSE)</f>
        <v>0</v>
      </c>
      <c r="E33" s="95">
        <f>VLOOKUP(A33,ストックデータ整理!A:L,12,FALSE)</f>
        <v>0</v>
      </c>
      <c r="F33" s="89">
        <f>VLOOKUP(A33,ストックデータ整理!A:O,13,FALSE)</f>
        <v>0</v>
      </c>
      <c r="G33" s="92">
        <f>VLOOKUP(A33,ストックデータ整理!A:O,15,FALSE)</f>
        <v>0</v>
      </c>
      <c r="H33" s="117">
        <f>VLOOKUP(A33,ストックデータ整理!A:R,16,FALSE)</f>
        <v>0</v>
      </c>
      <c r="I33" s="113">
        <f>INT(VLOOKUP(A33,ストックデータ整理!A:R,18,FALSE))</f>
        <v>0</v>
      </c>
      <c r="J33" s="115">
        <f>VLOOKUP(A33,ストックデータ整理!A:U,19,FALSE)</f>
        <v>0</v>
      </c>
      <c r="K33" s="116">
        <f>VLOOKUP(A33,ストックデータ整理!A:U,21,FALSE)</f>
        <v>0</v>
      </c>
      <c r="L33" s="86">
        <f>IFERROR(VLOOKUP(A33,ストックデータ貼り付け用!V:Y,2,FALSE),0)</f>
        <v>0</v>
      </c>
      <c r="M33" s="98">
        <f>IFERROR(VLOOKUP(A33,ストックデータ貼り付け用!V:Y,4,FALSE),0)</f>
        <v>0</v>
      </c>
      <c r="N33" s="93">
        <f t="shared" si="0"/>
        <v>0</v>
      </c>
      <c r="O33" s="94">
        <f t="shared" si="1"/>
        <v>0</v>
      </c>
    </row>
    <row r="34" spans="1:15" ht="15.5" customHeight="1" thickBot="1" x14ac:dyDescent="0.25">
      <c r="A34" s="99" t="s">
        <v>140</v>
      </c>
      <c r="B34" s="74"/>
      <c r="C34" s="75"/>
      <c r="D34" s="76"/>
      <c r="E34" s="75"/>
      <c r="F34" s="76"/>
      <c r="G34" s="75"/>
      <c r="H34" s="76"/>
      <c r="I34" s="77"/>
      <c r="J34" s="140">
        <f>iStock用!FD3*-1</f>
        <v>0</v>
      </c>
      <c r="K34" s="141">
        <f>iStock用!FF3</f>
        <v>0</v>
      </c>
      <c r="L34" s="76"/>
      <c r="M34" s="75"/>
      <c r="N34" s="132">
        <f t="shared" si="0"/>
        <v>0</v>
      </c>
      <c r="O34" s="133">
        <f t="shared" si="1"/>
        <v>0</v>
      </c>
    </row>
    <row r="35" spans="1:15" ht="17" customHeight="1" thickBot="1" x14ac:dyDescent="0.25">
      <c r="A35" s="99" t="s">
        <v>18</v>
      </c>
      <c r="B35" s="100">
        <f t="shared" ref="B35:I35" si="2">SUM(B3:B34)</f>
        <v>0</v>
      </c>
      <c r="C35" s="101">
        <f t="shared" si="2"/>
        <v>0</v>
      </c>
      <c r="D35" s="102">
        <f t="shared" si="2"/>
        <v>0</v>
      </c>
      <c r="E35" s="103">
        <f t="shared" si="2"/>
        <v>0</v>
      </c>
      <c r="F35" s="104">
        <f t="shared" si="2"/>
        <v>0</v>
      </c>
      <c r="G35" s="105">
        <f t="shared" si="2"/>
        <v>0</v>
      </c>
      <c r="H35" s="106">
        <f t="shared" si="2"/>
        <v>0</v>
      </c>
      <c r="I35" s="107">
        <f t="shared" si="2"/>
        <v>0</v>
      </c>
      <c r="J35" s="142">
        <f>SUM(J3:J34)</f>
        <v>0</v>
      </c>
      <c r="K35" s="143">
        <f>SUM(K3:K34)</f>
        <v>0</v>
      </c>
      <c r="L35" s="108">
        <f>SUM(L3:L34)</f>
        <v>0</v>
      </c>
      <c r="M35" s="109">
        <f>SUM(M3:M34)</f>
        <v>0</v>
      </c>
      <c r="N35" s="132">
        <f>B35+D35+F35+H35+J35+L35</f>
        <v>0</v>
      </c>
      <c r="O35" s="167">
        <f>C35+E35+G35+I35+K35+M35</f>
        <v>0</v>
      </c>
    </row>
    <row r="36" spans="1:15" ht="15.5" customHeight="1" thickBot="1" x14ac:dyDescent="0.25">
      <c r="A36" s="526" t="s">
        <v>141</v>
      </c>
      <c r="B36" s="528" t="s">
        <v>12</v>
      </c>
      <c r="C36" s="529"/>
      <c r="D36" s="530" t="s">
        <v>13</v>
      </c>
      <c r="E36" s="531"/>
      <c r="F36" s="532" t="s">
        <v>14</v>
      </c>
      <c r="G36" s="533"/>
      <c r="H36" s="522" t="s">
        <v>15</v>
      </c>
      <c r="I36" s="523"/>
      <c r="J36" s="524" t="s">
        <v>16</v>
      </c>
      <c r="K36" s="525"/>
      <c r="L36" s="534" t="s">
        <v>49</v>
      </c>
      <c r="M36" s="535"/>
      <c r="N36" s="425" t="s">
        <v>18</v>
      </c>
      <c r="O36" s="426"/>
    </row>
    <row r="37" spans="1:15" ht="15.5" customHeight="1" thickBot="1" x14ac:dyDescent="0.25">
      <c r="A37" s="527"/>
      <c r="B37" s="84" t="s">
        <v>19</v>
      </c>
      <c r="C37" s="85" t="s">
        <v>20</v>
      </c>
      <c r="D37" s="86" t="s">
        <v>19</v>
      </c>
      <c r="E37" s="85" t="s">
        <v>20</v>
      </c>
      <c r="F37" s="86" t="s">
        <v>19</v>
      </c>
      <c r="G37" s="85" t="s">
        <v>20</v>
      </c>
      <c r="H37" s="132" t="s">
        <v>19</v>
      </c>
      <c r="I37" s="167" t="s">
        <v>20</v>
      </c>
      <c r="J37" s="86" t="s">
        <v>19</v>
      </c>
      <c r="K37" s="85" t="s">
        <v>20</v>
      </c>
      <c r="L37" s="329" t="s">
        <v>19</v>
      </c>
      <c r="M37" s="330" t="s">
        <v>20</v>
      </c>
      <c r="N37" s="86" t="s">
        <v>19</v>
      </c>
      <c r="O37" s="85" t="s">
        <v>20</v>
      </c>
    </row>
    <row r="38" spans="1:15" ht="14.25" customHeight="1" x14ac:dyDescent="0.2">
      <c r="A38" s="88">
        <v>45689</v>
      </c>
      <c r="B38" s="89">
        <f>IFERROR(VLOOKUP(A38,ストックデータ貼り付け用!A:D,2,FALSE),0)</f>
        <v>0</v>
      </c>
      <c r="C38" s="89">
        <f>VLOOKUP(A38,ストックデータ整理!A:D,4,FALSE)</f>
        <v>0</v>
      </c>
      <c r="D38" s="90">
        <f>VLOOKUP(A38,ストックデータ整理!A:L,10,FALSE)</f>
        <v>0</v>
      </c>
      <c r="E38" s="91">
        <f>VLOOKUP(A38,ストックデータ整理!A:L,12,FALSE)</f>
        <v>0</v>
      </c>
      <c r="F38" s="89">
        <f>VLOOKUP(A38,ストックデータ整理!A:O,13,FALSE)</f>
        <v>0</v>
      </c>
      <c r="G38" s="92">
        <f>VLOOKUP(A38,ストックデータ整理!A:O,15,FALSE)</f>
        <v>0</v>
      </c>
      <c r="H38" s="90">
        <f>VLOOKUP(A38,ストックデータ整理!A:R,16,FALSE)</f>
        <v>0</v>
      </c>
      <c r="I38" s="113">
        <f>INT(VLOOKUP(A38,ストックデータ整理!A:R,18,FALSE))</f>
        <v>0</v>
      </c>
      <c r="J38" s="111">
        <f>VLOOKUP(A38,ストックデータ整理!A:U,19,FALSE)</f>
        <v>0</v>
      </c>
      <c r="K38" s="356">
        <f>VLOOKUP(A38,ストックデータ整理!A:U,21,FALSE)</f>
        <v>0</v>
      </c>
      <c r="L38" s="90">
        <f>IFERROR(VLOOKUP(A38,ストックデータ貼り付け用!V:Y,2,FALSE),0)</f>
        <v>0</v>
      </c>
      <c r="M38" s="91">
        <f>IFERROR(VLOOKUP(A38,ストックデータ貼り付け用!V:Y,4,FALSE),0)</f>
        <v>0</v>
      </c>
      <c r="N38" s="89">
        <f>B38+D38+F38+L38+H38+J38</f>
        <v>0</v>
      </c>
      <c r="O38" s="94">
        <f t="shared" ref="O38:O65" si="3">C38+E38+G38+M38+I38+K38</f>
        <v>0</v>
      </c>
    </row>
    <row r="39" spans="1:15" ht="14.25" customHeight="1" x14ac:dyDescent="0.2">
      <c r="A39" s="88">
        <v>45690</v>
      </c>
      <c r="B39" s="89">
        <f>IFERROR(VLOOKUP(A39,ストックデータ貼り付け用!A:D,2,FALSE),0)</f>
        <v>0</v>
      </c>
      <c r="C39" s="89">
        <f>VLOOKUP(A39,ストックデータ整理!A:D,4,FALSE)</f>
        <v>0</v>
      </c>
      <c r="D39" s="93">
        <f>VLOOKUP(A39,ストックデータ整理!A:L,10,FALSE)</f>
        <v>0</v>
      </c>
      <c r="E39" s="95">
        <f>VLOOKUP(A39,ストックデータ整理!A:L,12,FALSE)</f>
        <v>0</v>
      </c>
      <c r="F39" s="89">
        <f>VLOOKUP(A39,ストックデータ整理!A:O,13,FALSE)</f>
        <v>0</v>
      </c>
      <c r="G39" s="92">
        <f>VLOOKUP(A39,ストックデータ整理!A:O,15,FALSE)</f>
        <v>0</v>
      </c>
      <c r="H39" s="96">
        <f>VLOOKUP(A39,ストックデータ整理!A:R,16,FALSE)</f>
        <v>0</v>
      </c>
      <c r="I39" s="113">
        <f>INT(VLOOKUP(A39,ストックデータ整理!A:R,18,FALSE))</f>
        <v>0</v>
      </c>
      <c r="J39" s="111">
        <f>VLOOKUP(A39,ストックデータ整理!A:U,19,FALSE)</f>
        <v>0</v>
      </c>
      <c r="K39" s="356">
        <f>VLOOKUP(A39,ストックデータ整理!A:U,21,FALSE)</f>
        <v>0</v>
      </c>
      <c r="L39" s="93">
        <f>IFERROR(VLOOKUP(A39,ストックデータ貼り付け用!V:Y,2,FALSE),0)</f>
        <v>0</v>
      </c>
      <c r="M39" s="95">
        <f>IFERROR(VLOOKUP(A39,ストックデータ貼り付け用!V:Y,4,FALSE),0)</f>
        <v>0</v>
      </c>
      <c r="N39" s="89">
        <f t="shared" ref="N39:N65" si="4">B39+D39+F39+L39+H39+J39</f>
        <v>0</v>
      </c>
      <c r="O39" s="175">
        <f>C39+E39+G39+M39+I39+K39</f>
        <v>0</v>
      </c>
    </row>
    <row r="40" spans="1:15" ht="14.25" customHeight="1" x14ac:dyDescent="0.2">
      <c r="A40" s="88">
        <v>45691</v>
      </c>
      <c r="B40" s="89">
        <f>IFERROR(VLOOKUP(A40,ストックデータ貼り付け用!A:D,2,FALSE),0)</f>
        <v>0</v>
      </c>
      <c r="C40" s="89">
        <f>VLOOKUP(A40,ストックデータ整理!A:D,4,FALSE)</f>
        <v>0</v>
      </c>
      <c r="D40" s="93">
        <f>VLOOKUP(A40,ストックデータ整理!A:L,10,FALSE)</f>
        <v>0</v>
      </c>
      <c r="E40" s="95">
        <f>VLOOKUP(A40,ストックデータ整理!A:L,12,FALSE)</f>
        <v>0</v>
      </c>
      <c r="F40" s="89">
        <f>VLOOKUP(A40,ストックデータ整理!A:O,13,FALSE)</f>
        <v>0</v>
      </c>
      <c r="G40" s="92">
        <f>VLOOKUP(A40,ストックデータ整理!A:O,15,FALSE)</f>
        <v>0</v>
      </c>
      <c r="H40" s="96">
        <f>VLOOKUP(A40,ストックデータ整理!A:R,16,FALSE)</f>
        <v>0</v>
      </c>
      <c r="I40" s="113">
        <f>INT(VLOOKUP(A40,ストックデータ整理!A:R,18,FALSE))</f>
        <v>0</v>
      </c>
      <c r="J40" s="111">
        <f>VLOOKUP(A40,ストックデータ整理!A:U,19,FALSE)</f>
        <v>0</v>
      </c>
      <c r="K40" s="356">
        <f>VLOOKUP(A40,ストックデータ整理!A:U,21,FALSE)</f>
        <v>0</v>
      </c>
      <c r="L40" s="93">
        <f>IFERROR(VLOOKUP(A40,ストックデータ貼り付け用!V:Y,2,FALSE),0)</f>
        <v>0</v>
      </c>
      <c r="M40" s="95">
        <f>IFERROR(VLOOKUP(A40,ストックデータ貼り付け用!V:Y,4,FALSE),0)</f>
        <v>0</v>
      </c>
      <c r="N40" s="89">
        <f t="shared" si="4"/>
        <v>0</v>
      </c>
      <c r="O40" s="94">
        <f t="shared" si="3"/>
        <v>0</v>
      </c>
    </row>
    <row r="41" spans="1:15" ht="14.25" customHeight="1" x14ac:dyDescent="0.2">
      <c r="A41" s="88">
        <v>45692</v>
      </c>
      <c r="B41" s="89">
        <f>IFERROR(VLOOKUP(A41,ストックデータ貼り付け用!A:D,2,FALSE),0)</f>
        <v>0</v>
      </c>
      <c r="C41" s="89">
        <f>VLOOKUP(A41,ストックデータ整理!A:D,4,FALSE)</f>
        <v>0</v>
      </c>
      <c r="D41" s="93">
        <f>VLOOKUP(A41,ストックデータ整理!A:L,10,FALSE)</f>
        <v>0</v>
      </c>
      <c r="E41" s="95">
        <f>VLOOKUP(A41,ストックデータ整理!A:L,12,FALSE)</f>
        <v>0</v>
      </c>
      <c r="F41" s="89">
        <f>VLOOKUP(A41,ストックデータ整理!A:O,13,FALSE)</f>
        <v>0</v>
      </c>
      <c r="G41" s="92">
        <f>VLOOKUP(A41,ストックデータ整理!A:O,15,FALSE)</f>
        <v>0</v>
      </c>
      <c r="H41" s="96">
        <f>VLOOKUP(A41,ストックデータ整理!A:R,16,FALSE)</f>
        <v>0</v>
      </c>
      <c r="I41" s="113">
        <f>INT(VLOOKUP(A41,ストックデータ整理!A:R,18,FALSE))</f>
        <v>0</v>
      </c>
      <c r="J41" s="111">
        <f>VLOOKUP(A41,ストックデータ整理!A:U,19,FALSE)</f>
        <v>0</v>
      </c>
      <c r="K41" s="356">
        <f>VLOOKUP(A41,ストックデータ整理!A:U,21,FALSE)</f>
        <v>0</v>
      </c>
      <c r="L41" s="93">
        <f>IFERROR(VLOOKUP(A41,ストックデータ貼り付け用!V:Y,2,FALSE),0)</f>
        <v>0</v>
      </c>
      <c r="M41" s="95">
        <f>IFERROR(VLOOKUP(A41,ストックデータ貼り付け用!V:Y,4,FALSE),0)</f>
        <v>0</v>
      </c>
      <c r="N41" s="89">
        <f t="shared" si="4"/>
        <v>0</v>
      </c>
      <c r="O41" s="94">
        <f t="shared" si="3"/>
        <v>0</v>
      </c>
    </row>
    <row r="42" spans="1:15" ht="14.25" customHeight="1" x14ac:dyDescent="0.2">
      <c r="A42" s="88">
        <v>45693</v>
      </c>
      <c r="B42" s="89">
        <f>IFERROR(VLOOKUP(A42,ストックデータ貼り付け用!A:D,2,FALSE),0)</f>
        <v>0</v>
      </c>
      <c r="C42" s="89">
        <f>VLOOKUP(A42,ストックデータ整理!A:D,4,FALSE)</f>
        <v>0</v>
      </c>
      <c r="D42" s="93">
        <f>VLOOKUP(A42,ストックデータ整理!A:L,10,FALSE)</f>
        <v>0</v>
      </c>
      <c r="E42" s="95">
        <f>VLOOKUP(A42,ストックデータ整理!A:L,12,FALSE)</f>
        <v>0</v>
      </c>
      <c r="F42" s="89">
        <f>VLOOKUP(A42,ストックデータ整理!A:O,13,FALSE)</f>
        <v>0</v>
      </c>
      <c r="G42" s="92">
        <f>VLOOKUP(A42,ストックデータ整理!A:O,15,FALSE)</f>
        <v>0</v>
      </c>
      <c r="H42" s="96">
        <f>VLOOKUP(A42,ストックデータ整理!A:R,16,FALSE)</f>
        <v>0</v>
      </c>
      <c r="I42" s="113">
        <f>INT(VLOOKUP(A42,ストックデータ整理!A:R,18,FALSE))</f>
        <v>0</v>
      </c>
      <c r="J42" s="111">
        <f>VLOOKUP(A42,ストックデータ整理!A:U,19,FALSE)</f>
        <v>0</v>
      </c>
      <c r="K42" s="356">
        <f>VLOOKUP(A42,ストックデータ整理!A:U,21,FALSE)</f>
        <v>0</v>
      </c>
      <c r="L42" s="93">
        <f>IFERROR(VLOOKUP(A42,ストックデータ貼り付け用!V:Y,2,FALSE),0)</f>
        <v>0</v>
      </c>
      <c r="M42" s="95">
        <f>IFERROR(VLOOKUP(A42,ストックデータ貼り付け用!V:Y,4,FALSE),0)</f>
        <v>0</v>
      </c>
      <c r="N42" s="89">
        <f t="shared" si="4"/>
        <v>0</v>
      </c>
      <c r="O42" s="94">
        <f t="shared" si="3"/>
        <v>0</v>
      </c>
    </row>
    <row r="43" spans="1:15" ht="14.25" customHeight="1" x14ac:dyDescent="0.2">
      <c r="A43" s="88">
        <v>45694</v>
      </c>
      <c r="B43" s="89">
        <f>IFERROR(VLOOKUP(A43,ストックデータ貼り付け用!A:D,2,FALSE),0)</f>
        <v>0</v>
      </c>
      <c r="C43" s="89">
        <f>VLOOKUP(A43,ストックデータ整理!A:D,4,FALSE)</f>
        <v>0</v>
      </c>
      <c r="D43" s="93">
        <f>VLOOKUP(A43,ストックデータ整理!A:L,10,FALSE)</f>
        <v>0</v>
      </c>
      <c r="E43" s="95">
        <f>VLOOKUP(A43,ストックデータ整理!A:L,12,FALSE)</f>
        <v>0</v>
      </c>
      <c r="F43" s="89">
        <f>VLOOKUP(A43,ストックデータ整理!A:O,13,FALSE)</f>
        <v>0</v>
      </c>
      <c r="G43" s="92">
        <f>VLOOKUP(A43,ストックデータ整理!A:O,15,FALSE)</f>
        <v>0</v>
      </c>
      <c r="H43" s="96">
        <f>VLOOKUP(A43,ストックデータ整理!A:R,16,FALSE)</f>
        <v>0</v>
      </c>
      <c r="I43" s="113">
        <f>INT(VLOOKUP(A43,ストックデータ整理!A:R,18,FALSE))</f>
        <v>0</v>
      </c>
      <c r="J43" s="111">
        <f>VLOOKUP(A43,ストックデータ整理!A:U,19,FALSE)</f>
        <v>0</v>
      </c>
      <c r="K43" s="356">
        <f>VLOOKUP(A43,ストックデータ整理!A:U,21,FALSE)</f>
        <v>0</v>
      </c>
      <c r="L43" s="93">
        <f>IFERROR(VLOOKUP(A43,ストックデータ貼り付け用!V:Y,2,FALSE),0)</f>
        <v>0</v>
      </c>
      <c r="M43" s="95">
        <f>IFERROR(VLOOKUP(A43,ストックデータ貼り付け用!V:Y,4,FALSE),0)</f>
        <v>0</v>
      </c>
      <c r="N43" s="89">
        <f t="shared" si="4"/>
        <v>0</v>
      </c>
      <c r="O43" s="94">
        <f t="shared" si="3"/>
        <v>0</v>
      </c>
    </row>
    <row r="44" spans="1:15" ht="14.25" customHeight="1" x14ac:dyDescent="0.2">
      <c r="A44" s="88">
        <v>45695</v>
      </c>
      <c r="B44" s="89">
        <f>IFERROR(VLOOKUP(A44,ストックデータ貼り付け用!A:D,2,FALSE),0)</f>
        <v>0</v>
      </c>
      <c r="C44" s="89">
        <f>VLOOKUP(A44,ストックデータ整理!A:D,4,FALSE)</f>
        <v>0</v>
      </c>
      <c r="D44" s="93">
        <f>VLOOKUP(A44,ストックデータ整理!A:L,10,FALSE)</f>
        <v>0</v>
      </c>
      <c r="E44" s="95">
        <f>VLOOKUP(A44,ストックデータ整理!A:L,12,FALSE)</f>
        <v>0</v>
      </c>
      <c r="F44" s="89">
        <f>VLOOKUP(A44,ストックデータ整理!A:O,13,FALSE)</f>
        <v>0</v>
      </c>
      <c r="G44" s="92">
        <f>VLOOKUP(A44,ストックデータ整理!A:O,15,FALSE)</f>
        <v>0</v>
      </c>
      <c r="H44" s="96">
        <f>VLOOKUP(A44,ストックデータ整理!A:R,16,FALSE)</f>
        <v>0</v>
      </c>
      <c r="I44" s="113">
        <f>INT(VLOOKUP(A44,ストックデータ整理!A:R,18,FALSE))</f>
        <v>0</v>
      </c>
      <c r="J44" s="111">
        <f>VLOOKUP(A44,ストックデータ整理!A:U,19,FALSE)</f>
        <v>0</v>
      </c>
      <c r="K44" s="356">
        <f>VLOOKUP(A44,ストックデータ整理!A:U,21,FALSE)</f>
        <v>0</v>
      </c>
      <c r="L44" s="93">
        <f>IFERROR(VLOOKUP(A44,ストックデータ貼り付け用!V:Y,2,FALSE),0)</f>
        <v>0</v>
      </c>
      <c r="M44" s="95">
        <f>IFERROR(VLOOKUP(A44,ストックデータ貼り付け用!V:Y,4,FALSE),0)</f>
        <v>0</v>
      </c>
      <c r="N44" s="89">
        <f t="shared" si="4"/>
        <v>0</v>
      </c>
      <c r="O44" s="94">
        <f t="shared" si="3"/>
        <v>0</v>
      </c>
    </row>
    <row r="45" spans="1:15" ht="14.25" customHeight="1" x14ac:dyDescent="0.2">
      <c r="A45" s="88">
        <v>45696</v>
      </c>
      <c r="B45" s="89">
        <f>IFERROR(VLOOKUP(A45,ストックデータ貼り付け用!A:D,2,FALSE),0)</f>
        <v>0</v>
      </c>
      <c r="C45" s="89">
        <f>VLOOKUP(A45,ストックデータ整理!A:D,4,FALSE)</f>
        <v>0</v>
      </c>
      <c r="D45" s="93">
        <f>VLOOKUP(A45,ストックデータ整理!A:L,10,FALSE)</f>
        <v>0</v>
      </c>
      <c r="E45" s="95">
        <f>VLOOKUP(A45,ストックデータ整理!A:L,12,FALSE)</f>
        <v>0</v>
      </c>
      <c r="F45" s="89">
        <f>VLOOKUP(A45,ストックデータ整理!A:O,13,FALSE)</f>
        <v>0</v>
      </c>
      <c r="G45" s="92">
        <f>VLOOKUP(A45,ストックデータ整理!A:O,15,FALSE)</f>
        <v>0</v>
      </c>
      <c r="H45" s="96">
        <f>VLOOKUP(A45,ストックデータ整理!A:R,16,FALSE)</f>
        <v>0</v>
      </c>
      <c r="I45" s="113">
        <f>INT(VLOOKUP(A45,ストックデータ整理!A:R,18,FALSE))</f>
        <v>0</v>
      </c>
      <c r="J45" s="111">
        <f>VLOOKUP(A45,ストックデータ整理!A:U,19,FALSE)</f>
        <v>0</v>
      </c>
      <c r="K45" s="356">
        <f>VLOOKUP(A45,ストックデータ整理!A:U,21,FALSE)</f>
        <v>0</v>
      </c>
      <c r="L45" s="93">
        <f>IFERROR(VLOOKUP(A45,ストックデータ貼り付け用!V:Y,2,FALSE),0)</f>
        <v>0</v>
      </c>
      <c r="M45" s="95">
        <f>IFERROR(VLOOKUP(A45,ストックデータ貼り付け用!V:Y,4,FALSE),0)</f>
        <v>0</v>
      </c>
      <c r="N45" s="89">
        <f t="shared" si="4"/>
        <v>0</v>
      </c>
      <c r="O45" s="94">
        <f t="shared" si="3"/>
        <v>0</v>
      </c>
    </row>
    <row r="46" spans="1:15" ht="14.25" customHeight="1" x14ac:dyDescent="0.2">
      <c r="A46" s="88">
        <v>45697</v>
      </c>
      <c r="B46" s="89">
        <f>IFERROR(VLOOKUP(A46,ストックデータ貼り付け用!A:D,2,FALSE),0)</f>
        <v>0</v>
      </c>
      <c r="C46" s="89">
        <f>VLOOKUP(A46,ストックデータ整理!A:D,4,FALSE)</f>
        <v>0</v>
      </c>
      <c r="D46" s="93">
        <f>VLOOKUP(A46,ストックデータ整理!A:L,10,FALSE)</f>
        <v>0</v>
      </c>
      <c r="E46" s="95">
        <f>VLOOKUP(A46,ストックデータ整理!A:L,12,FALSE)</f>
        <v>0</v>
      </c>
      <c r="F46" s="89">
        <f>VLOOKUP(A46,ストックデータ整理!A:O,13,FALSE)</f>
        <v>0</v>
      </c>
      <c r="G46" s="92">
        <f>VLOOKUP(A46,ストックデータ整理!A:O,15,FALSE)</f>
        <v>0</v>
      </c>
      <c r="H46" s="96">
        <f>VLOOKUP(A46,ストックデータ整理!A:R,16,FALSE)</f>
        <v>0</v>
      </c>
      <c r="I46" s="113">
        <f>INT(VLOOKUP(A46,ストックデータ整理!A:R,18,FALSE))</f>
        <v>0</v>
      </c>
      <c r="J46" s="111">
        <f>VLOOKUP(A46,ストックデータ整理!A:U,19,FALSE)</f>
        <v>0</v>
      </c>
      <c r="K46" s="356">
        <f>VLOOKUP(A46,ストックデータ整理!A:U,21,FALSE)</f>
        <v>0</v>
      </c>
      <c r="L46" s="93">
        <f>IFERROR(VLOOKUP(A46,ストックデータ貼り付け用!V:Y,2,FALSE),0)</f>
        <v>0</v>
      </c>
      <c r="M46" s="95">
        <f>IFERROR(VLOOKUP(A46,ストックデータ貼り付け用!V:Y,4,FALSE),0)</f>
        <v>0</v>
      </c>
      <c r="N46" s="89">
        <f t="shared" si="4"/>
        <v>0</v>
      </c>
      <c r="O46" s="94">
        <f t="shared" si="3"/>
        <v>0</v>
      </c>
    </row>
    <row r="47" spans="1:15" ht="14.25" customHeight="1" x14ac:dyDescent="0.2">
      <c r="A47" s="88">
        <v>45698</v>
      </c>
      <c r="B47" s="89">
        <f>IFERROR(VLOOKUP(A47,ストックデータ貼り付け用!A:D,2,FALSE),0)</f>
        <v>0</v>
      </c>
      <c r="C47" s="89">
        <f>VLOOKUP(A47,ストックデータ整理!A:D,4,FALSE)</f>
        <v>0</v>
      </c>
      <c r="D47" s="93">
        <f>VLOOKUP(A47,ストックデータ整理!A:L,10,FALSE)</f>
        <v>0</v>
      </c>
      <c r="E47" s="95">
        <f>VLOOKUP(A47,ストックデータ整理!A:L,12,FALSE)</f>
        <v>0</v>
      </c>
      <c r="F47" s="89">
        <f>VLOOKUP(A47,ストックデータ整理!A:O,13,FALSE)</f>
        <v>0</v>
      </c>
      <c r="G47" s="92">
        <f>VLOOKUP(A47,ストックデータ整理!A:O,15,FALSE)</f>
        <v>0</v>
      </c>
      <c r="H47" s="96">
        <f>VLOOKUP(A47,ストックデータ整理!A:R,16,FALSE)</f>
        <v>0</v>
      </c>
      <c r="I47" s="113">
        <f>INT(VLOOKUP(A47,ストックデータ整理!A:R,18,FALSE))</f>
        <v>0</v>
      </c>
      <c r="J47" s="111">
        <f>VLOOKUP(A47,ストックデータ整理!A:U,19,FALSE)</f>
        <v>0</v>
      </c>
      <c r="K47" s="356">
        <f>VLOOKUP(A47,ストックデータ整理!A:U,21,FALSE)</f>
        <v>0</v>
      </c>
      <c r="L47" s="93">
        <f>IFERROR(VLOOKUP(A47,ストックデータ貼り付け用!V:Y,2,FALSE),0)</f>
        <v>0</v>
      </c>
      <c r="M47" s="95">
        <f>IFERROR(VLOOKUP(A47,ストックデータ貼り付け用!V:Y,4,FALSE),0)</f>
        <v>0</v>
      </c>
      <c r="N47" s="89">
        <f t="shared" si="4"/>
        <v>0</v>
      </c>
      <c r="O47" s="94">
        <f t="shared" si="3"/>
        <v>0</v>
      </c>
    </row>
    <row r="48" spans="1:15" ht="14.25" customHeight="1" x14ac:dyDescent="0.2">
      <c r="A48" s="88">
        <v>45699</v>
      </c>
      <c r="B48" s="89">
        <f>IFERROR(VLOOKUP(A48,ストックデータ貼り付け用!A:D,2,FALSE),0)</f>
        <v>0</v>
      </c>
      <c r="C48" s="89">
        <f>VLOOKUP(A48,ストックデータ整理!A:D,4,FALSE)</f>
        <v>0</v>
      </c>
      <c r="D48" s="93">
        <f>VLOOKUP(A48,ストックデータ整理!A:L,10,FALSE)</f>
        <v>0</v>
      </c>
      <c r="E48" s="95">
        <f>VLOOKUP(A48,ストックデータ整理!A:L,12,FALSE)</f>
        <v>0</v>
      </c>
      <c r="F48" s="89">
        <f>VLOOKUP(A48,ストックデータ整理!A:O,13,FALSE)</f>
        <v>0</v>
      </c>
      <c r="G48" s="92">
        <f>VLOOKUP(A48,ストックデータ整理!A:O,15,FALSE)</f>
        <v>0</v>
      </c>
      <c r="H48" s="96">
        <f>VLOOKUP(A48,ストックデータ整理!A:R,16,FALSE)</f>
        <v>0</v>
      </c>
      <c r="I48" s="113">
        <f>INT(VLOOKUP(A48,ストックデータ整理!A:R,18,FALSE))</f>
        <v>0</v>
      </c>
      <c r="J48" s="111">
        <f>VLOOKUP(A48,ストックデータ整理!A:U,19,FALSE)</f>
        <v>0</v>
      </c>
      <c r="K48" s="356">
        <f>VLOOKUP(A48,ストックデータ整理!A:U,21,FALSE)</f>
        <v>0</v>
      </c>
      <c r="L48" s="93">
        <f>IFERROR(VLOOKUP(A48,ストックデータ貼り付け用!V:Y,2,FALSE),0)</f>
        <v>0</v>
      </c>
      <c r="M48" s="95">
        <f>IFERROR(VLOOKUP(A48,ストックデータ貼り付け用!V:Y,4,FALSE),0)</f>
        <v>0</v>
      </c>
      <c r="N48" s="89">
        <f t="shared" si="4"/>
        <v>0</v>
      </c>
      <c r="O48" s="94">
        <f t="shared" si="3"/>
        <v>0</v>
      </c>
    </row>
    <row r="49" spans="1:15" ht="14.25" customHeight="1" x14ac:dyDescent="0.2">
      <c r="A49" s="88">
        <v>45700</v>
      </c>
      <c r="B49" s="89">
        <f>IFERROR(VLOOKUP(A49,ストックデータ貼り付け用!A:D,2,FALSE),0)</f>
        <v>0</v>
      </c>
      <c r="C49" s="89">
        <f>VLOOKUP(A49,ストックデータ整理!A:D,4,FALSE)</f>
        <v>0</v>
      </c>
      <c r="D49" s="93">
        <f>VLOOKUP(A49,ストックデータ整理!A:L,10,FALSE)</f>
        <v>0</v>
      </c>
      <c r="E49" s="95">
        <f>VLOOKUP(A49,ストックデータ整理!A:L,12,FALSE)</f>
        <v>0</v>
      </c>
      <c r="F49" s="89">
        <f>VLOOKUP(A49,ストックデータ整理!A:O,13,FALSE)</f>
        <v>0</v>
      </c>
      <c r="G49" s="92">
        <f>VLOOKUP(A49,ストックデータ整理!A:O,15,FALSE)</f>
        <v>0</v>
      </c>
      <c r="H49" s="96">
        <f>VLOOKUP(A49,ストックデータ整理!A:R,16,FALSE)</f>
        <v>0</v>
      </c>
      <c r="I49" s="113">
        <f>INT(VLOOKUP(A49,ストックデータ整理!A:R,18,FALSE))</f>
        <v>0</v>
      </c>
      <c r="J49" s="111">
        <f>VLOOKUP(A49,ストックデータ整理!A:U,19,FALSE)</f>
        <v>0</v>
      </c>
      <c r="K49" s="356">
        <f>VLOOKUP(A49,ストックデータ整理!A:U,21,FALSE)</f>
        <v>0</v>
      </c>
      <c r="L49" s="93">
        <f>IFERROR(VLOOKUP(A49,ストックデータ貼り付け用!V:Y,2,FALSE),0)</f>
        <v>0</v>
      </c>
      <c r="M49" s="95">
        <f>IFERROR(VLOOKUP(A49,ストックデータ貼り付け用!V:Y,4,FALSE),0)</f>
        <v>0</v>
      </c>
      <c r="N49" s="89">
        <f t="shared" si="4"/>
        <v>0</v>
      </c>
      <c r="O49" s="94">
        <f t="shared" si="3"/>
        <v>0</v>
      </c>
    </row>
    <row r="50" spans="1:15" ht="14.25" customHeight="1" x14ac:dyDescent="0.2">
      <c r="A50" s="88">
        <v>45701</v>
      </c>
      <c r="B50" s="89">
        <f>IFERROR(VLOOKUP(A50,ストックデータ貼り付け用!A:D,2,FALSE),0)</f>
        <v>0</v>
      </c>
      <c r="C50" s="89">
        <f>VLOOKUP(A50,ストックデータ整理!A:D,4,FALSE)</f>
        <v>0</v>
      </c>
      <c r="D50" s="93">
        <f>VLOOKUP(A50,ストックデータ整理!A:L,10,FALSE)</f>
        <v>0</v>
      </c>
      <c r="E50" s="95">
        <f>VLOOKUP(A50,ストックデータ整理!A:L,12,FALSE)</f>
        <v>0</v>
      </c>
      <c r="F50" s="89">
        <f>VLOOKUP(A50,ストックデータ整理!A:O,13,FALSE)</f>
        <v>0</v>
      </c>
      <c r="G50" s="92">
        <f>VLOOKUP(A50,ストックデータ整理!A:O,15,FALSE)</f>
        <v>0</v>
      </c>
      <c r="H50" s="96">
        <f>VLOOKUP(A50,ストックデータ整理!A:R,16,FALSE)</f>
        <v>0</v>
      </c>
      <c r="I50" s="113">
        <f>INT(VLOOKUP(A50,ストックデータ整理!A:R,18,FALSE))</f>
        <v>0</v>
      </c>
      <c r="J50" s="111">
        <f>VLOOKUP(A50,ストックデータ整理!A:U,19,FALSE)</f>
        <v>0</v>
      </c>
      <c r="K50" s="356">
        <f>VLOOKUP(A50,ストックデータ整理!A:U,21,FALSE)</f>
        <v>0</v>
      </c>
      <c r="L50" s="93">
        <f>IFERROR(VLOOKUP(A50,ストックデータ貼り付け用!V:Y,2,FALSE),0)</f>
        <v>0</v>
      </c>
      <c r="M50" s="95">
        <f>IFERROR(VLOOKUP(A50,ストックデータ貼り付け用!V:Y,4,FALSE),0)</f>
        <v>0</v>
      </c>
      <c r="N50" s="89">
        <f t="shared" si="4"/>
        <v>0</v>
      </c>
      <c r="O50" s="94">
        <f t="shared" si="3"/>
        <v>0</v>
      </c>
    </row>
    <row r="51" spans="1:15" ht="14.25" customHeight="1" x14ac:dyDescent="0.2">
      <c r="A51" s="88">
        <v>45702</v>
      </c>
      <c r="B51" s="89">
        <f>IFERROR(VLOOKUP(A51,ストックデータ貼り付け用!A:D,2,FALSE),0)</f>
        <v>0</v>
      </c>
      <c r="C51" s="89">
        <f>VLOOKUP(A51,ストックデータ整理!A:D,4,FALSE)</f>
        <v>0</v>
      </c>
      <c r="D51" s="93">
        <f>VLOOKUP(A51,ストックデータ整理!A:L,10,FALSE)</f>
        <v>0</v>
      </c>
      <c r="E51" s="95">
        <f>VLOOKUP(A51,ストックデータ整理!A:L,12,FALSE)</f>
        <v>0</v>
      </c>
      <c r="F51" s="89">
        <f>VLOOKUP(A51,ストックデータ整理!A:O,13,FALSE)</f>
        <v>0</v>
      </c>
      <c r="G51" s="92">
        <f>VLOOKUP(A51,ストックデータ整理!A:O,15,FALSE)</f>
        <v>0</v>
      </c>
      <c r="H51" s="96">
        <f>VLOOKUP(A51,ストックデータ整理!A:R,16,FALSE)</f>
        <v>0</v>
      </c>
      <c r="I51" s="113">
        <f>INT(VLOOKUP(A51,ストックデータ整理!A:R,18,FALSE))</f>
        <v>0</v>
      </c>
      <c r="J51" s="111">
        <f>VLOOKUP(A51,ストックデータ整理!A:U,19,FALSE)</f>
        <v>0</v>
      </c>
      <c r="K51" s="356">
        <f>VLOOKUP(A51,ストックデータ整理!A:U,21,FALSE)</f>
        <v>0</v>
      </c>
      <c r="L51" s="93">
        <f>IFERROR(VLOOKUP(A51,ストックデータ貼り付け用!V:Y,2,FALSE),0)</f>
        <v>0</v>
      </c>
      <c r="M51" s="95">
        <f>IFERROR(VLOOKUP(A51,ストックデータ貼り付け用!V:Y,4,FALSE),0)</f>
        <v>0</v>
      </c>
      <c r="N51" s="89">
        <f t="shared" si="4"/>
        <v>0</v>
      </c>
      <c r="O51" s="94">
        <f t="shared" si="3"/>
        <v>0</v>
      </c>
    </row>
    <row r="52" spans="1:15" ht="14.25" customHeight="1" x14ac:dyDescent="0.2">
      <c r="A52" s="88">
        <v>45703</v>
      </c>
      <c r="B52" s="89">
        <f>IFERROR(VLOOKUP(A52,ストックデータ貼り付け用!A:D,2,FALSE),0)</f>
        <v>0</v>
      </c>
      <c r="C52" s="89">
        <f>VLOOKUP(A52,ストックデータ整理!A:D,4,FALSE)</f>
        <v>0</v>
      </c>
      <c r="D52" s="93">
        <f>VLOOKUP(A52,ストックデータ整理!A:L,10,FALSE)</f>
        <v>0</v>
      </c>
      <c r="E52" s="95">
        <f>VLOOKUP(A52,ストックデータ整理!A:L,12,FALSE)</f>
        <v>0</v>
      </c>
      <c r="F52" s="89">
        <f>VLOOKUP(A52,ストックデータ整理!A:O,13,FALSE)</f>
        <v>0</v>
      </c>
      <c r="G52" s="92">
        <f>VLOOKUP(A52,ストックデータ整理!A:O,15,FALSE)</f>
        <v>0</v>
      </c>
      <c r="H52" s="96">
        <f>VLOOKUP(A52,ストックデータ整理!A:R,16,FALSE)</f>
        <v>0</v>
      </c>
      <c r="I52" s="113">
        <f>INT(VLOOKUP(A52,ストックデータ整理!A:R,18,FALSE))</f>
        <v>0</v>
      </c>
      <c r="J52" s="111">
        <f>VLOOKUP(A52,ストックデータ整理!A:U,19,FALSE)</f>
        <v>0</v>
      </c>
      <c r="K52" s="356">
        <f>VLOOKUP(A52,ストックデータ整理!A:U,21,FALSE)</f>
        <v>0</v>
      </c>
      <c r="L52" s="93">
        <f>IFERROR(VLOOKUP(A52,ストックデータ貼り付け用!V:Y,2,FALSE),0)</f>
        <v>0</v>
      </c>
      <c r="M52" s="95">
        <f>IFERROR(VLOOKUP(A52,ストックデータ貼り付け用!V:Y,4,FALSE),0)</f>
        <v>0</v>
      </c>
      <c r="N52" s="89">
        <f t="shared" si="4"/>
        <v>0</v>
      </c>
      <c r="O52" s="94">
        <f t="shared" si="3"/>
        <v>0</v>
      </c>
    </row>
    <row r="53" spans="1:15" ht="14.25" customHeight="1" x14ac:dyDescent="0.2">
      <c r="A53" s="88">
        <v>45704</v>
      </c>
      <c r="B53" s="89">
        <f>IFERROR(VLOOKUP(A53,ストックデータ貼り付け用!A:D,2,FALSE),0)</f>
        <v>0</v>
      </c>
      <c r="C53" s="89">
        <f>VLOOKUP(A53,ストックデータ整理!A:D,4,FALSE)</f>
        <v>0</v>
      </c>
      <c r="D53" s="93">
        <f>VLOOKUP(A53,ストックデータ整理!A:L,10,FALSE)</f>
        <v>0</v>
      </c>
      <c r="E53" s="95">
        <f>VLOOKUP(A53,ストックデータ整理!A:L,12,FALSE)</f>
        <v>0</v>
      </c>
      <c r="F53" s="89">
        <f>VLOOKUP(A53,ストックデータ整理!A:O,13,FALSE)</f>
        <v>0</v>
      </c>
      <c r="G53" s="92">
        <f>VLOOKUP(A53,ストックデータ整理!A:O,15,FALSE)</f>
        <v>0</v>
      </c>
      <c r="H53" s="96">
        <f>VLOOKUP(A53,ストックデータ整理!A:R,16,FALSE)</f>
        <v>0</v>
      </c>
      <c r="I53" s="113">
        <f>INT(VLOOKUP(A53,ストックデータ整理!A:R,18,FALSE))</f>
        <v>0</v>
      </c>
      <c r="J53" s="111">
        <f>VLOOKUP(A53,ストックデータ整理!A:U,19,FALSE)</f>
        <v>0</v>
      </c>
      <c r="K53" s="356">
        <f>VLOOKUP(A53,ストックデータ整理!A:U,21,FALSE)</f>
        <v>0</v>
      </c>
      <c r="L53" s="93">
        <f>IFERROR(VLOOKUP(A53,ストックデータ貼り付け用!V:Y,2,FALSE),0)</f>
        <v>0</v>
      </c>
      <c r="M53" s="95">
        <f>IFERROR(VLOOKUP(A53,ストックデータ貼り付け用!V:Y,4,FALSE),0)</f>
        <v>0</v>
      </c>
      <c r="N53" s="89">
        <f t="shared" si="4"/>
        <v>0</v>
      </c>
      <c r="O53" s="94">
        <f t="shared" si="3"/>
        <v>0</v>
      </c>
    </row>
    <row r="54" spans="1:15" ht="14.25" customHeight="1" x14ac:dyDescent="0.2">
      <c r="A54" s="88">
        <v>45705</v>
      </c>
      <c r="B54" s="89">
        <f>IFERROR(VLOOKUP(A54,ストックデータ貼り付け用!A:D,2,FALSE),0)</f>
        <v>0</v>
      </c>
      <c r="C54" s="89">
        <f>VLOOKUP(A54,ストックデータ整理!A:D,4,FALSE)</f>
        <v>0</v>
      </c>
      <c r="D54" s="93">
        <f>VLOOKUP(A54,ストックデータ整理!A:L,10,FALSE)</f>
        <v>0</v>
      </c>
      <c r="E54" s="95">
        <f>VLOOKUP(A54,ストックデータ整理!A:L,12,FALSE)</f>
        <v>0</v>
      </c>
      <c r="F54" s="89">
        <f>VLOOKUP(A54,ストックデータ整理!A:O,13,FALSE)</f>
        <v>0</v>
      </c>
      <c r="G54" s="92">
        <f>VLOOKUP(A54,ストックデータ整理!A:O,15,FALSE)</f>
        <v>0</v>
      </c>
      <c r="H54" s="96">
        <f>VLOOKUP(A54,ストックデータ整理!A:R,16,FALSE)</f>
        <v>0</v>
      </c>
      <c r="I54" s="113">
        <f>INT(VLOOKUP(A54,ストックデータ整理!A:R,18,FALSE))</f>
        <v>0</v>
      </c>
      <c r="J54" s="111">
        <f>VLOOKUP(A54,ストックデータ整理!A:U,19,FALSE)</f>
        <v>0</v>
      </c>
      <c r="K54" s="356">
        <f>VLOOKUP(A54,ストックデータ整理!A:U,21,FALSE)</f>
        <v>0</v>
      </c>
      <c r="L54" s="93">
        <f>IFERROR(VLOOKUP(A54,ストックデータ貼り付け用!V:Y,2,FALSE),0)</f>
        <v>0</v>
      </c>
      <c r="M54" s="95">
        <f>IFERROR(VLOOKUP(A54,ストックデータ貼り付け用!V:Y,4,FALSE),0)</f>
        <v>0</v>
      </c>
      <c r="N54" s="89">
        <f t="shared" si="4"/>
        <v>0</v>
      </c>
      <c r="O54" s="94">
        <f t="shared" si="3"/>
        <v>0</v>
      </c>
    </row>
    <row r="55" spans="1:15" ht="14.25" customHeight="1" x14ac:dyDescent="0.2">
      <c r="A55" s="88">
        <v>45706</v>
      </c>
      <c r="B55" s="89">
        <f>IFERROR(VLOOKUP(A55,ストックデータ貼り付け用!A:D,2,FALSE),0)</f>
        <v>0</v>
      </c>
      <c r="C55" s="89">
        <f>VLOOKUP(A55,ストックデータ整理!A:D,4,FALSE)</f>
        <v>0</v>
      </c>
      <c r="D55" s="93">
        <f>VLOOKUP(A55,ストックデータ整理!A:L,10,FALSE)</f>
        <v>0</v>
      </c>
      <c r="E55" s="95">
        <f>VLOOKUP(A55,ストックデータ整理!A:L,12,FALSE)</f>
        <v>0</v>
      </c>
      <c r="F55" s="89">
        <f>VLOOKUP(A55,ストックデータ整理!A:O,13,FALSE)</f>
        <v>0</v>
      </c>
      <c r="G55" s="92">
        <f>VLOOKUP(A55,ストックデータ整理!A:O,15,FALSE)</f>
        <v>0</v>
      </c>
      <c r="H55" s="96">
        <f>VLOOKUP(A55,ストックデータ整理!A:R,16,FALSE)</f>
        <v>0</v>
      </c>
      <c r="I55" s="113">
        <f>INT(VLOOKUP(A55,ストックデータ整理!A:R,18,FALSE))</f>
        <v>0</v>
      </c>
      <c r="J55" s="111">
        <f>VLOOKUP(A55,ストックデータ整理!A:U,19,FALSE)</f>
        <v>0</v>
      </c>
      <c r="K55" s="356">
        <f>VLOOKUP(A55,ストックデータ整理!A:U,21,FALSE)</f>
        <v>0</v>
      </c>
      <c r="L55" s="93">
        <f>IFERROR(VLOOKUP(A55,ストックデータ貼り付け用!V:Y,2,FALSE),0)</f>
        <v>0</v>
      </c>
      <c r="M55" s="95">
        <f>IFERROR(VLOOKUP(A55,ストックデータ貼り付け用!V:Y,4,FALSE),0)</f>
        <v>0</v>
      </c>
      <c r="N55" s="89">
        <f t="shared" si="4"/>
        <v>0</v>
      </c>
      <c r="O55" s="94">
        <f t="shared" si="3"/>
        <v>0</v>
      </c>
    </row>
    <row r="56" spans="1:15" ht="14.25" customHeight="1" x14ac:dyDescent="0.2">
      <c r="A56" s="88">
        <v>45707</v>
      </c>
      <c r="B56" s="89">
        <f>IFERROR(VLOOKUP(A56,ストックデータ貼り付け用!A:D,2,FALSE),0)</f>
        <v>0</v>
      </c>
      <c r="C56" s="89">
        <f>VLOOKUP(A56,ストックデータ整理!A:D,4,FALSE)</f>
        <v>0</v>
      </c>
      <c r="D56" s="93">
        <f>VLOOKUP(A56,ストックデータ整理!A:L,10,FALSE)</f>
        <v>0</v>
      </c>
      <c r="E56" s="95">
        <f>VLOOKUP(A56,ストックデータ整理!A:L,12,FALSE)</f>
        <v>0</v>
      </c>
      <c r="F56" s="89">
        <f>VLOOKUP(A56,ストックデータ整理!A:O,13,FALSE)</f>
        <v>0</v>
      </c>
      <c r="G56" s="92">
        <f>VLOOKUP(A56,ストックデータ整理!A:O,15,FALSE)</f>
        <v>0</v>
      </c>
      <c r="H56" s="96">
        <f>VLOOKUP(A56,ストックデータ整理!A:R,16,FALSE)</f>
        <v>0</v>
      </c>
      <c r="I56" s="113">
        <f>INT(VLOOKUP(A56,ストックデータ整理!A:R,18,FALSE))</f>
        <v>0</v>
      </c>
      <c r="J56" s="111">
        <f>VLOOKUP(A56,ストックデータ整理!A:U,19,FALSE)</f>
        <v>0</v>
      </c>
      <c r="K56" s="356">
        <f>VLOOKUP(A56,ストックデータ整理!A:U,21,FALSE)</f>
        <v>0</v>
      </c>
      <c r="L56" s="93">
        <f>IFERROR(VLOOKUP(A56,ストックデータ貼り付け用!V:Y,2,FALSE),0)</f>
        <v>0</v>
      </c>
      <c r="M56" s="95">
        <f>IFERROR(VLOOKUP(A56,ストックデータ貼り付け用!V:Y,4,FALSE),0)</f>
        <v>0</v>
      </c>
      <c r="N56" s="89">
        <f t="shared" si="4"/>
        <v>0</v>
      </c>
      <c r="O56" s="94">
        <f t="shared" si="3"/>
        <v>0</v>
      </c>
    </row>
    <row r="57" spans="1:15" ht="14.25" customHeight="1" x14ac:dyDescent="0.2">
      <c r="A57" s="88">
        <v>45708</v>
      </c>
      <c r="B57" s="89">
        <f>IFERROR(VLOOKUP(A57,ストックデータ貼り付け用!A:D,2,FALSE),0)</f>
        <v>0</v>
      </c>
      <c r="C57" s="89">
        <f>VLOOKUP(A57,ストックデータ整理!A:D,4,FALSE)</f>
        <v>0</v>
      </c>
      <c r="D57" s="93">
        <f>VLOOKUP(A57,ストックデータ整理!A:L,10,FALSE)</f>
        <v>0</v>
      </c>
      <c r="E57" s="95">
        <f>VLOOKUP(A57,ストックデータ整理!A:L,12,FALSE)</f>
        <v>0</v>
      </c>
      <c r="F57" s="89">
        <f>VLOOKUP(A57,ストックデータ整理!A:O,13,FALSE)</f>
        <v>0</v>
      </c>
      <c r="G57" s="92">
        <f>VLOOKUP(A57,ストックデータ整理!A:O,15,FALSE)</f>
        <v>0</v>
      </c>
      <c r="H57" s="96">
        <f>VLOOKUP(A57,ストックデータ整理!A:R,16,FALSE)</f>
        <v>0</v>
      </c>
      <c r="I57" s="113">
        <f>INT(VLOOKUP(A57,ストックデータ整理!A:R,18,FALSE))</f>
        <v>0</v>
      </c>
      <c r="J57" s="111">
        <f>VLOOKUP(A57,ストックデータ整理!A:U,19,FALSE)</f>
        <v>0</v>
      </c>
      <c r="K57" s="356">
        <f>VLOOKUP(A57,ストックデータ整理!A:U,21,FALSE)</f>
        <v>0</v>
      </c>
      <c r="L57" s="93">
        <f>IFERROR(VLOOKUP(A57,ストックデータ貼り付け用!V:Y,2,FALSE),0)</f>
        <v>0</v>
      </c>
      <c r="M57" s="95">
        <f>IFERROR(VLOOKUP(A57,ストックデータ貼り付け用!V:Y,4,FALSE),0)</f>
        <v>0</v>
      </c>
      <c r="N57" s="89">
        <f t="shared" si="4"/>
        <v>0</v>
      </c>
      <c r="O57" s="94">
        <f t="shared" si="3"/>
        <v>0</v>
      </c>
    </row>
    <row r="58" spans="1:15" ht="14.25" customHeight="1" x14ac:dyDescent="0.2">
      <c r="A58" s="88">
        <v>45709</v>
      </c>
      <c r="B58" s="89">
        <f>IFERROR(VLOOKUP(A58,ストックデータ貼り付け用!A:D,2,FALSE),0)</f>
        <v>0</v>
      </c>
      <c r="C58" s="89">
        <f>VLOOKUP(A58,ストックデータ整理!A:D,4,FALSE)</f>
        <v>0</v>
      </c>
      <c r="D58" s="93">
        <f>VLOOKUP(A58,ストックデータ整理!A:L,10,FALSE)</f>
        <v>0</v>
      </c>
      <c r="E58" s="95">
        <f>VLOOKUP(A58,ストックデータ整理!A:L,12,FALSE)</f>
        <v>0</v>
      </c>
      <c r="F58" s="89">
        <f>VLOOKUP(A58,ストックデータ整理!A:O,13,FALSE)</f>
        <v>0</v>
      </c>
      <c r="G58" s="92">
        <f>VLOOKUP(A58,ストックデータ整理!A:O,15,FALSE)</f>
        <v>0</v>
      </c>
      <c r="H58" s="96">
        <f>VLOOKUP(A58,ストックデータ整理!A:R,16,FALSE)</f>
        <v>0</v>
      </c>
      <c r="I58" s="113">
        <f>INT(VLOOKUP(A58,ストックデータ整理!A:R,18,FALSE))</f>
        <v>0</v>
      </c>
      <c r="J58" s="111">
        <f>VLOOKUP(A58,ストックデータ整理!A:U,19,FALSE)</f>
        <v>0</v>
      </c>
      <c r="K58" s="356">
        <f>VLOOKUP(A58,ストックデータ整理!A:U,21,FALSE)</f>
        <v>0</v>
      </c>
      <c r="L58" s="93">
        <f>IFERROR(VLOOKUP(A58,ストックデータ貼り付け用!V:Y,2,FALSE),0)</f>
        <v>0</v>
      </c>
      <c r="M58" s="95">
        <f>IFERROR(VLOOKUP(A58,ストックデータ貼り付け用!V:Y,4,FALSE),0)</f>
        <v>0</v>
      </c>
      <c r="N58" s="89">
        <f t="shared" si="4"/>
        <v>0</v>
      </c>
      <c r="O58" s="94">
        <f t="shared" si="3"/>
        <v>0</v>
      </c>
    </row>
    <row r="59" spans="1:15" ht="14.25" customHeight="1" x14ac:dyDescent="0.2">
      <c r="A59" s="88">
        <v>45710</v>
      </c>
      <c r="B59" s="89">
        <f>IFERROR(VLOOKUP(A59,ストックデータ貼り付け用!A:D,2,FALSE),0)</f>
        <v>0</v>
      </c>
      <c r="C59" s="89">
        <f>VLOOKUP(A59,ストックデータ整理!A:D,4,FALSE)</f>
        <v>0</v>
      </c>
      <c r="D59" s="93">
        <f>VLOOKUP(A59,ストックデータ整理!A:L,10,FALSE)</f>
        <v>0</v>
      </c>
      <c r="E59" s="95">
        <f>VLOOKUP(A59,ストックデータ整理!A:L,12,FALSE)</f>
        <v>0</v>
      </c>
      <c r="F59" s="89">
        <f>VLOOKUP(A59,ストックデータ整理!A:O,13,FALSE)</f>
        <v>0</v>
      </c>
      <c r="G59" s="92">
        <f>VLOOKUP(A59,ストックデータ整理!A:O,15,FALSE)</f>
        <v>0</v>
      </c>
      <c r="H59" s="96">
        <f>VLOOKUP(A59,ストックデータ整理!A:R,16,FALSE)</f>
        <v>0</v>
      </c>
      <c r="I59" s="113">
        <f>INT(VLOOKUP(A59,ストックデータ整理!A:R,18,FALSE))</f>
        <v>0</v>
      </c>
      <c r="J59" s="111">
        <f>VLOOKUP(A59,ストックデータ整理!A:U,19,FALSE)</f>
        <v>0</v>
      </c>
      <c r="K59" s="356">
        <f>VLOOKUP(A59,ストックデータ整理!A:U,21,FALSE)</f>
        <v>0</v>
      </c>
      <c r="L59" s="93">
        <f>IFERROR(VLOOKUP(A59,ストックデータ貼り付け用!V:Y,2,FALSE),0)</f>
        <v>0</v>
      </c>
      <c r="M59" s="95">
        <f>IFERROR(VLOOKUP(A59,ストックデータ貼り付け用!V:Y,4,FALSE),0)</f>
        <v>0</v>
      </c>
      <c r="N59" s="89">
        <f t="shared" si="4"/>
        <v>0</v>
      </c>
      <c r="O59" s="94">
        <f t="shared" si="3"/>
        <v>0</v>
      </c>
    </row>
    <row r="60" spans="1:15" ht="14.25" customHeight="1" x14ac:dyDescent="0.2">
      <c r="A60" s="88">
        <v>45711</v>
      </c>
      <c r="B60" s="89">
        <f>IFERROR(VLOOKUP(A60,ストックデータ貼り付け用!A:D,2,FALSE),0)</f>
        <v>0</v>
      </c>
      <c r="C60" s="89">
        <f>VLOOKUP(A60,ストックデータ整理!A:D,4,FALSE)</f>
        <v>0</v>
      </c>
      <c r="D60" s="93">
        <f>VLOOKUP(A60,ストックデータ整理!A:L,10,FALSE)</f>
        <v>0</v>
      </c>
      <c r="E60" s="95">
        <f>VLOOKUP(A60,ストックデータ整理!A:L,12,FALSE)</f>
        <v>0</v>
      </c>
      <c r="F60" s="89">
        <f>VLOOKUP(A60,ストックデータ整理!A:O,13,FALSE)</f>
        <v>0</v>
      </c>
      <c r="G60" s="92">
        <f>VLOOKUP(A60,ストックデータ整理!A:O,15,FALSE)</f>
        <v>0</v>
      </c>
      <c r="H60" s="96">
        <f>VLOOKUP(A60,ストックデータ整理!A:R,16,FALSE)</f>
        <v>0</v>
      </c>
      <c r="I60" s="113">
        <f>INT(VLOOKUP(A60,ストックデータ整理!A:R,18,FALSE))</f>
        <v>0</v>
      </c>
      <c r="J60" s="111">
        <f>VLOOKUP(A60,ストックデータ整理!A:U,19,FALSE)</f>
        <v>0</v>
      </c>
      <c r="K60" s="356">
        <f>VLOOKUP(A60,ストックデータ整理!A:U,21,FALSE)</f>
        <v>0</v>
      </c>
      <c r="L60" s="93">
        <f>IFERROR(VLOOKUP(A60,ストックデータ貼り付け用!V:Y,2,FALSE),0)</f>
        <v>0</v>
      </c>
      <c r="M60" s="95">
        <f>IFERROR(VLOOKUP(A60,ストックデータ貼り付け用!V:Y,4,FALSE),0)</f>
        <v>0</v>
      </c>
      <c r="N60" s="89">
        <f t="shared" si="4"/>
        <v>0</v>
      </c>
      <c r="O60" s="94">
        <f t="shared" si="3"/>
        <v>0</v>
      </c>
    </row>
    <row r="61" spans="1:15" ht="14.25" customHeight="1" x14ac:dyDescent="0.2">
      <c r="A61" s="88">
        <v>45712</v>
      </c>
      <c r="B61" s="89">
        <f>IFERROR(VLOOKUP(A61,ストックデータ貼り付け用!A:D,2,FALSE),0)</f>
        <v>0</v>
      </c>
      <c r="C61" s="89">
        <f>VLOOKUP(A61,ストックデータ整理!A:D,4,FALSE)</f>
        <v>0</v>
      </c>
      <c r="D61" s="93">
        <f>VLOOKUP(A61,ストックデータ整理!A:L,10,FALSE)</f>
        <v>0</v>
      </c>
      <c r="E61" s="95">
        <f>VLOOKUP(A61,ストックデータ整理!A:L,12,FALSE)</f>
        <v>0</v>
      </c>
      <c r="F61" s="89">
        <f>VLOOKUP(A61,ストックデータ整理!A:O,13,FALSE)</f>
        <v>0</v>
      </c>
      <c r="G61" s="92">
        <f>VLOOKUP(A61,ストックデータ整理!A:O,15,FALSE)</f>
        <v>0</v>
      </c>
      <c r="H61" s="96">
        <f>VLOOKUP(A61,ストックデータ整理!A:R,16,FALSE)</f>
        <v>0</v>
      </c>
      <c r="I61" s="113">
        <f>INT(VLOOKUP(A61,ストックデータ整理!A:R,18,FALSE))</f>
        <v>0</v>
      </c>
      <c r="J61" s="111">
        <f>VLOOKUP(A61,ストックデータ整理!A:U,19,FALSE)</f>
        <v>0</v>
      </c>
      <c r="K61" s="356">
        <f>VLOOKUP(A61,ストックデータ整理!A:U,21,FALSE)</f>
        <v>0</v>
      </c>
      <c r="L61" s="93">
        <f>IFERROR(VLOOKUP(A61,ストックデータ貼り付け用!V:Y,2,FALSE),0)</f>
        <v>0</v>
      </c>
      <c r="M61" s="95">
        <f>IFERROR(VLOOKUP(A61,ストックデータ貼り付け用!V:Y,4,FALSE),0)</f>
        <v>0</v>
      </c>
      <c r="N61" s="89">
        <f t="shared" si="4"/>
        <v>0</v>
      </c>
      <c r="O61" s="94">
        <f t="shared" si="3"/>
        <v>0</v>
      </c>
    </row>
    <row r="62" spans="1:15" ht="14.25" customHeight="1" x14ac:dyDescent="0.2">
      <c r="A62" s="88">
        <v>45713</v>
      </c>
      <c r="B62" s="89">
        <f>IFERROR(VLOOKUP(A62,ストックデータ貼り付け用!A:D,2,FALSE),0)</f>
        <v>0</v>
      </c>
      <c r="C62" s="89">
        <f>VLOOKUP(A62,ストックデータ整理!A:D,4,FALSE)</f>
        <v>0</v>
      </c>
      <c r="D62" s="93">
        <f>VLOOKUP(A62,ストックデータ整理!A:L,10,FALSE)</f>
        <v>0</v>
      </c>
      <c r="E62" s="95">
        <f>VLOOKUP(A62,ストックデータ整理!A:L,12,FALSE)</f>
        <v>0</v>
      </c>
      <c r="F62" s="89">
        <f>VLOOKUP(A62,ストックデータ整理!A:O,13,FALSE)</f>
        <v>0</v>
      </c>
      <c r="G62" s="92">
        <f>VLOOKUP(A62,ストックデータ整理!A:O,15,FALSE)</f>
        <v>0</v>
      </c>
      <c r="H62" s="96">
        <f>VLOOKUP(A62,ストックデータ整理!A:R,16,FALSE)</f>
        <v>0</v>
      </c>
      <c r="I62" s="113">
        <f>INT(VLOOKUP(A62,ストックデータ整理!A:R,18,FALSE))</f>
        <v>0</v>
      </c>
      <c r="J62" s="111">
        <f>VLOOKUP(A62,ストックデータ整理!A:U,19,FALSE)</f>
        <v>0</v>
      </c>
      <c r="K62" s="356">
        <f>VLOOKUP(A62,ストックデータ整理!A:U,21,FALSE)</f>
        <v>0</v>
      </c>
      <c r="L62" s="93">
        <f>IFERROR(VLOOKUP(A62,ストックデータ貼り付け用!V:Y,2,FALSE),0)</f>
        <v>0</v>
      </c>
      <c r="M62" s="95">
        <f>IFERROR(VLOOKUP(A62,ストックデータ貼り付け用!V:Y,4,FALSE),0)</f>
        <v>0</v>
      </c>
      <c r="N62" s="89">
        <f t="shared" si="4"/>
        <v>0</v>
      </c>
      <c r="O62" s="94">
        <f t="shared" si="3"/>
        <v>0</v>
      </c>
    </row>
    <row r="63" spans="1:15" ht="14.25" customHeight="1" x14ac:dyDescent="0.2">
      <c r="A63" s="88">
        <v>45714</v>
      </c>
      <c r="B63" s="89">
        <f>IFERROR(VLOOKUP(A63,ストックデータ貼り付け用!A:D,2,FALSE),0)</f>
        <v>0</v>
      </c>
      <c r="C63" s="89">
        <f>VLOOKUP(A63,ストックデータ整理!A:D,4,FALSE)</f>
        <v>0</v>
      </c>
      <c r="D63" s="93">
        <f>VLOOKUP(A63,ストックデータ整理!A:L,10,FALSE)</f>
        <v>0</v>
      </c>
      <c r="E63" s="95">
        <f>VLOOKUP(A63,ストックデータ整理!A:L,12,FALSE)</f>
        <v>0</v>
      </c>
      <c r="F63" s="89">
        <f>VLOOKUP(A63,ストックデータ整理!A:O,13,FALSE)</f>
        <v>0</v>
      </c>
      <c r="G63" s="92">
        <f>VLOOKUP(A63,ストックデータ整理!A:O,15,FALSE)</f>
        <v>0</v>
      </c>
      <c r="H63" s="96">
        <f>VLOOKUP(A63,ストックデータ整理!A:R,16,FALSE)</f>
        <v>0</v>
      </c>
      <c r="I63" s="113">
        <f>INT(VLOOKUP(A63,ストックデータ整理!A:R,18,FALSE))</f>
        <v>0</v>
      </c>
      <c r="J63" s="111">
        <f>VLOOKUP(A63,ストックデータ整理!A:U,19,FALSE)</f>
        <v>0</v>
      </c>
      <c r="K63" s="356">
        <f>VLOOKUP(A63,ストックデータ整理!A:U,21,FALSE)</f>
        <v>0</v>
      </c>
      <c r="L63" s="93">
        <f>IFERROR(VLOOKUP(A63,ストックデータ貼り付け用!V:Y,2,FALSE),0)</f>
        <v>0</v>
      </c>
      <c r="M63" s="95">
        <f>IFERROR(VLOOKUP(A63,ストックデータ貼り付け用!V:Y,4,FALSE),0)</f>
        <v>0</v>
      </c>
      <c r="N63" s="89">
        <f t="shared" si="4"/>
        <v>0</v>
      </c>
      <c r="O63" s="94">
        <f t="shared" si="3"/>
        <v>0</v>
      </c>
    </row>
    <row r="64" spans="1:15" ht="14.25" customHeight="1" x14ac:dyDescent="0.2">
      <c r="A64" s="88">
        <v>45715</v>
      </c>
      <c r="B64" s="89">
        <f>IFERROR(VLOOKUP(A64,ストックデータ貼り付け用!A:D,2,FALSE),0)</f>
        <v>0</v>
      </c>
      <c r="C64" s="89">
        <f>VLOOKUP(A64,ストックデータ整理!A:D,4,FALSE)</f>
        <v>0</v>
      </c>
      <c r="D64" s="93">
        <f>VLOOKUP(A64,ストックデータ整理!A:L,10,FALSE)</f>
        <v>0</v>
      </c>
      <c r="E64" s="95">
        <f>VLOOKUP(A64,ストックデータ整理!A:L,12,FALSE)</f>
        <v>0</v>
      </c>
      <c r="F64" s="89">
        <f>VLOOKUP(A64,ストックデータ整理!A:O,13,FALSE)</f>
        <v>0</v>
      </c>
      <c r="G64" s="92">
        <f>VLOOKUP(A64,ストックデータ整理!A:O,15,FALSE)</f>
        <v>0</v>
      </c>
      <c r="H64" s="96">
        <f>VLOOKUP(A64,ストックデータ整理!A:R,16,FALSE)</f>
        <v>0</v>
      </c>
      <c r="I64" s="113">
        <f>INT(VLOOKUP(A64,ストックデータ整理!A:R,18,FALSE))</f>
        <v>0</v>
      </c>
      <c r="J64" s="111">
        <f>VLOOKUP(A64,ストックデータ整理!A:U,19,FALSE)</f>
        <v>0</v>
      </c>
      <c r="K64" s="356">
        <f>VLOOKUP(A64,ストックデータ整理!A:U,21,FALSE)</f>
        <v>0</v>
      </c>
      <c r="L64" s="93">
        <f>IFERROR(VLOOKUP(A64,ストックデータ貼り付け用!V:Y,2,FALSE),0)</f>
        <v>0</v>
      </c>
      <c r="M64" s="95">
        <f>IFERROR(VLOOKUP(A64,ストックデータ貼り付け用!V:Y,4,FALSE),0)</f>
        <v>0</v>
      </c>
      <c r="N64" s="89">
        <f t="shared" si="4"/>
        <v>0</v>
      </c>
      <c r="O64" s="94">
        <f t="shared" si="3"/>
        <v>0</v>
      </c>
    </row>
    <row r="65" spans="1:15" ht="14.25" customHeight="1" x14ac:dyDescent="0.2">
      <c r="A65" s="88">
        <v>45716</v>
      </c>
      <c r="B65" s="89">
        <f>IFERROR(VLOOKUP(A65,ストックデータ貼り付け用!A:D,2,FALSE),0)</f>
        <v>0</v>
      </c>
      <c r="C65" s="89">
        <f>VLOOKUP(A65,ストックデータ整理!A:D,4,FALSE)</f>
        <v>0</v>
      </c>
      <c r="D65" s="93">
        <f>VLOOKUP(A65,ストックデータ整理!A:L,10,FALSE)</f>
        <v>0</v>
      </c>
      <c r="E65" s="95">
        <f>VLOOKUP(A65,ストックデータ整理!A:L,12,FALSE)</f>
        <v>0</v>
      </c>
      <c r="F65" s="89">
        <f>VLOOKUP(A65,ストックデータ整理!A:O,13,FALSE)</f>
        <v>0</v>
      </c>
      <c r="G65" s="92">
        <f>VLOOKUP(A65,ストックデータ整理!A:O,15,FALSE)</f>
        <v>0</v>
      </c>
      <c r="H65" s="96">
        <f>VLOOKUP(A65,ストックデータ整理!A:R,16,FALSE)</f>
        <v>0</v>
      </c>
      <c r="I65" s="113">
        <f>INT(VLOOKUP(A65,ストックデータ整理!A:R,18,FALSE))</f>
        <v>0</v>
      </c>
      <c r="J65" s="111">
        <f>VLOOKUP(A65,ストックデータ整理!A:U,19,FALSE)</f>
        <v>0</v>
      </c>
      <c r="K65" s="356">
        <f>VLOOKUP(A65,ストックデータ整理!A:U,21,FALSE)</f>
        <v>0</v>
      </c>
      <c r="L65" s="93">
        <f>IFERROR(VLOOKUP(A65,ストックデータ貼り付け用!V:Y,2,FALSE),0)</f>
        <v>0</v>
      </c>
      <c r="M65" s="95">
        <f>IFERROR(VLOOKUP(A65,ストックデータ貼り付け用!V:Y,4,FALSE),0)</f>
        <v>0</v>
      </c>
      <c r="N65" s="89">
        <f t="shared" si="4"/>
        <v>0</v>
      </c>
      <c r="O65" s="94">
        <f t="shared" si="3"/>
        <v>0</v>
      </c>
    </row>
    <row r="66" spans="1:15" ht="14.25" customHeight="1" x14ac:dyDescent="0.2">
      <c r="A66" s="88"/>
      <c r="B66" s="89"/>
      <c r="C66" s="89"/>
      <c r="D66" s="93"/>
      <c r="E66" s="95"/>
      <c r="F66" s="89"/>
      <c r="G66" s="92"/>
      <c r="H66" s="96"/>
      <c r="I66" s="113"/>
      <c r="J66" s="111"/>
      <c r="K66" s="356"/>
      <c r="L66" s="93"/>
      <c r="M66" s="95"/>
      <c r="N66" s="89"/>
      <c r="O66" s="94"/>
    </row>
    <row r="67" spans="1:15" ht="14.25" customHeight="1" x14ac:dyDescent="0.2">
      <c r="A67" s="110"/>
      <c r="B67" s="111"/>
      <c r="C67" s="112"/>
      <c r="D67" s="96"/>
      <c r="E67" s="97"/>
      <c r="F67" s="111"/>
      <c r="G67" s="112"/>
      <c r="H67" s="96"/>
      <c r="I67" s="113"/>
      <c r="J67" s="111"/>
      <c r="K67" s="112"/>
      <c r="L67" s="78"/>
      <c r="M67" s="79"/>
      <c r="N67" s="89"/>
      <c r="O67" s="94"/>
    </row>
    <row r="68" spans="1:15" ht="14.25" customHeight="1" thickBot="1" x14ac:dyDescent="0.25">
      <c r="A68" s="114"/>
      <c r="B68" s="115"/>
      <c r="C68" s="116"/>
      <c r="D68" s="117"/>
      <c r="E68" s="118"/>
      <c r="F68" s="115"/>
      <c r="G68" s="116"/>
      <c r="H68" s="117"/>
      <c r="I68" s="119"/>
      <c r="J68" s="115"/>
      <c r="K68" s="116"/>
      <c r="L68" s="327"/>
      <c r="M68" s="328"/>
      <c r="N68" s="89"/>
      <c r="O68" s="94"/>
    </row>
    <row r="69" spans="1:15" ht="15.5" customHeight="1" thickBot="1" x14ac:dyDescent="0.25">
      <c r="A69" s="99" t="s">
        <v>140</v>
      </c>
      <c r="B69" s="74"/>
      <c r="C69" s="75"/>
      <c r="D69" s="76"/>
      <c r="E69" s="75"/>
      <c r="F69" s="76"/>
      <c r="G69" s="75"/>
      <c r="H69" s="76"/>
      <c r="I69" s="77"/>
      <c r="J69" s="140">
        <f>iStock用!FD4*-1</f>
        <v>0</v>
      </c>
      <c r="K69" s="141">
        <f>iStock用!FF4</f>
        <v>0</v>
      </c>
      <c r="L69" s="331"/>
      <c r="M69" s="332"/>
      <c r="N69" s="132">
        <f>B69+D69+F69+L69+H69+J69</f>
        <v>0</v>
      </c>
      <c r="O69" s="133">
        <f>C69+E69+G69+M69+I69+K69</f>
        <v>0</v>
      </c>
    </row>
    <row r="70" spans="1:15" ht="17" customHeight="1" thickBot="1" x14ac:dyDescent="0.25">
      <c r="A70" s="99" t="s">
        <v>18</v>
      </c>
      <c r="B70" s="120">
        <f t="shared" ref="B70:M70" si="5">SUM(B38:B69)</f>
        <v>0</v>
      </c>
      <c r="C70" s="121">
        <f t="shared" si="5"/>
        <v>0</v>
      </c>
      <c r="D70" s="122">
        <f t="shared" si="5"/>
        <v>0</v>
      </c>
      <c r="E70" s="123">
        <f t="shared" si="5"/>
        <v>0</v>
      </c>
      <c r="F70" s="124">
        <f t="shared" si="5"/>
        <v>0</v>
      </c>
      <c r="G70" s="125">
        <f t="shared" si="5"/>
        <v>0</v>
      </c>
      <c r="H70" s="126">
        <f t="shared" si="5"/>
        <v>0</v>
      </c>
      <c r="I70" s="127">
        <f t="shared" si="5"/>
        <v>0</v>
      </c>
      <c r="J70" s="144">
        <f t="shared" si="5"/>
        <v>0</v>
      </c>
      <c r="K70" s="145">
        <f t="shared" si="5"/>
        <v>0</v>
      </c>
      <c r="L70" s="128">
        <f t="shared" si="5"/>
        <v>0</v>
      </c>
      <c r="M70" s="129">
        <f t="shared" si="5"/>
        <v>0</v>
      </c>
      <c r="N70" s="132">
        <f>B70+D70+F70+H70+J70+L70</f>
        <v>0</v>
      </c>
      <c r="O70" s="167">
        <f>C70+E70+G70+I70+K70+M70</f>
        <v>0</v>
      </c>
    </row>
    <row r="71" spans="1:15" ht="15.5" customHeight="1" thickBot="1" x14ac:dyDescent="0.25">
      <c r="A71" s="526" t="s">
        <v>142</v>
      </c>
      <c r="B71" s="528" t="s">
        <v>12</v>
      </c>
      <c r="C71" s="529"/>
      <c r="D71" s="530" t="s">
        <v>13</v>
      </c>
      <c r="E71" s="531"/>
      <c r="F71" s="532" t="s">
        <v>14</v>
      </c>
      <c r="G71" s="533"/>
      <c r="H71" s="522" t="s">
        <v>15</v>
      </c>
      <c r="I71" s="523"/>
      <c r="J71" s="524" t="s">
        <v>16</v>
      </c>
      <c r="K71" s="525"/>
      <c r="L71" s="534" t="s">
        <v>49</v>
      </c>
      <c r="M71" s="535"/>
      <c r="N71" s="425" t="s">
        <v>18</v>
      </c>
      <c r="O71" s="426"/>
    </row>
    <row r="72" spans="1:15" ht="15.5" customHeight="1" thickBot="1" x14ac:dyDescent="0.25">
      <c r="A72" s="527"/>
      <c r="B72" s="84" t="s">
        <v>19</v>
      </c>
      <c r="C72" s="85" t="s">
        <v>20</v>
      </c>
      <c r="D72" s="86" t="s">
        <v>19</v>
      </c>
      <c r="E72" s="85" t="s">
        <v>20</v>
      </c>
      <c r="F72" s="86" t="s">
        <v>19</v>
      </c>
      <c r="G72" s="85" t="s">
        <v>20</v>
      </c>
      <c r="H72" s="86" t="s">
        <v>19</v>
      </c>
      <c r="I72" s="87" t="s">
        <v>20</v>
      </c>
      <c r="J72" s="86" t="s">
        <v>19</v>
      </c>
      <c r="K72" s="85" t="s">
        <v>20</v>
      </c>
      <c r="L72" s="86" t="s">
        <v>19</v>
      </c>
      <c r="M72" s="85" t="s">
        <v>20</v>
      </c>
      <c r="N72" s="86" t="s">
        <v>19</v>
      </c>
      <c r="O72" s="85" t="s">
        <v>20</v>
      </c>
    </row>
    <row r="73" spans="1:15" ht="14.25" customHeight="1" x14ac:dyDescent="0.2">
      <c r="A73" s="88">
        <v>45717</v>
      </c>
      <c r="B73" s="89">
        <f>IFERROR(VLOOKUP(A73,ストックデータ貼り付け用!A:D,2,FALSE),0)</f>
        <v>0</v>
      </c>
      <c r="C73" s="89">
        <f>VLOOKUP(A73,ストックデータ整理!A:D,4,FALSE)</f>
        <v>0</v>
      </c>
      <c r="D73" s="90">
        <f>VLOOKUP(A73,ストックデータ整理!A:L,10,FALSE)</f>
        <v>0</v>
      </c>
      <c r="E73" s="91">
        <f>VLOOKUP(A73,ストックデータ整理!A:L,12,FALSE)</f>
        <v>0</v>
      </c>
      <c r="F73" s="89">
        <f>VLOOKUP(A73,ストックデータ整理!A:O,13,FALSE)</f>
        <v>0</v>
      </c>
      <c r="G73" s="92">
        <f>VLOOKUP(A73,ストックデータ整理!A:O,15,FALSE)</f>
        <v>0</v>
      </c>
      <c r="H73" s="96">
        <f>VLOOKUP(A73,ストックデータ整理!A:R,16,FALSE)</f>
        <v>0</v>
      </c>
      <c r="I73" s="113">
        <f>INT(VLOOKUP(A73,ストックデータ整理!A:R,18,FALSE))</f>
        <v>0</v>
      </c>
      <c r="J73" s="111">
        <f>VLOOKUP(A73,ストックデータ整理!A:U,19,FALSE)</f>
        <v>0</v>
      </c>
      <c r="K73" s="356">
        <f>VLOOKUP(A73,ストックデータ整理!A:U,21,FALSE)</f>
        <v>0</v>
      </c>
      <c r="L73" s="93">
        <f>IFERROR(VLOOKUP(A73,ストックデータ貼り付け用!V:Y,2,FALSE),0)</f>
        <v>0</v>
      </c>
      <c r="M73" s="95">
        <f>IFERROR(VLOOKUP(A73,ストックデータ貼り付け用!V:Y,4,FALSE),0)</f>
        <v>0</v>
      </c>
      <c r="N73" s="93">
        <f t="shared" ref="N73:N104" si="6">B73+D73+F73+L73+H73+J73</f>
        <v>0</v>
      </c>
      <c r="O73" s="94">
        <f t="shared" ref="O73:O104" si="7">C73+E73+G73+M73+I73+K73</f>
        <v>0</v>
      </c>
    </row>
    <row r="74" spans="1:15" ht="14.25" customHeight="1" x14ac:dyDescent="0.2">
      <c r="A74" s="88">
        <v>45718</v>
      </c>
      <c r="B74" s="89">
        <f>IFERROR(VLOOKUP(A74,ストックデータ貼り付け用!A:D,2,FALSE),0)</f>
        <v>0</v>
      </c>
      <c r="C74" s="89">
        <f>VLOOKUP(A74,ストックデータ整理!A:D,4,FALSE)</f>
        <v>0</v>
      </c>
      <c r="D74" s="93">
        <f>VLOOKUP(A74,ストックデータ整理!A:L,10,FALSE)</f>
        <v>0</v>
      </c>
      <c r="E74" s="95">
        <f>VLOOKUP(A74,ストックデータ整理!A:L,12,FALSE)</f>
        <v>0</v>
      </c>
      <c r="F74" s="89">
        <f>VLOOKUP(A74,ストックデータ整理!A:O,13,FALSE)</f>
        <v>0</v>
      </c>
      <c r="G74" s="92">
        <f>VLOOKUP(A74,ストックデータ整理!A:O,15,FALSE)</f>
        <v>0</v>
      </c>
      <c r="H74" s="96">
        <f>VLOOKUP(A74,ストックデータ整理!A:R,16,FALSE)</f>
        <v>0</v>
      </c>
      <c r="I74" s="113">
        <f>INT(VLOOKUP(A74,ストックデータ整理!A:R,18,FALSE))</f>
        <v>0</v>
      </c>
      <c r="J74" s="111">
        <f>VLOOKUP(A74,ストックデータ整理!A:U,19,FALSE)</f>
        <v>0</v>
      </c>
      <c r="K74" s="356">
        <f>VLOOKUP(A74,ストックデータ整理!A:U,21,FALSE)</f>
        <v>0</v>
      </c>
      <c r="L74" s="93">
        <f>IFERROR(VLOOKUP(A74,ストックデータ貼り付け用!V:Y,2,FALSE),0)</f>
        <v>0</v>
      </c>
      <c r="M74" s="95">
        <f>IFERROR(VLOOKUP(A74,ストックデータ貼り付け用!V:Y,4,FALSE),0)</f>
        <v>0</v>
      </c>
      <c r="N74" s="93">
        <f t="shared" si="6"/>
        <v>0</v>
      </c>
      <c r="O74" s="94">
        <f t="shared" si="7"/>
        <v>0</v>
      </c>
    </row>
    <row r="75" spans="1:15" ht="14.25" customHeight="1" x14ac:dyDescent="0.2">
      <c r="A75" s="88">
        <v>45719</v>
      </c>
      <c r="B75" s="89">
        <f>IFERROR(VLOOKUP(A75,ストックデータ貼り付け用!A:D,2,FALSE),0)</f>
        <v>0</v>
      </c>
      <c r="C75" s="89">
        <f>VLOOKUP(A75,ストックデータ整理!A:D,4,FALSE)</f>
        <v>0</v>
      </c>
      <c r="D75" s="93">
        <f>VLOOKUP(A75,ストックデータ整理!A:L,10,FALSE)</f>
        <v>0</v>
      </c>
      <c r="E75" s="95">
        <f>VLOOKUP(A75,ストックデータ整理!A:L,12,FALSE)</f>
        <v>0</v>
      </c>
      <c r="F75" s="89">
        <f>VLOOKUP(A75,ストックデータ整理!A:O,13,FALSE)</f>
        <v>0</v>
      </c>
      <c r="G75" s="92">
        <f>VLOOKUP(A75,ストックデータ整理!A:O,15,FALSE)</f>
        <v>0</v>
      </c>
      <c r="H75" s="96">
        <f>VLOOKUP(A75,ストックデータ整理!A:R,16,FALSE)</f>
        <v>0</v>
      </c>
      <c r="I75" s="113">
        <f>INT(VLOOKUP(A75,ストックデータ整理!A:R,18,FALSE))</f>
        <v>0</v>
      </c>
      <c r="J75" s="111">
        <f>VLOOKUP(A75,ストックデータ整理!A:U,19,FALSE)</f>
        <v>0</v>
      </c>
      <c r="K75" s="356">
        <f>VLOOKUP(A75,ストックデータ整理!A:U,21,FALSE)</f>
        <v>0</v>
      </c>
      <c r="L75" s="93">
        <f>IFERROR(VLOOKUP(A75,ストックデータ貼り付け用!V:Y,2,FALSE),0)</f>
        <v>0</v>
      </c>
      <c r="M75" s="95">
        <f>IFERROR(VLOOKUP(A75,ストックデータ貼り付け用!V:Y,4,FALSE),0)</f>
        <v>0</v>
      </c>
      <c r="N75" s="93">
        <f t="shared" si="6"/>
        <v>0</v>
      </c>
      <c r="O75" s="94">
        <f t="shared" si="7"/>
        <v>0</v>
      </c>
    </row>
    <row r="76" spans="1:15" ht="14.25" customHeight="1" x14ac:dyDescent="0.2">
      <c r="A76" s="88">
        <v>45720</v>
      </c>
      <c r="B76" s="89">
        <f>IFERROR(VLOOKUP(A76,ストックデータ貼り付け用!A:D,2,FALSE),0)</f>
        <v>0</v>
      </c>
      <c r="C76" s="89">
        <f>VLOOKUP(A76,ストックデータ整理!A:D,4,FALSE)</f>
        <v>0</v>
      </c>
      <c r="D76" s="93">
        <f>VLOOKUP(A76,ストックデータ整理!A:L,10,FALSE)</f>
        <v>0</v>
      </c>
      <c r="E76" s="95">
        <f>VLOOKUP(A76,ストックデータ整理!A:L,12,FALSE)</f>
        <v>0</v>
      </c>
      <c r="F76" s="89">
        <f>VLOOKUP(A76,ストックデータ整理!A:O,13,FALSE)</f>
        <v>0</v>
      </c>
      <c r="G76" s="92">
        <f>VLOOKUP(A76,ストックデータ整理!A:O,15,FALSE)</f>
        <v>0</v>
      </c>
      <c r="H76" s="96">
        <f>VLOOKUP(A76,ストックデータ整理!A:R,16,FALSE)</f>
        <v>0</v>
      </c>
      <c r="I76" s="113">
        <f>INT(VLOOKUP(A76,ストックデータ整理!A:R,18,FALSE))</f>
        <v>0</v>
      </c>
      <c r="J76" s="111">
        <f>VLOOKUP(A76,ストックデータ整理!A:U,19,FALSE)</f>
        <v>0</v>
      </c>
      <c r="K76" s="356">
        <f>VLOOKUP(A76,ストックデータ整理!A:U,21,FALSE)</f>
        <v>0</v>
      </c>
      <c r="L76" s="93">
        <f>IFERROR(VLOOKUP(A76,ストックデータ貼り付け用!V:Y,2,FALSE),0)</f>
        <v>0</v>
      </c>
      <c r="M76" s="95">
        <f>IFERROR(VLOOKUP(A76,ストックデータ貼り付け用!V:Y,4,FALSE),0)</f>
        <v>0</v>
      </c>
      <c r="N76" s="93">
        <f t="shared" si="6"/>
        <v>0</v>
      </c>
      <c r="O76" s="94">
        <f t="shared" si="7"/>
        <v>0</v>
      </c>
    </row>
    <row r="77" spans="1:15" ht="14.25" customHeight="1" x14ac:dyDescent="0.2">
      <c r="A77" s="88">
        <v>45721</v>
      </c>
      <c r="B77" s="89">
        <f>IFERROR(VLOOKUP(A77,ストックデータ貼り付け用!A:D,2,FALSE),0)</f>
        <v>0</v>
      </c>
      <c r="C77" s="89">
        <f>VLOOKUP(A77,ストックデータ整理!A:D,4,FALSE)</f>
        <v>0</v>
      </c>
      <c r="D77" s="93">
        <f>VLOOKUP(A77,ストックデータ整理!A:L,10,FALSE)</f>
        <v>0</v>
      </c>
      <c r="E77" s="95">
        <f>VLOOKUP(A77,ストックデータ整理!A:L,12,FALSE)</f>
        <v>0</v>
      </c>
      <c r="F77" s="89">
        <f>VLOOKUP(A77,ストックデータ整理!A:O,13,FALSE)</f>
        <v>0</v>
      </c>
      <c r="G77" s="92">
        <f>VLOOKUP(A77,ストックデータ整理!A:O,15,FALSE)</f>
        <v>0</v>
      </c>
      <c r="H77" s="96">
        <f>VLOOKUP(A77,ストックデータ整理!A:R,16,FALSE)</f>
        <v>0</v>
      </c>
      <c r="I77" s="113">
        <f>INT(VLOOKUP(A77,ストックデータ整理!A:R,18,FALSE))</f>
        <v>0</v>
      </c>
      <c r="J77" s="111">
        <f>VLOOKUP(A77,ストックデータ整理!A:U,19,FALSE)</f>
        <v>0</v>
      </c>
      <c r="K77" s="356">
        <f>VLOOKUP(A77,ストックデータ整理!A:U,21,FALSE)</f>
        <v>0</v>
      </c>
      <c r="L77" s="93">
        <f>IFERROR(VLOOKUP(A77,ストックデータ貼り付け用!V:Y,2,FALSE),0)</f>
        <v>0</v>
      </c>
      <c r="M77" s="95">
        <f>IFERROR(VLOOKUP(A77,ストックデータ貼り付け用!V:Y,4,FALSE),0)</f>
        <v>0</v>
      </c>
      <c r="N77" s="93">
        <f t="shared" si="6"/>
        <v>0</v>
      </c>
      <c r="O77" s="94">
        <f t="shared" si="7"/>
        <v>0</v>
      </c>
    </row>
    <row r="78" spans="1:15" ht="14.25" customHeight="1" x14ac:dyDescent="0.2">
      <c r="A78" s="88">
        <v>45722</v>
      </c>
      <c r="B78" s="89">
        <f>IFERROR(VLOOKUP(A78,ストックデータ貼り付け用!A:D,2,FALSE),0)</f>
        <v>0</v>
      </c>
      <c r="C78" s="89">
        <f>VLOOKUP(A78,ストックデータ整理!A:D,4,FALSE)</f>
        <v>0</v>
      </c>
      <c r="D78" s="93">
        <f>VLOOKUP(A78,ストックデータ整理!A:L,10,FALSE)</f>
        <v>0</v>
      </c>
      <c r="E78" s="95">
        <f>VLOOKUP(A78,ストックデータ整理!A:L,12,FALSE)</f>
        <v>0</v>
      </c>
      <c r="F78" s="89">
        <f>VLOOKUP(A78,ストックデータ整理!A:O,13,FALSE)</f>
        <v>0</v>
      </c>
      <c r="G78" s="92">
        <f>VLOOKUP(A78,ストックデータ整理!A:O,15,FALSE)</f>
        <v>0</v>
      </c>
      <c r="H78" s="96">
        <f>VLOOKUP(A78,ストックデータ整理!A:R,16,FALSE)</f>
        <v>0</v>
      </c>
      <c r="I78" s="113">
        <f>INT(VLOOKUP(A78,ストックデータ整理!A:R,18,FALSE))</f>
        <v>0</v>
      </c>
      <c r="J78" s="111">
        <f>VLOOKUP(A78,ストックデータ整理!A:U,19,FALSE)</f>
        <v>0</v>
      </c>
      <c r="K78" s="356">
        <f>VLOOKUP(A78,ストックデータ整理!A:U,21,FALSE)</f>
        <v>0</v>
      </c>
      <c r="L78" s="93">
        <f>IFERROR(VLOOKUP(A78,ストックデータ貼り付け用!V:Y,2,FALSE),0)</f>
        <v>0</v>
      </c>
      <c r="M78" s="95">
        <f>IFERROR(VLOOKUP(A78,ストックデータ貼り付け用!V:Y,4,FALSE),0)</f>
        <v>0</v>
      </c>
      <c r="N78" s="93">
        <f t="shared" si="6"/>
        <v>0</v>
      </c>
      <c r="O78" s="94">
        <f t="shared" si="7"/>
        <v>0</v>
      </c>
    </row>
    <row r="79" spans="1:15" ht="14.25" customHeight="1" x14ac:dyDescent="0.2">
      <c r="A79" s="88">
        <v>45723</v>
      </c>
      <c r="B79" s="89">
        <f>IFERROR(VLOOKUP(A79,ストックデータ貼り付け用!A:D,2,FALSE),0)</f>
        <v>0</v>
      </c>
      <c r="C79" s="89">
        <f>VLOOKUP(A79,ストックデータ整理!A:D,4,FALSE)</f>
        <v>0</v>
      </c>
      <c r="D79" s="93">
        <f>VLOOKUP(A79,ストックデータ整理!A:L,10,FALSE)</f>
        <v>0</v>
      </c>
      <c r="E79" s="95">
        <f>VLOOKUP(A79,ストックデータ整理!A:L,12,FALSE)</f>
        <v>0</v>
      </c>
      <c r="F79" s="89">
        <f>VLOOKUP(A79,ストックデータ整理!A:O,13,FALSE)</f>
        <v>0</v>
      </c>
      <c r="G79" s="92">
        <f>VLOOKUP(A79,ストックデータ整理!A:O,15,FALSE)</f>
        <v>0</v>
      </c>
      <c r="H79" s="96">
        <f>VLOOKUP(A79,ストックデータ整理!A:R,16,FALSE)</f>
        <v>0</v>
      </c>
      <c r="I79" s="113">
        <f>INT(VLOOKUP(A79,ストックデータ整理!A:R,18,FALSE))</f>
        <v>0</v>
      </c>
      <c r="J79" s="111">
        <f>VLOOKUP(A79,ストックデータ整理!A:U,19,FALSE)</f>
        <v>0</v>
      </c>
      <c r="K79" s="356">
        <f>VLOOKUP(A79,ストックデータ整理!A:U,21,FALSE)</f>
        <v>0</v>
      </c>
      <c r="L79" s="93">
        <f>IFERROR(VLOOKUP(A79,ストックデータ貼り付け用!V:Y,2,FALSE),0)</f>
        <v>0</v>
      </c>
      <c r="M79" s="95">
        <f>IFERROR(VLOOKUP(A79,ストックデータ貼り付け用!V:Y,4,FALSE),0)</f>
        <v>0</v>
      </c>
      <c r="N79" s="93">
        <f t="shared" si="6"/>
        <v>0</v>
      </c>
      <c r="O79" s="94">
        <f t="shared" si="7"/>
        <v>0</v>
      </c>
    </row>
    <row r="80" spans="1:15" ht="14.25" customHeight="1" x14ac:dyDescent="0.2">
      <c r="A80" s="88">
        <v>45724</v>
      </c>
      <c r="B80" s="89">
        <f>IFERROR(VLOOKUP(A80,ストックデータ貼り付け用!A:D,2,FALSE),0)</f>
        <v>0</v>
      </c>
      <c r="C80" s="89">
        <f>VLOOKUP(A80,ストックデータ整理!A:D,4,FALSE)</f>
        <v>0</v>
      </c>
      <c r="D80" s="93">
        <f>VLOOKUP(A80,ストックデータ整理!A:L,10,FALSE)</f>
        <v>0</v>
      </c>
      <c r="E80" s="95">
        <f>VLOOKUP(A80,ストックデータ整理!A:L,12,FALSE)</f>
        <v>0</v>
      </c>
      <c r="F80" s="89">
        <f>VLOOKUP(A80,ストックデータ整理!A:O,13,FALSE)</f>
        <v>0</v>
      </c>
      <c r="G80" s="92">
        <f>VLOOKUP(A80,ストックデータ整理!A:O,15,FALSE)</f>
        <v>0</v>
      </c>
      <c r="H80" s="96">
        <f>VLOOKUP(A80,ストックデータ整理!A:R,16,FALSE)</f>
        <v>0</v>
      </c>
      <c r="I80" s="113">
        <f>INT(VLOOKUP(A80,ストックデータ整理!A:R,18,FALSE))</f>
        <v>0</v>
      </c>
      <c r="J80" s="111">
        <f>VLOOKUP(A80,ストックデータ整理!A:U,19,FALSE)</f>
        <v>0</v>
      </c>
      <c r="K80" s="356">
        <f>VLOOKUP(A80,ストックデータ整理!A:U,21,FALSE)</f>
        <v>0</v>
      </c>
      <c r="L80" s="93">
        <f>IFERROR(VLOOKUP(A80,ストックデータ貼り付け用!V:Y,2,FALSE),0)</f>
        <v>0</v>
      </c>
      <c r="M80" s="95">
        <f>IFERROR(VLOOKUP(A80,ストックデータ貼り付け用!V:Y,4,FALSE),0)</f>
        <v>0</v>
      </c>
      <c r="N80" s="93">
        <f t="shared" si="6"/>
        <v>0</v>
      </c>
      <c r="O80" s="94">
        <f t="shared" si="7"/>
        <v>0</v>
      </c>
    </row>
    <row r="81" spans="1:15" ht="14.25" customHeight="1" x14ac:dyDescent="0.2">
      <c r="A81" s="88">
        <v>45725</v>
      </c>
      <c r="B81" s="89">
        <f>IFERROR(VLOOKUP(A81,ストックデータ貼り付け用!A:D,2,FALSE),0)</f>
        <v>0</v>
      </c>
      <c r="C81" s="89">
        <f>VLOOKUP(A81,ストックデータ整理!A:D,4,FALSE)</f>
        <v>0</v>
      </c>
      <c r="D81" s="93">
        <f>VLOOKUP(A81,ストックデータ整理!A:L,10,FALSE)</f>
        <v>0</v>
      </c>
      <c r="E81" s="95">
        <f>VLOOKUP(A81,ストックデータ整理!A:L,12,FALSE)</f>
        <v>0</v>
      </c>
      <c r="F81" s="89">
        <f>VLOOKUP(A81,ストックデータ整理!A:O,13,FALSE)</f>
        <v>0</v>
      </c>
      <c r="G81" s="92">
        <f>VLOOKUP(A81,ストックデータ整理!A:O,15,FALSE)</f>
        <v>0</v>
      </c>
      <c r="H81" s="96">
        <f>VLOOKUP(A81,ストックデータ整理!A:R,16,FALSE)</f>
        <v>0</v>
      </c>
      <c r="I81" s="113">
        <f>INT(VLOOKUP(A81,ストックデータ整理!A:R,18,FALSE))</f>
        <v>0</v>
      </c>
      <c r="J81" s="111">
        <f>VLOOKUP(A81,ストックデータ整理!A:U,19,FALSE)</f>
        <v>0</v>
      </c>
      <c r="K81" s="356">
        <f>VLOOKUP(A81,ストックデータ整理!A:U,21,FALSE)</f>
        <v>0</v>
      </c>
      <c r="L81" s="93">
        <f>IFERROR(VLOOKUP(A81,ストックデータ貼り付け用!V:Y,2,FALSE),0)</f>
        <v>0</v>
      </c>
      <c r="M81" s="95">
        <f>IFERROR(VLOOKUP(A81,ストックデータ貼り付け用!V:Y,4,FALSE),0)</f>
        <v>0</v>
      </c>
      <c r="N81" s="93">
        <f t="shared" si="6"/>
        <v>0</v>
      </c>
      <c r="O81" s="94">
        <f t="shared" si="7"/>
        <v>0</v>
      </c>
    </row>
    <row r="82" spans="1:15" ht="14.25" customHeight="1" x14ac:dyDescent="0.2">
      <c r="A82" s="88">
        <v>45726</v>
      </c>
      <c r="B82" s="89">
        <f>IFERROR(VLOOKUP(A82,ストックデータ貼り付け用!A:D,2,FALSE),0)</f>
        <v>0</v>
      </c>
      <c r="C82" s="89">
        <f>VLOOKUP(A82,ストックデータ整理!A:D,4,FALSE)</f>
        <v>0</v>
      </c>
      <c r="D82" s="93">
        <f>VLOOKUP(A82,ストックデータ整理!A:L,10,FALSE)</f>
        <v>0</v>
      </c>
      <c r="E82" s="95">
        <f>VLOOKUP(A82,ストックデータ整理!A:L,12,FALSE)</f>
        <v>0</v>
      </c>
      <c r="F82" s="89">
        <f>VLOOKUP(A82,ストックデータ整理!A:O,13,FALSE)</f>
        <v>0</v>
      </c>
      <c r="G82" s="92">
        <f>VLOOKUP(A82,ストックデータ整理!A:O,15,FALSE)</f>
        <v>0</v>
      </c>
      <c r="H82" s="96">
        <f>VLOOKUP(A82,ストックデータ整理!A:R,16,FALSE)</f>
        <v>0</v>
      </c>
      <c r="I82" s="113">
        <f>INT(VLOOKUP(A82,ストックデータ整理!A:R,18,FALSE))</f>
        <v>0</v>
      </c>
      <c r="J82" s="111">
        <f>VLOOKUP(A82,ストックデータ整理!A:U,19,FALSE)</f>
        <v>0</v>
      </c>
      <c r="K82" s="356">
        <f>VLOOKUP(A82,ストックデータ整理!A:U,21,FALSE)</f>
        <v>0</v>
      </c>
      <c r="L82" s="93">
        <f>IFERROR(VLOOKUP(A82,ストックデータ貼り付け用!V:Y,2,FALSE),0)</f>
        <v>0</v>
      </c>
      <c r="M82" s="95">
        <f>IFERROR(VLOOKUP(A82,ストックデータ貼り付け用!V:Y,4,FALSE),0)</f>
        <v>0</v>
      </c>
      <c r="N82" s="93">
        <f t="shared" si="6"/>
        <v>0</v>
      </c>
      <c r="O82" s="94">
        <f t="shared" si="7"/>
        <v>0</v>
      </c>
    </row>
    <row r="83" spans="1:15" ht="14.25" customHeight="1" x14ac:dyDescent="0.2">
      <c r="A83" s="88">
        <v>45727</v>
      </c>
      <c r="B83" s="89">
        <f>IFERROR(VLOOKUP(A83,ストックデータ貼り付け用!A:D,2,FALSE),0)</f>
        <v>0</v>
      </c>
      <c r="C83" s="89">
        <f>VLOOKUP(A83,ストックデータ整理!A:D,4,FALSE)</f>
        <v>0</v>
      </c>
      <c r="D83" s="93">
        <f>VLOOKUP(A83,ストックデータ整理!A:L,10,FALSE)</f>
        <v>0</v>
      </c>
      <c r="E83" s="95">
        <f>VLOOKUP(A83,ストックデータ整理!A:L,12,FALSE)</f>
        <v>0</v>
      </c>
      <c r="F83" s="89">
        <f>VLOOKUP(A83,ストックデータ整理!A:O,13,FALSE)</f>
        <v>0</v>
      </c>
      <c r="G83" s="92">
        <f>VLOOKUP(A83,ストックデータ整理!A:O,15,FALSE)</f>
        <v>0</v>
      </c>
      <c r="H83" s="96">
        <f>VLOOKUP(A83,ストックデータ整理!A:R,16,FALSE)</f>
        <v>0</v>
      </c>
      <c r="I83" s="113">
        <f>INT(VLOOKUP(A83,ストックデータ整理!A:R,18,FALSE))</f>
        <v>0</v>
      </c>
      <c r="J83" s="111">
        <f>VLOOKUP(A83,ストックデータ整理!A:U,19,FALSE)</f>
        <v>0</v>
      </c>
      <c r="K83" s="356">
        <f>VLOOKUP(A83,ストックデータ整理!A:U,21,FALSE)</f>
        <v>0</v>
      </c>
      <c r="L83" s="93">
        <f>IFERROR(VLOOKUP(A83,ストックデータ貼り付け用!V:Y,2,FALSE),0)</f>
        <v>0</v>
      </c>
      <c r="M83" s="95">
        <f>IFERROR(VLOOKUP(A83,ストックデータ貼り付け用!V:Y,4,FALSE),0)</f>
        <v>0</v>
      </c>
      <c r="N83" s="93">
        <f t="shared" si="6"/>
        <v>0</v>
      </c>
      <c r="O83" s="94">
        <f t="shared" si="7"/>
        <v>0</v>
      </c>
    </row>
    <row r="84" spans="1:15" ht="14.25" customHeight="1" x14ac:dyDescent="0.2">
      <c r="A84" s="88">
        <v>45728</v>
      </c>
      <c r="B84" s="89">
        <f>IFERROR(VLOOKUP(A84,ストックデータ貼り付け用!A:D,2,FALSE),0)</f>
        <v>0</v>
      </c>
      <c r="C84" s="89">
        <f>VLOOKUP(A84,ストックデータ整理!A:D,4,FALSE)</f>
        <v>0</v>
      </c>
      <c r="D84" s="93">
        <f>VLOOKUP(A84,ストックデータ整理!A:L,10,FALSE)</f>
        <v>0</v>
      </c>
      <c r="E84" s="95">
        <f>VLOOKUP(A84,ストックデータ整理!A:L,12,FALSE)</f>
        <v>0</v>
      </c>
      <c r="F84" s="89">
        <f>VLOOKUP(A84,ストックデータ整理!A:O,13,FALSE)</f>
        <v>0</v>
      </c>
      <c r="G84" s="92">
        <f>VLOOKUP(A84,ストックデータ整理!A:O,15,FALSE)</f>
        <v>0</v>
      </c>
      <c r="H84" s="96">
        <f>VLOOKUP(A84,ストックデータ整理!A:R,16,FALSE)</f>
        <v>0</v>
      </c>
      <c r="I84" s="113">
        <f>INT(VLOOKUP(A84,ストックデータ整理!A:R,18,FALSE))</f>
        <v>0</v>
      </c>
      <c r="J84" s="111">
        <f>VLOOKUP(A84,ストックデータ整理!A:U,19,FALSE)</f>
        <v>0</v>
      </c>
      <c r="K84" s="356">
        <f>VLOOKUP(A84,ストックデータ整理!A:U,21,FALSE)</f>
        <v>0</v>
      </c>
      <c r="L84" s="93">
        <f>IFERROR(VLOOKUP(A84,ストックデータ貼り付け用!V:Y,2,FALSE),0)</f>
        <v>0</v>
      </c>
      <c r="M84" s="95">
        <f>IFERROR(VLOOKUP(A84,ストックデータ貼り付け用!V:Y,4,FALSE),0)</f>
        <v>0</v>
      </c>
      <c r="N84" s="93">
        <f t="shared" si="6"/>
        <v>0</v>
      </c>
      <c r="O84" s="94">
        <f t="shared" si="7"/>
        <v>0</v>
      </c>
    </row>
    <row r="85" spans="1:15" ht="14.25" customHeight="1" x14ac:dyDescent="0.2">
      <c r="A85" s="88">
        <v>45729</v>
      </c>
      <c r="B85" s="89">
        <f>IFERROR(VLOOKUP(A85,ストックデータ貼り付け用!A:D,2,FALSE),0)</f>
        <v>0</v>
      </c>
      <c r="C85" s="89">
        <f>VLOOKUP(A85,ストックデータ整理!A:D,4,FALSE)</f>
        <v>0</v>
      </c>
      <c r="D85" s="93">
        <f>VLOOKUP(A85,ストックデータ整理!A:L,10,FALSE)</f>
        <v>0</v>
      </c>
      <c r="E85" s="95">
        <f>VLOOKUP(A85,ストックデータ整理!A:L,12,FALSE)</f>
        <v>0</v>
      </c>
      <c r="F85" s="89">
        <f>VLOOKUP(A85,ストックデータ整理!A:O,13,FALSE)</f>
        <v>0</v>
      </c>
      <c r="G85" s="92">
        <f>VLOOKUP(A85,ストックデータ整理!A:O,15,FALSE)</f>
        <v>0</v>
      </c>
      <c r="H85" s="96">
        <f>VLOOKUP(A85,ストックデータ整理!A:R,16,FALSE)</f>
        <v>0</v>
      </c>
      <c r="I85" s="113">
        <f>INT(VLOOKUP(A85,ストックデータ整理!A:R,18,FALSE))</f>
        <v>0</v>
      </c>
      <c r="J85" s="111">
        <f>VLOOKUP(A85,ストックデータ整理!A:U,19,FALSE)</f>
        <v>0</v>
      </c>
      <c r="K85" s="356">
        <f>VLOOKUP(A85,ストックデータ整理!A:U,21,FALSE)</f>
        <v>0</v>
      </c>
      <c r="L85" s="93">
        <f>IFERROR(VLOOKUP(A85,ストックデータ貼り付け用!V:Y,2,FALSE),0)</f>
        <v>0</v>
      </c>
      <c r="M85" s="95">
        <f>IFERROR(VLOOKUP(A85,ストックデータ貼り付け用!V:Y,4,FALSE),0)</f>
        <v>0</v>
      </c>
      <c r="N85" s="93">
        <f t="shared" si="6"/>
        <v>0</v>
      </c>
      <c r="O85" s="94">
        <f t="shared" si="7"/>
        <v>0</v>
      </c>
    </row>
    <row r="86" spans="1:15" ht="14.25" customHeight="1" x14ac:dyDescent="0.2">
      <c r="A86" s="88">
        <v>45730</v>
      </c>
      <c r="B86" s="89">
        <f>IFERROR(VLOOKUP(A86,ストックデータ貼り付け用!A:D,2,FALSE),0)</f>
        <v>0</v>
      </c>
      <c r="C86" s="89">
        <f>VLOOKUP(A86,ストックデータ整理!A:D,4,FALSE)</f>
        <v>0</v>
      </c>
      <c r="D86" s="93">
        <f>VLOOKUP(A86,ストックデータ整理!A:L,10,FALSE)</f>
        <v>0</v>
      </c>
      <c r="E86" s="95">
        <f>VLOOKUP(A86,ストックデータ整理!A:L,12,FALSE)</f>
        <v>0</v>
      </c>
      <c r="F86" s="89">
        <f>VLOOKUP(A86,ストックデータ整理!A:O,13,FALSE)</f>
        <v>0</v>
      </c>
      <c r="G86" s="92">
        <f>VLOOKUP(A86,ストックデータ整理!A:O,15,FALSE)</f>
        <v>0</v>
      </c>
      <c r="H86" s="96">
        <f>VLOOKUP(A86,ストックデータ整理!A:R,16,FALSE)</f>
        <v>0</v>
      </c>
      <c r="I86" s="113">
        <f>INT(VLOOKUP(A86,ストックデータ整理!A:R,18,FALSE))</f>
        <v>0</v>
      </c>
      <c r="J86" s="111">
        <f>VLOOKUP(A86,ストックデータ整理!A:U,19,FALSE)</f>
        <v>0</v>
      </c>
      <c r="K86" s="356">
        <f>VLOOKUP(A86,ストックデータ整理!A:U,21,FALSE)</f>
        <v>0</v>
      </c>
      <c r="L86" s="93">
        <f>IFERROR(VLOOKUP(A86,ストックデータ貼り付け用!V:Y,2,FALSE),0)</f>
        <v>0</v>
      </c>
      <c r="M86" s="95">
        <f>IFERROR(VLOOKUP(A86,ストックデータ貼り付け用!V:Y,4,FALSE),0)</f>
        <v>0</v>
      </c>
      <c r="N86" s="93">
        <f t="shared" si="6"/>
        <v>0</v>
      </c>
      <c r="O86" s="94">
        <f t="shared" si="7"/>
        <v>0</v>
      </c>
    </row>
    <row r="87" spans="1:15" ht="14.25" customHeight="1" x14ac:dyDescent="0.2">
      <c r="A87" s="88">
        <v>45731</v>
      </c>
      <c r="B87" s="89">
        <f>IFERROR(VLOOKUP(A87,ストックデータ貼り付け用!A:D,2,FALSE),0)</f>
        <v>0</v>
      </c>
      <c r="C87" s="89">
        <f>VLOOKUP(A87,ストックデータ整理!A:D,4,FALSE)</f>
        <v>0</v>
      </c>
      <c r="D87" s="93">
        <f>VLOOKUP(A87,ストックデータ整理!A:L,10,FALSE)</f>
        <v>0</v>
      </c>
      <c r="E87" s="95">
        <f>VLOOKUP(A87,ストックデータ整理!A:L,12,FALSE)</f>
        <v>0</v>
      </c>
      <c r="F87" s="89">
        <f>VLOOKUP(A87,ストックデータ整理!A:O,13,FALSE)</f>
        <v>0</v>
      </c>
      <c r="G87" s="92">
        <f>VLOOKUP(A87,ストックデータ整理!A:O,15,FALSE)</f>
        <v>0</v>
      </c>
      <c r="H87" s="96">
        <f>VLOOKUP(A87,ストックデータ整理!A:R,16,FALSE)</f>
        <v>0</v>
      </c>
      <c r="I87" s="113">
        <f>INT(VLOOKUP(A87,ストックデータ整理!A:R,18,FALSE))</f>
        <v>0</v>
      </c>
      <c r="J87" s="111">
        <f>VLOOKUP(A87,ストックデータ整理!A:U,19,FALSE)</f>
        <v>0</v>
      </c>
      <c r="K87" s="356">
        <f>VLOOKUP(A87,ストックデータ整理!A:U,21,FALSE)</f>
        <v>0</v>
      </c>
      <c r="L87" s="93">
        <f>IFERROR(VLOOKUP(A87,ストックデータ貼り付け用!V:Y,2,FALSE),0)</f>
        <v>0</v>
      </c>
      <c r="M87" s="95">
        <f>IFERROR(VLOOKUP(A87,ストックデータ貼り付け用!V:Y,4,FALSE),0)</f>
        <v>0</v>
      </c>
      <c r="N87" s="93">
        <f t="shared" si="6"/>
        <v>0</v>
      </c>
      <c r="O87" s="94">
        <f t="shared" si="7"/>
        <v>0</v>
      </c>
    </row>
    <row r="88" spans="1:15" ht="14.25" customHeight="1" x14ac:dyDescent="0.2">
      <c r="A88" s="88">
        <v>45732</v>
      </c>
      <c r="B88" s="89">
        <f>IFERROR(VLOOKUP(A88,ストックデータ貼り付け用!A:D,2,FALSE),0)</f>
        <v>0</v>
      </c>
      <c r="C88" s="89">
        <f>VLOOKUP(A88,ストックデータ整理!A:D,4,FALSE)</f>
        <v>0</v>
      </c>
      <c r="D88" s="93">
        <f>VLOOKUP(A88,ストックデータ整理!A:L,10,FALSE)</f>
        <v>0</v>
      </c>
      <c r="E88" s="95">
        <f>VLOOKUP(A88,ストックデータ整理!A:L,12,FALSE)</f>
        <v>0</v>
      </c>
      <c r="F88" s="89">
        <f>VLOOKUP(A88,ストックデータ整理!A:O,13,FALSE)</f>
        <v>0</v>
      </c>
      <c r="G88" s="92">
        <f>VLOOKUP(A88,ストックデータ整理!A:O,15,FALSE)</f>
        <v>0</v>
      </c>
      <c r="H88" s="96">
        <f>VLOOKUP(A88,ストックデータ整理!A:R,16,FALSE)</f>
        <v>0</v>
      </c>
      <c r="I88" s="113">
        <f>INT(VLOOKUP(A88,ストックデータ整理!A:R,18,FALSE))</f>
        <v>0</v>
      </c>
      <c r="J88" s="111">
        <f>VLOOKUP(A88,ストックデータ整理!A:U,19,FALSE)</f>
        <v>0</v>
      </c>
      <c r="K88" s="356">
        <f>VLOOKUP(A88,ストックデータ整理!A:U,21,FALSE)</f>
        <v>0</v>
      </c>
      <c r="L88" s="93">
        <f>IFERROR(VLOOKUP(A88,ストックデータ貼り付け用!V:Y,2,FALSE),0)</f>
        <v>0</v>
      </c>
      <c r="M88" s="95">
        <f>IFERROR(VLOOKUP(A88,ストックデータ貼り付け用!V:Y,4,FALSE),0)</f>
        <v>0</v>
      </c>
      <c r="N88" s="93">
        <f t="shared" si="6"/>
        <v>0</v>
      </c>
      <c r="O88" s="94">
        <f t="shared" si="7"/>
        <v>0</v>
      </c>
    </row>
    <row r="89" spans="1:15" ht="14.25" customHeight="1" x14ac:dyDescent="0.2">
      <c r="A89" s="88">
        <v>45733</v>
      </c>
      <c r="B89" s="89">
        <f>IFERROR(VLOOKUP(A89,ストックデータ貼り付け用!A:D,2,FALSE),0)</f>
        <v>0</v>
      </c>
      <c r="C89" s="89">
        <f>VLOOKUP(A89,ストックデータ整理!A:D,4,FALSE)</f>
        <v>0</v>
      </c>
      <c r="D89" s="93">
        <f>VLOOKUP(A89,ストックデータ整理!A:L,10,FALSE)</f>
        <v>0</v>
      </c>
      <c r="E89" s="95">
        <f>VLOOKUP(A89,ストックデータ整理!A:L,12,FALSE)</f>
        <v>0</v>
      </c>
      <c r="F89" s="89">
        <f>VLOOKUP(A89,ストックデータ整理!A:O,13,FALSE)</f>
        <v>0</v>
      </c>
      <c r="G89" s="92">
        <f>VLOOKUP(A89,ストックデータ整理!A:O,15,FALSE)</f>
        <v>0</v>
      </c>
      <c r="H89" s="96">
        <f>VLOOKUP(A89,ストックデータ整理!A:R,16,FALSE)</f>
        <v>0</v>
      </c>
      <c r="I89" s="113">
        <f>INT(VLOOKUP(A89,ストックデータ整理!A:R,18,FALSE))</f>
        <v>0</v>
      </c>
      <c r="J89" s="111">
        <f>VLOOKUP(A89,ストックデータ整理!A:U,19,FALSE)</f>
        <v>0</v>
      </c>
      <c r="K89" s="356">
        <f>VLOOKUP(A89,ストックデータ整理!A:U,21,FALSE)</f>
        <v>0</v>
      </c>
      <c r="L89" s="93">
        <f>IFERROR(VLOOKUP(A89,ストックデータ貼り付け用!V:Y,2,FALSE),0)</f>
        <v>0</v>
      </c>
      <c r="M89" s="95">
        <f>IFERROR(VLOOKUP(A89,ストックデータ貼り付け用!V:Y,4,FALSE),0)</f>
        <v>0</v>
      </c>
      <c r="N89" s="93">
        <f t="shared" si="6"/>
        <v>0</v>
      </c>
      <c r="O89" s="94">
        <f t="shared" si="7"/>
        <v>0</v>
      </c>
    </row>
    <row r="90" spans="1:15" ht="14.25" customHeight="1" x14ac:dyDescent="0.2">
      <c r="A90" s="88">
        <v>45734</v>
      </c>
      <c r="B90" s="89">
        <f>IFERROR(VLOOKUP(A90,ストックデータ貼り付け用!A:D,2,FALSE),0)</f>
        <v>0</v>
      </c>
      <c r="C90" s="89">
        <f>VLOOKUP(A90,ストックデータ整理!A:D,4,FALSE)</f>
        <v>0</v>
      </c>
      <c r="D90" s="93">
        <f>VLOOKUP(A90,ストックデータ整理!A:L,10,FALSE)</f>
        <v>0</v>
      </c>
      <c r="E90" s="95">
        <f>VLOOKUP(A90,ストックデータ整理!A:L,12,FALSE)</f>
        <v>0</v>
      </c>
      <c r="F90" s="89">
        <f>VLOOKUP(A90,ストックデータ整理!A:O,13,FALSE)</f>
        <v>0</v>
      </c>
      <c r="G90" s="92">
        <f>VLOOKUP(A90,ストックデータ整理!A:O,15,FALSE)</f>
        <v>0</v>
      </c>
      <c r="H90" s="96">
        <f>VLOOKUP(A90,ストックデータ整理!A:R,16,FALSE)</f>
        <v>0</v>
      </c>
      <c r="I90" s="113">
        <f>INT(VLOOKUP(A90,ストックデータ整理!A:R,18,FALSE))</f>
        <v>0</v>
      </c>
      <c r="J90" s="111">
        <f>VLOOKUP(A90,ストックデータ整理!A:U,19,FALSE)</f>
        <v>0</v>
      </c>
      <c r="K90" s="356">
        <f>VLOOKUP(A90,ストックデータ整理!A:U,21,FALSE)</f>
        <v>0</v>
      </c>
      <c r="L90" s="93">
        <f>IFERROR(VLOOKUP(A90,ストックデータ貼り付け用!V:Y,2,FALSE),0)</f>
        <v>0</v>
      </c>
      <c r="M90" s="95">
        <f>IFERROR(VLOOKUP(A90,ストックデータ貼り付け用!V:Y,4,FALSE),0)</f>
        <v>0</v>
      </c>
      <c r="N90" s="93">
        <f t="shared" si="6"/>
        <v>0</v>
      </c>
      <c r="O90" s="94">
        <f t="shared" si="7"/>
        <v>0</v>
      </c>
    </row>
    <row r="91" spans="1:15" ht="14.25" customHeight="1" x14ac:dyDescent="0.2">
      <c r="A91" s="88">
        <v>45735</v>
      </c>
      <c r="B91" s="89">
        <f>IFERROR(VLOOKUP(A91,ストックデータ貼り付け用!A:D,2,FALSE),0)</f>
        <v>0</v>
      </c>
      <c r="C91" s="89">
        <f>VLOOKUP(A91,ストックデータ整理!A:D,4,FALSE)</f>
        <v>0</v>
      </c>
      <c r="D91" s="93">
        <f>VLOOKUP(A91,ストックデータ整理!A:L,10,FALSE)</f>
        <v>0</v>
      </c>
      <c r="E91" s="95">
        <f>VLOOKUP(A91,ストックデータ整理!A:L,12,FALSE)</f>
        <v>0</v>
      </c>
      <c r="F91" s="89">
        <f>VLOOKUP(A91,ストックデータ整理!A:O,13,FALSE)</f>
        <v>0</v>
      </c>
      <c r="G91" s="92">
        <f>VLOOKUP(A91,ストックデータ整理!A:O,15,FALSE)</f>
        <v>0</v>
      </c>
      <c r="H91" s="96">
        <f>VLOOKUP(A91,ストックデータ整理!A:R,16,FALSE)</f>
        <v>0</v>
      </c>
      <c r="I91" s="113">
        <f>INT(VLOOKUP(A91,ストックデータ整理!A:R,18,FALSE))</f>
        <v>0</v>
      </c>
      <c r="J91" s="111">
        <f>VLOOKUP(A91,ストックデータ整理!A:U,19,FALSE)</f>
        <v>0</v>
      </c>
      <c r="K91" s="356">
        <f>VLOOKUP(A91,ストックデータ整理!A:U,21,FALSE)</f>
        <v>0</v>
      </c>
      <c r="L91" s="93">
        <f>IFERROR(VLOOKUP(A91,ストックデータ貼り付け用!V:Y,2,FALSE),0)</f>
        <v>0</v>
      </c>
      <c r="M91" s="95">
        <f>IFERROR(VLOOKUP(A91,ストックデータ貼り付け用!V:Y,4,FALSE),0)</f>
        <v>0</v>
      </c>
      <c r="N91" s="93">
        <f t="shared" si="6"/>
        <v>0</v>
      </c>
      <c r="O91" s="94">
        <f t="shared" si="7"/>
        <v>0</v>
      </c>
    </row>
    <row r="92" spans="1:15" ht="14.25" customHeight="1" x14ac:dyDescent="0.2">
      <c r="A92" s="88">
        <v>45736</v>
      </c>
      <c r="B92" s="89">
        <f>IFERROR(VLOOKUP(A92,ストックデータ貼り付け用!A:D,2,FALSE),0)</f>
        <v>0</v>
      </c>
      <c r="C92" s="89">
        <f>VLOOKUP(A92,ストックデータ整理!A:D,4,FALSE)</f>
        <v>0</v>
      </c>
      <c r="D92" s="93">
        <f>VLOOKUP(A92,ストックデータ整理!A:L,10,FALSE)</f>
        <v>0</v>
      </c>
      <c r="E92" s="95">
        <f>VLOOKUP(A92,ストックデータ整理!A:L,12,FALSE)</f>
        <v>0</v>
      </c>
      <c r="F92" s="89">
        <f>VLOOKUP(A92,ストックデータ整理!A:O,13,FALSE)</f>
        <v>0</v>
      </c>
      <c r="G92" s="92">
        <f>VLOOKUP(A92,ストックデータ整理!A:O,15,FALSE)</f>
        <v>0</v>
      </c>
      <c r="H92" s="96">
        <f>VLOOKUP(A92,ストックデータ整理!A:R,16,FALSE)</f>
        <v>0</v>
      </c>
      <c r="I92" s="113">
        <f>INT(VLOOKUP(A92,ストックデータ整理!A:R,18,FALSE))</f>
        <v>0</v>
      </c>
      <c r="J92" s="111">
        <f>VLOOKUP(A92,ストックデータ整理!A:U,19,FALSE)</f>
        <v>0</v>
      </c>
      <c r="K92" s="356">
        <f>VLOOKUP(A92,ストックデータ整理!A:U,21,FALSE)</f>
        <v>0</v>
      </c>
      <c r="L92" s="93">
        <f>IFERROR(VLOOKUP(A92,ストックデータ貼り付け用!V:Y,2,FALSE),0)</f>
        <v>0</v>
      </c>
      <c r="M92" s="95">
        <f>IFERROR(VLOOKUP(A92,ストックデータ貼り付け用!V:Y,4,FALSE),0)</f>
        <v>0</v>
      </c>
      <c r="N92" s="93">
        <f t="shared" si="6"/>
        <v>0</v>
      </c>
      <c r="O92" s="94">
        <f t="shared" si="7"/>
        <v>0</v>
      </c>
    </row>
    <row r="93" spans="1:15" ht="14.25" customHeight="1" x14ac:dyDescent="0.2">
      <c r="A93" s="88">
        <v>45737</v>
      </c>
      <c r="B93" s="89">
        <f>IFERROR(VLOOKUP(A93,ストックデータ貼り付け用!A:D,2,FALSE),0)</f>
        <v>0</v>
      </c>
      <c r="C93" s="89">
        <f>VLOOKUP(A93,ストックデータ整理!A:D,4,FALSE)</f>
        <v>0</v>
      </c>
      <c r="D93" s="93">
        <f>VLOOKUP(A93,ストックデータ整理!A:L,10,FALSE)</f>
        <v>0</v>
      </c>
      <c r="E93" s="95">
        <f>VLOOKUP(A93,ストックデータ整理!A:L,12,FALSE)</f>
        <v>0</v>
      </c>
      <c r="F93" s="89">
        <f>VLOOKUP(A93,ストックデータ整理!A:O,13,FALSE)</f>
        <v>0</v>
      </c>
      <c r="G93" s="92">
        <f>VLOOKUP(A93,ストックデータ整理!A:O,15,FALSE)</f>
        <v>0</v>
      </c>
      <c r="H93" s="96">
        <f>VLOOKUP(A93,ストックデータ整理!A:R,16,FALSE)</f>
        <v>0</v>
      </c>
      <c r="I93" s="113">
        <f>INT(VLOOKUP(A93,ストックデータ整理!A:R,18,FALSE))</f>
        <v>0</v>
      </c>
      <c r="J93" s="111">
        <f>VLOOKUP(A93,ストックデータ整理!A:U,19,FALSE)</f>
        <v>0</v>
      </c>
      <c r="K93" s="356">
        <f>VLOOKUP(A93,ストックデータ整理!A:U,21,FALSE)</f>
        <v>0</v>
      </c>
      <c r="L93" s="93">
        <f>IFERROR(VLOOKUP(A93,ストックデータ貼り付け用!V:Y,2,FALSE),0)</f>
        <v>0</v>
      </c>
      <c r="M93" s="95">
        <f>IFERROR(VLOOKUP(A93,ストックデータ貼り付け用!V:Y,4,FALSE),0)</f>
        <v>0</v>
      </c>
      <c r="N93" s="93">
        <f t="shared" si="6"/>
        <v>0</v>
      </c>
      <c r="O93" s="94">
        <f t="shared" si="7"/>
        <v>0</v>
      </c>
    </row>
    <row r="94" spans="1:15" ht="14.25" customHeight="1" x14ac:dyDescent="0.2">
      <c r="A94" s="88">
        <v>45738</v>
      </c>
      <c r="B94" s="89">
        <f>IFERROR(VLOOKUP(A94,ストックデータ貼り付け用!A:D,2,FALSE),0)</f>
        <v>0</v>
      </c>
      <c r="C94" s="89">
        <f>VLOOKUP(A94,ストックデータ整理!A:D,4,FALSE)</f>
        <v>0</v>
      </c>
      <c r="D94" s="93">
        <f>VLOOKUP(A94,ストックデータ整理!A:L,10,FALSE)</f>
        <v>0</v>
      </c>
      <c r="E94" s="95">
        <f>VLOOKUP(A94,ストックデータ整理!A:L,12,FALSE)</f>
        <v>0</v>
      </c>
      <c r="F94" s="89">
        <f>VLOOKUP(A94,ストックデータ整理!A:O,13,FALSE)</f>
        <v>0</v>
      </c>
      <c r="G94" s="92">
        <f>VLOOKUP(A94,ストックデータ整理!A:O,15,FALSE)</f>
        <v>0</v>
      </c>
      <c r="H94" s="96">
        <f>VLOOKUP(A94,ストックデータ整理!A:R,16,FALSE)</f>
        <v>0</v>
      </c>
      <c r="I94" s="113">
        <f>INT(VLOOKUP(A94,ストックデータ整理!A:R,18,FALSE))</f>
        <v>0</v>
      </c>
      <c r="J94" s="111">
        <f>VLOOKUP(A94,ストックデータ整理!A:U,19,FALSE)</f>
        <v>0</v>
      </c>
      <c r="K94" s="356">
        <f>VLOOKUP(A94,ストックデータ整理!A:U,21,FALSE)</f>
        <v>0</v>
      </c>
      <c r="L94" s="93">
        <f>IFERROR(VLOOKUP(A94,ストックデータ貼り付け用!V:Y,2,FALSE),0)</f>
        <v>0</v>
      </c>
      <c r="M94" s="95">
        <f>IFERROR(VLOOKUP(A94,ストックデータ貼り付け用!V:Y,4,FALSE),0)</f>
        <v>0</v>
      </c>
      <c r="N94" s="93">
        <f t="shared" si="6"/>
        <v>0</v>
      </c>
      <c r="O94" s="94">
        <f t="shared" si="7"/>
        <v>0</v>
      </c>
    </row>
    <row r="95" spans="1:15" ht="14.25" customHeight="1" x14ac:dyDescent="0.2">
      <c r="A95" s="88">
        <v>45739</v>
      </c>
      <c r="B95" s="89">
        <f>IFERROR(VLOOKUP(A95,ストックデータ貼り付け用!A:D,2,FALSE),0)</f>
        <v>0</v>
      </c>
      <c r="C95" s="89">
        <f>VLOOKUP(A95,ストックデータ整理!A:D,4,FALSE)</f>
        <v>0</v>
      </c>
      <c r="D95" s="93">
        <f>VLOOKUP(A95,ストックデータ整理!A:L,10,FALSE)</f>
        <v>0</v>
      </c>
      <c r="E95" s="95">
        <f>VLOOKUP(A95,ストックデータ整理!A:L,12,FALSE)</f>
        <v>0</v>
      </c>
      <c r="F95" s="89">
        <f>VLOOKUP(A95,ストックデータ整理!A:O,13,FALSE)</f>
        <v>0</v>
      </c>
      <c r="G95" s="92">
        <f>VLOOKUP(A95,ストックデータ整理!A:O,15,FALSE)</f>
        <v>0</v>
      </c>
      <c r="H95" s="96">
        <f>VLOOKUP(A95,ストックデータ整理!A:R,16,FALSE)</f>
        <v>0</v>
      </c>
      <c r="I95" s="113">
        <f>INT(VLOOKUP(A95,ストックデータ整理!A:R,18,FALSE))</f>
        <v>0</v>
      </c>
      <c r="J95" s="111">
        <f>VLOOKUP(A95,ストックデータ整理!A:U,19,FALSE)</f>
        <v>0</v>
      </c>
      <c r="K95" s="356">
        <f>VLOOKUP(A95,ストックデータ整理!A:U,21,FALSE)</f>
        <v>0</v>
      </c>
      <c r="L95" s="93">
        <f>IFERROR(VLOOKUP(A95,ストックデータ貼り付け用!V:Y,2,FALSE),0)</f>
        <v>0</v>
      </c>
      <c r="M95" s="95">
        <f>IFERROR(VLOOKUP(A95,ストックデータ貼り付け用!V:Y,4,FALSE),0)</f>
        <v>0</v>
      </c>
      <c r="N95" s="93">
        <f t="shared" si="6"/>
        <v>0</v>
      </c>
      <c r="O95" s="94">
        <f t="shared" si="7"/>
        <v>0</v>
      </c>
    </row>
    <row r="96" spans="1:15" ht="14.25" customHeight="1" x14ac:dyDescent="0.2">
      <c r="A96" s="88">
        <v>45740</v>
      </c>
      <c r="B96" s="89">
        <f>IFERROR(VLOOKUP(A96,ストックデータ貼り付け用!A:D,2,FALSE),0)</f>
        <v>0</v>
      </c>
      <c r="C96" s="89">
        <f>VLOOKUP(A96,ストックデータ整理!A:D,4,FALSE)</f>
        <v>0</v>
      </c>
      <c r="D96" s="93">
        <f>VLOOKUP(A96,ストックデータ整理!A:L,10,FALSE)</f>
        <v>0</v>
      </c>
      <c r="E96" s="95">
        <f>VLOOKUP(A96,ストックデータ整理!A:L,12,FALSE)</f>
        <v>0</v>
      </c>
      <c r="F96" s="89">
        <f>VLOOKUP(A96,ストックデータ整理!A:O,13,FALSE)</f>
        <v>0</v>
      </c>
      <c r="G96" s="92">
        <f>VLOOKUP(A96,ストックデータ整理!A:O,15,FALSE)</f>
        <v>0</v>
      </c>
      <c r="H96" s="96">
        <f>VLOOKUP(A96,ストックデータ整理!A:R,16,FALSE)</f>
        <v>0</v>
      </c>
      <c r="I96" s="113">
        <f>INT(VLOOKUP(A96,ストックデータ整理!A:R,18,FALSE))</f>
        <v>0</v>
      </c>
      <c r="J96" s="111">
        <f>VLOOKUP(A96,ストックデータ整理!A:U,19,FALSE)</f>
        <v>0</v>
      </c>
      <c r="K96" s="356">
        <f>VLOOKUP(A96,ストックデータ整理!A:U,21,FALSE)</f>
        <v>0</v>
      </c>
      <c r="L96" s="93">
        <f>IFERROR(VLOOKUP(A96,ストックデータ貼り付け用!V:Y,2,FALSE),0)</f>
        <v>0</v>
      </c>
      <c r="M96" s="95">
        <f>IFERROR(VLOOKUP(A96,ストックデータ貼り付け用!V:Y,4,FALSE),0)</f>
        <v>0</v>
      </c>
      <c r="N96" s="93">
        <f t="shared" si="6"/>
        <v>0</v>
      </c>
      <c r="O96" s="94">
        <f t="shared" si="7"/>
        <v>0</v>
      </c>
    </row>
    <row r="97" spans="1:15" ht="14.25" customHeight="1" x14ac:dyDescent="0.2">
      <c r="A97" s="88">
        <v>45741</v>
      </c>
      <c r="B97" s="89">
        <f>IFERROR(VLOOKUP(A97,ストックデータ貼り付け用!A:D,2,FALSE),0)</f>
        <v>0</v>
      </c>
      <c r="C97" s="89">
        <f>VLOOKUP(A97,ストックデータ整理!A:D,4,FALSE)</f>
        <v>0</v>
      </c>
      <c r="D97" s="93">
        <f>VLOOKUP(A97,ストックデータ整理!A:L,10,FALSE)</f>
        <v>0</v>
      </c>
      <c r="E97" s="95">
        <f>VLOOKUP(A97,ストックデータ整理!A:L,12,FALSE)</f>
        <v>0</v>
      </c>
      <c r="F97" s="89">
        <f>VLOOKUP(A97,ストックデータ整理!A:O,13,FALSE)</f>
        <v>0</v>
      </c>
      <c r="G97" s="92">
        <f>VLOOKUP(A97,ストックデータ整理!A:O,15,FALSE)</f>
        <v>0</v>
      </c>
      <c r="H97" s="96">
        <f>VLOOKUP(A97,ストックデータ整理!A:R,16,FALSE)</f>
        <v>0</v>
      </c>
      <c r="I97" s="113">
        <f>INT(VLOOKUP(A97,ストックデータ整理!A:R,18,FALSE))</f>
        <v>0</v>
      </c>
      <c r="J97" s="111">
        <f>VLOOKUP(A97,ストックデータ整理!A:U,19,FALSE)</f>
        <v>0</v>
      </c>
      <c r="K97" s="356">
        <f>VLOOKUP(A97,ストックデータ整理!A:U,21,FALSE)</f>
        <v>0</v>
      </c>
      <c r="L97" s="93">
        <f>IFERROR(VLOOKUP(A97,ストックデータ貼り付け用!V:Y,2,FALSE),0)</f>
        <v>0</v>
      </c>
      <c r="M97" s="95">
        <f>IFERROR(VLOOKUP(A97,ストックデータ貼り付け用!V:Y,4,FALSE),0)</f>
        <v>0</v>
      </c>
      <c r="N97" s="93">
        <f t="shared" si="6"/>
        <v>0</v>
      </c>
      <c r="O97" s="94">
        <f t="shared" si="7"/>
        <v>0</v>
      </c>
    </row>
    <row r="98" spans="1:15" ht="14.25" customHeight="1" x14ac:dyDescent="0.2">
      <c r="A98" s="88">
        <v>45742</v>
      </c>
      <c r="B98" s="89">
        <f>IFERROR(VLOOKUP(A98,ストックデータ貼り付け用!A:D,2,FALSE),0)</f>
        <v>0</v>
      </c>
      <c r="C98" s="89">
        <f>VLOOKUP(A98,ストックデータ整理!A:D,4,FALSE)</f>
        <v>0</v>
      </c>
      <c r="D98" s="93">
        <f>VLOOKUP(A98,ストックデータ整理!A:L,10,FALSE)</f>
        <v>0</v>
      </c>
      <c r="E98" s="95">
        <f>VLOOKUP(A98,ストックデータ整理!A:L,12,FALSE)</f>
        <v>0</v>
      </c>
      <c r="F98" s="89">
        <f>VLOOKUP(A98,ストックデータ整理!A:O,13,FALSE)</f>
        <v>0</v>
      </c>
      <c r="G98" s="92">
        <f>VLOOKUP(A98,ストックデータ整理!A:O,15,FALSE)</f>
        <v>0</v>
      </c>
      <c r="H98" s="96">
        <f>VLOOKUP(A98,ストックデータ整理!A:R,16,FALSE)</f>
        <v>0</v>
      </c>
      <c r="I98" s="113">
        <f>INT(VLOOKUP(A98,ストックデータ整理!A:R,18,FALSE))</f>
        <v>0</v>
      </c>
      <c r="J98" s="111">
        <f>VLOOKUP(A98,ストックデータ整理!A:U,19,FALSE)</f>
        <v>0</v>
      </c>
      <c r="K98" s="356">
        <f>VLOOKUP(A98,ストックデータ整理!A:U,21,FALSE)</f>
        <v>0</v>
      </c>
      <c r="L98" s="93">
        <f>IFERROR(VLOOKUP(A98,ストックデータ貼り付け用!V:Y,2,FALSE),0)</f>
        <v>0</v>
      </c>
      <c r="M98" s="95">
        <f>IFERROR(VLOOKUP(A98,ストックデータ貼り付け用!V:Y,4,FALSE),0)</f>
        <v>0</v>
      </c>
      <c r="N98" s="93">
        <f t="shared" si="6"/>
        <v>0</v>
      </c>
      <c r="O98" s="94">
        <f t="shared" si="7"/>
        <v>0</v>
      </c>
    </row>
    <row r="99" spans="1:15" ht="14.25" customHeight="1" x14ac:dyDescent="0.2">
      <c r="A99" s="88">
        <v>45743</v>
      </c>
      <c r="B99" s="89">
        <f>IFERROR(VLOOKUP(A99,ストックデータ貼り付け用!A:D,2,FALSE),0)</f>
        <v>0</v>
      </c>
      <c r="C99" s="89">
        <f>VLOOKUP(A99,ストックデータ整理!A:D,4,FALSE)</f>
        <v>0</v>
      </c>
      <c r="D99" s="93">
        <f>VLOOKUP(A99,ストックデータ整理!A:L,10,FALSE)</f>
        <v>0</v>
      </c>
      <c r="E99" s="95">
        <f>VLOOKUP(A99,ストックデータ整理!A:L,12,FALSE)</f>
        <v>0</v>
      </c>
      <c r="F99" s="89">
        <f>VLOOKUP(A99,ストックデータ整理!A:O,13,FALSE)</f>
        <v>0</v>
      </c>
      <c r="G99" s="92">
        <f>VLOOKUP(A99,ストックデータ整理!A:O,15,FALSE)</f>
        <v>0</v>
      </c>
      <c r="H99" s="96">
        <f>VLOOKUP(A99,ストックデータ整理!A:R,16,FALSE)</f>
        <v>0</v>
      </c>
      <c r="I99" s="113">
        <f>INT(VLOOKUP(A99,ストックデータ整理!A:R,18,FALSE))</f>
        <v>0</v>
      </c>
      <c r="J99" s="111">
        <f>VLOOKUP(A99,ストックデータ整理!A:U,19,FALSE)</f>
        <v>0</v>
      </c>
      <c r="K99" s="356">
        <f>VLOOKUP(A99,ストックデータ整理!A:U,21,FALSE)</f>
        <v>0</v>
      </c>
      <c r="L99" s="93">
        <f>IFERROR(VLOOKUP(A99,ストックデータ貼り付け用!V:Y,2,FALSE),0)</f>
        <v>0</v>
      </c>
      <c r="M99" s="95">
        <f>IFERROR(VLOOKUP(A99,ストックデータ貼り付け用!V:Y,4,FALSE),0)</f>
        <v>0</v>
      </c>
      <c r="N99" s="93">
        <f t="shared" si="6"/>
        <v>0</v>
      </c>
      <c r="O99" s="94">
        <f t="shared" si="7"/>
        <v>0</v>
      </c>
    </row>
    <row r="100" spans="1:15" ht="14.25" customHeight="1" x14ac:dyDescent="0.2">
      <c r="A100" s="88">
        <v>45744</v>
      </c>
      <c r="B100" s="89">
        <f>IFERROR(VLOOKUP(A100,ストックデータ貼り付け用!A:D,2,FALSE),0)</f>
        <v>0</v>
      </c>
      <c r="C100" s="89">
        <f>VLOOKUP(A100,ストックデータ整理!A:D,4,FALSE)</f>
        <v>0</v>
      </c>
      <c r="D100" s="93">
        <f>VLOOKUP(A100,ストックデータ整理!A:L,10,FALSE)</f>
        <v>0</v>
      </c>
      <c r="E100" s="95">
        <f>VLOOKUP(A100,ストックデータ整理!A:L,12,FALSE)</f>
        <v>0</v>
      </c>
      <c r="F100" s="89">
        <f>VLOOKUP(A100,ストックデータ整理!A:O,13,FALSE)</f>
        <v>0</v>
      </c>
      <c r="G100" s="92">
        <f>VLOOKUP(A100,ストックデータ整理!A:O,15,FALSE)</f>
        <v>0</v>
      </c>
      <c r="H100" s="96">
        <f>VLOOKUP(A100,ストックデータ整理!A:R,16,FALSE)</f>
        <v>0</v>
      </c>
      <c r="I100" s="113">
        <f>INT(VLOOKUP(A100,ストックデータ整理!A:R,18,FALSE))</f>
        <v>0</v>
      </c>
      <c r="J100" s="111">
        <f>VLOOKUP(A100,ストックデータ整理!A:U,19,FALSE)</f>
        <v>0</v>
      </c>
      <c r="K100" s="356">
        <f>VLOOKUP(A100,ストックデータ整理!A:U,21,FALSE)</f>
        <v>0</v>
      </c>
      <c r="L100" s="93">
        <f>IFERROR(VLOOKUP(A100,ストックデータ貼り付け用!V:Y,2,FALSE),0)</f>
        <v>0</v>
      </c>
      <c r="M100" s="95">
        <f>IFERROR(VLOOKUP(A100,ストックデータ貼り付け用!V:Y,4,FALSE),0)</f>
        <v>0</v>
      </c>
      <c r="N100" s="93">
        <f t="shared" si="6"/>
        <v>0</v>
      </c>
      <c r="O100" s="94">
        <f t="shared" si="7"/>
        <v>0</v>
      </c>
    </row>
    <row r="101" spans="1:15" ht="14.25" customHeight="1" x14ac:dyDescent="0.2">
      <c r="A101" s="88">
        <v>45745</v>
      </c>
      <c r="B101" s="89">
        <f>IFERROR(VLOOKUP(A101,ストックデータ貼り付け用!A:D,2,FALSE),0)</f>
        <v>0</v>
      </c>
      <c r="C101" s="89">
        <f>VLOOKUP(A101,ストックデータ整理!A:D,4,FALSE)</f>
        <v>0</v>
      </c>
      <c r="D101" s="93">
        <f>VLOOKUP(A101,ストックデータ整理!A:L,10,FALSE)</f>
        <v>0</v>
      </c>
      <c r="E101" s="95">
        <f>VLOOKUP(A101,ストックデータ整理!A:L,12,FALSE)</f>
        <v>0</v>
      </c>
      <c r="F101" s="89">
        <f>VLOOKUP(A101,ストックデータ整理!A:O,13,FALSE)</f>
        <v>0</v>
      </c>
      <c r="G101" s="92">
        <f>VLOOKUP(A101,ストックデータ整理!A:O,15,FALSE)</f>
        <v>0</v>
      </c>
      <c r="H101" s="96">
        <f>VLOOKUP(A101,ストックデータ整理!A:R,16,FALSE)</f>
        <v>0</v>
      </c>
      <c r="I101" s="113">
        <f>INT(VLOOKUP(A101,ストックデータ整理!A:R,18,FALSE))</f>
        <v>0</v>
      </c>
      <c r="J101" s="111">
        <f>VLOOKUP(A101,ストックデータ整理!A:U,19,FALSE)</f>
        <v>0</v>
      </c>
      <c r="K101" s="356">
        <f>VLOOKUP(A101,ストックデータ整理!A:U,21,FALSE)</f>
        <v>0</v>
      </c>
      <c r="L101" s="93">
        <f>IFERROR(VLOOKUP(A101,ストックデータ貼り付け用!V:Y,2,FALSE),0)</f>
        <v>0</v>
      </c>
      <c r="M101" s="95">
        <f>IFERROR(VLOOKUP(A101,ストックデータ貼り付け用!V:Y,4,FALSE),0)</f>
        <v>0</v>
      </c>
      <c r="N101" s="93">
        <f t="shared" si="6"/>
        <v>0</v>
      </c>
      <c r="O101" s="94">
        <f t="shared" si="7"/>
        <v>0</v>
      </c>
    </row>
    <row r="102" spans="1:15" ht="14.25" customHeight="1" x14ac:dyDescent="0.2">
      <c r="A102" s="88">
        <v>45746</v>
      </c>
      <c r="B102" s="89">
        <f>IFERROR(VLOOKUP(A102,ストックデータ貼り付け用!A:D,2,FALSE),0)</f>
        <v>0</v>
      </c>
      <c r="C102" s="89">
        <f>VLOOKUP(A102,ストックデータ整理!A:D,4,FALSE)</f>
        <v>0</v>
      </c>
      <c r="D102" s="93">
        <f>VLOOKUP(A102,ストックデータ整理!A:L,10,FALSE)</f>
        <v>0</v>
      </c>
      <c r="E102" s="95">
        <f>VLOOKUP(A102,ストックデータ整理!A:L,12,FALSE)</f>
        <v>0</v>
      </c>
      <c r="F102" s="89">
        <f>VLOOKUP(A102,ストックデータ整理!A:O,13,FALSE)</f>
        <v>0</v>
      </c>
      <c r="G102" s="92">
        <f>VLOOKUP(A102,ストックデータ整理!A:O,15,FALSE)</f>
        <v>0</v>
      </c>
      <c r="H102" s="96">
        <f>VLOOKUP(A102,ストックデータ整理!A:R,16,FALSE)</f>
        <v>0</v>
      </c>
      <c r="I102" s="113">
        <f>INT(VLOOKUP(A102,ストックデータ整理!A:R,18,FALSE))</f>
        <v>0</v>
      </c>
      <c r="J102" s="111">
        <f>VLOOKUP(A102,ストックデータ整理!A:U,19,FALSE)</f>
        <v>0</v>
      </c>
      <c r="K102" s="356">
        <f>VLOOKUP(A102,ストックデータ整理!A:U,21,FALSE)</f>
        <v>0</v>
      </c>
      <c r="L102" s="93">
        <f>IFERROR(VLOOKUP(A102,ストックデータ貼り付け用!V:Y,2,FALSE),0)</f>
        <v>0</v>
      </c>
      <c r="M102" s="95">
        <f>IFERROR(VLOOKUP(A102,ストックデータ貼り付け用!V:Y,4,FALSE),0)</f>
        <v>0</v>
      </c>
      <c r="N102" s="93">
        <f t="shared" si="6"/>
        <v>0</v>
      </c>
      <c r="O102" s="94">
        <f t="shared" si="7"/>
        <v>0</v>
      </c>
    </row>
    <row r="103" spans="1:15" ht="14.25" customHeight="1" thickBot="1" x14ac:dyDescent="0.25">
      <c r="A103" s="88">
        <v>45747</v>
      </c>
      <c r="B103" s="89">
        <f>IFERROR(VLOOKUP(A103,ストックデータ貼り付け用!A:D,2,FALSE),0)</f>
        <v>0</v>
      </c>
      <c r="C103" s="89">
        <f>VLOOKUP(A103,ストックデータ整理!A:D,4,FALSE)</f>
        <v>0</v>
      </c>
      <c r="D103" s="86">
        <f>VLOOKUP(A103,ストックデータ整理!A:L,10,FALSE)</f>
        <v>0</v>
      </c>
      <c r="E103" s="95">
        <f>VLOOKUP(A103,ストックデータ整理!A:L,12,FALSE)</f>
        <v>0</v>
      </c>
      <c r="F103" s="89">
        <f>VLOOKUP(A103,ストックデータ整理!A:O,13,FALSE)</f>
        <v>0</v>
      </c>
      <c r="G103" s="92">
        <f>VLOOKUP(A103,ストックデータ整理!A:O,15,FALSE)</f>
        <v>0</v>
      </c>
      <c r="H103" s="96">
        <f>VLOOKUP(A103,ストックデータ整理!A:R,16,FALSE)</f>
        <v>0</v>
      </c>
      <c r="I103" s="113">
        <f>INT(VLOOKUP(A103,ストックデータ整理!A:R,18,FALSE))</f>
        <v>0</v>
      </c>
      <c r="J103" s="111">
        <f>VLOOKUP(A103,ストックデータ整理!A:U,19,FALSE)</f>
        <v>0</v>
      </c>
      <c r="K103" s="356">
        <f>VLOOKUP(A103,ストックデータ整理!A:U,21,FALSE)</f>
        <v>0</v>
      </c>
      <c r="L103" s="93">
        <f>IFERROR(VLOOKUP(A103,ストックデータ貼り付け用!V:Y,2,FALSE),0)</f>
        <v>0</v>
      </c>
      <c r="M103" s="95">
        <f>IFERROR(VLOOKUP(A103,ストックデータ貼り付け用!V:Y,4,FALSE),0)</f>
        <v>0</v>
      </c>
      <c r="N103" s="93">
        <f t="shared" si="6"/>
        <v>0</v>
      </c>
      <c r="O103" s="94">
        <f t="shared" si="7"/>
        <v>0</v>
      </c>
    </row>
    <row r="104" spans="1:15" ht="15.5" customHeight="1" thickBot="1" x14ac:dyDescent="0.25">
      <c r="A104" s="99" t="s">
        <v>140</v>
      </c>
      <c r="B104" s="74"/>
      <c r="C104" s="75"/>
      <c r="D104" s="76"/>
      <c r="E104" s="75"/>
      <c r="F104" s="76"/>
      <c r="G104" s="75"/>
      <c r="H104" s="76"/>
      <c r="I104" s="77"/>
      <c r="J104" s="140">
        <f>iStock用!FD5*-1</f>
        <v>0</v>
      </c>
      <c r="K104" s="141">
        <f>iStock用!FF5</f>
        <v>0</v>
      </c>
      <c r="L104" s="76"/>
      <c r="M104" s="75"/>
      <c r="N104" s="132">
        <f t="shared" si="6"/>
        <v>0</v>
      </c>
      <c r="O104" s="133">
        <f t="shared" si="7"/>
        <v>0</v>
      </c>
    </row>
    <row r="105" spans="1:15" ht="17.25" customHeight="1" thickBot="1" x14ac:dyDescent="0.25">
      <c r="A105" s="99" t="s">
        <v>18</v>
      </c>
      <c r="B105" s="100">
        <f t="shared" ref="B105:I105" si="8">SUM(B73:B104)</f>
        <v>0</v>
      </c>
      <c r="C105" s="101">
        <f t="shared" si="8"/>
        <v>0</v>
      </c>
      <c r="D105" s="102">
        <f t="shared" si="8"/>
        <v>0</v>
      </c>
      <c r="E105" s="103">
        <f t="shared" si="8"/>
        <v>0</v>
      </c>
      <c r="F105" s="104">
        <f t="shared" si="8"/>
        <v>0</v>
      </c>
      <c r="G105" s="105">
        <f t="shared" si="8"/>
        <v>0</v>
      </c>
      <c r="H105" s="106">
        <f t="shared" si="8"/>
        <v>0</v>
      </c>
      <c r="I105" s="107">
        <f t="shared" si="8"/>
        <v>0</v>
      </c>
      <c r="J105" s="142">
        <f>SUM(J73:J104)</f>
        <v>0</v>
      </c>
      <c r="K105" s="143">
        <f>SUM(K73:K104)</f>
        <v>0</v>
      </c>
      <c r="L105" s="108">
        <f>SUM(L73:L104)</f>
        <v>0</v>
      </c>
      <c r="M105" s="109">
        <f>SUM(M73:M104)</f>
        <v>0</v>
      </c>
      <c r="N105" s="132">
        <f>B105+D105+F105+H105+J105+L105</f>
        <v>0</v>
      </c>
      <c r="O105" s="167">
        <f>C105+E105+G105+I105+K105+M105</f>
        <v>0</v>
      </c>
    </row>
    <row r="106" spans="1:15" ht="15.5" customHeight="1" thickBot="1" x14ac:dyDescent="0.25">
      <c r="A106" s="526" t="s">
        <v>143</v>
      </c>
      <c r="B106" s="528" t="s">
        <v>12</v>
      </c>
      <c r="C106" s="529"/>
      <c r="D106" s="530" t="s">
        <v>13</v>
      </c>
      <c r="E106" s="531"/>
      <c r="F106" s="532" t="s">
        <v>14</v>
      </c>
      <c r="G106" s="533"/>
      <c r="H106" s="522" t="s">
        <v>15</v>
      </c>
      <c r="I106" s="523"/>
      <c r="J106" s="524" t="s">
        <v>16</v>
      </c>
      <c r="K106" s="525"/>
      <c r="L106" s="534" t="s">
        <v>49</v>
      </c>
      <c r="M106" s="535"/>
      <c r="N106" s="425" t="s">
        <v>18</v>
      </c>
      <c r="O106" s="426"/>
    </row>
    <row r="107" spans="1:15" ht="15.5" customHeight="1" thickBot="1" x14ac:dyDescent="0.25">
      <c r="A107" s="527"/>
      <c r="B107" s="84" t="s">
        <v>19</v>
      </c>
      <c r="C107" s="85" t="s">
        <v>20</v>
      </c>
      <c r="D107" s="86" t="s">
        <v>19</v>
      </c>
      <c r="E107" s="85" t="s">
        <v>20</v>
      </c>
      <c r="F107" s="86" t="s">
        <v>19</v>
      </c>
      <c r="G107" s="85" t="s">
        <v>20</v>
      </c>
      <c r="H107" s="86" t="s">
        <v>19</v>
      </c>
      <c r="I107" s="87" t="s">
        <v>20</v>
      </c>
      <c r="J107" s="86" t="s">
        <v>19</v>
      </c>
      <c r="K107" s="85" t="s">
        <v>20</v>
      </c>
      <c r="L107" s="86" t="s">
        <v>19</v>
      </c>
      <c r="M107" s="85" t="s">
        <v>20</v>
      </c>
      <c r="N107" s="86" t="s">
        <v>19</v>
      </c>
      <c r="O107" s="85" t="s">
        <v>20</v>
      </c>
    </row>
    <row r="108" spans="1:15" ht="14.25" customHeight="1" x14ac:dyDescent="0.2">
      <c r="A108" s="88">
        <v>45748</v>
      </c>
      <c r="B108" s="89">
        <f>IFERROR(VLOOKUP(A108,ストックデータ貼り付け用!A:D,2,FALSE),0)</f>
        <v>0</v>
      </c>
      <c r="C108" s="89">
        <f>VLOOKUP(A108,ストックデータ整理!A:D,4,FALSE)</f>
        <v>0</v>
      </c>
      <c r="D108" s="90">
        <f>VLOOKUP(A108,ストックデータ整理!A:L,10,FALSE)</f>
        <v>0</v>
      </c>
      <c r="E108" s="91">
        <f>VLOOKUP(A108,ストックデータ整理!A:L,12,FALSE)</f>
        <v>0</v>
      </c>
      <c r="F108" s="89">
        <f>VLOOKUP(A108,ストックデータ整理!A:O,13,FALSE)</f>
        <v>0</v>
      </c>
      <c r="G108" s="92">
        <f>VLOOKUP(A108,ストックデータ整理!A:O,15,FALSE)</f>
        <v>0</v>
      </c>
      <c r="H108" s="96">
        <f>VLOOKUP(A108,ストックデータ整理!A:R,16,FALSE)</f>
        <v>0</v>
      </c>
      <c r="I108" s="113">
        <f>INT(VLOOKUP(A108,ストックデータ整理!A:R,18,FALSE))</f>
        <v>0</v>
      </c>
      <c r="J108" s="111">
        <f>VLOOKUP(A108,ストックデータ整理!A:U,19,FALSE)</f>
        <v>0</v>
      </c>
      <c r="K108" s="356">
        <f>VLOOKUP(A108,ストックデータ整理!A:U,21,FALSE)</f>
        <v>0</v>
      </c>
      <c r="L108" s="93">
        <f>IFERROR(VLOOKUP(A108,ストックデータ貼り付け用!V:Y,2,FALSE),0)</f>
        <v>0</v>
      </c>
      <c r="M108" s="95">
        <f>IFERROR(VLOOKUP(A108,ストックデータ貼り付け用!V:Y,4,FALSE),0)</f>
        <v>0</v>
      </c>
      <c r="N108" s="93">
        <f t="shared" ref="N108:N137" si="9">B108+D108+F108+L108+H108+J108</f>
        <v>0</v>
      </c>
      <c r="O108" s="94">
        <f t="shared" ref="O108:O137" si="10">C108+E108+G108+M108+I108+K108</f>
        <v>0</v>
      </c>
    </row>
    <row r="109" spans="1:15" ht="14.25" customHeight="1" x14ac:dyDescent="0.2">
      <c r="A109" s="88">
        <v>45749</v>
      </c>
      <c r="B109" s="89">
        <f>IFERROR(VLOOKUP(A109,ストックデータ貼り付け用!A:D,2,FALSE),0)</f>
        <v>0</v>
      </c>
      <c r="C109" s="89">
        <f>VLOOKUP(A109,ストックデータ整理!A:D,4,FALSE)</f>
        <v>0</v>
      </c>
      <c r="D109" s="93">
        <f>VLOOKUP(A109,ストックデータ整理!A:L,10,FALSE)</f>
        <v>0</v>
      </c>
      <c r="E109" s="95">
        <f>VLOOKUP(A109,ストックデータ整理!A:L,12,FALSE)</f>
        <v>0</v>
      </c>
      <c r="F109" s="89">
        <f>VLOOKUP(A109,ストックデータ整理!A:O,13,FALSE)</f>
        <v>0</v>
      </c>
      <c r="G109" s="92">
        <f>VLOOKUP(A109,ストックデータ整理!A:O,15,FALSE)</f>
        <v>0</v>
      </c>
      <c r="H109" s="96">
        <f>VLOOKUP(A109,ストックデータ整理!A:R,16,FALSE)</f>
        <v>0</v>
      </c>
      <c r="I109" s="113">
        <f>INT(VLOOKUP(A109,ストックデータ整理!A:R,18,FALSE))</f>
        <v>0</v>
      </c>
      <c r="J109" s="111">
        <f>VLOOKUP(A109,ストックデータ整理!A:U,19,FALSE)</f>
        <v>0</v>
      </c>
      <c r="K109" s="356">
        <f>VLOOKUP(A109,ストックデータ整理!A:U,21,FALSE)</f>
        <v>0</v>
      </c>
      <c r="L109" s="93">
        <f>IFERROR(VLOOKUP(A109,ストックデータ貼り付け用!V:Y,2,FALSE),0)</f>
        <v>0</v>
      </c>
      <c r="M109" s="95">
        <f>IFERROR(VLOOKUP(A109,ストックデータ貼り付け用!V:Y,4,FALSE),0)</f>
        <v>0</v>
      </c>
      <c r="N109" s="93">
        <f t="shared" si="9"/>
        <v>0</v>
      </c>
      <c r="O109" s="94">
        <f t="shared" si="10"/>
        <v>0</v>
      </c>
    </row>
    <row r="110" spans="1:15" ht="14.25" customHeight="1" x14ac:dyDescent="0.2">
      <c r="A110" s="88">
        <v>45750</v>
      </c>
      <c r="B110" s="89">
        <f>IFERROR(VLOOKUP(A110,ストックデータ貼り付け用!A:D,2,FALSE),0)</f>
        <v>0</v>
      </c>
      <c r="C110" s="89">
        <f>VLOOKUP(A110,ストックデータ整理!A:D,4,FALSE)</f>
        <v>0</v>
      </c>
      <c r="D110" s="93">
        <f>VLOOKUP(A110,ストックデータ整理!A:L,10,FALSE)</f>
        <v>0</v>
      </c>
      <c r="E110" s="95">
        <f>VLOOKUP(A110,ストックデータ整理!A:L,12,FALSE)</f>
        <v>0</v>
      </c>
      <c r="F110" s="89">
        <f>VLOOKUP(A110,ストックデータ整理!A:O,13,FALSE)</f>
        <v>0</v>
      </c>
      <c r="G110" s="92">
        <f>VLOOKUP(A110,ストックデータ整理!A:O,15,FALSE)</f>
        <v>0</v>
      </c>
      <c r="H110" s="96">
        <f>VLOOKUP(A110,ストックデータ整理!A:R,16,FALSE)</f>
        <v>0</v>
      </c>
      <c r="I110" s="113">
        <f>INT(VLOOKUP(A110,ストックデータ整理!A:R,18,FALSE))</f>
        <v>0</v>
      </c>
      <c r="J110" s="111">
        <f>VLOOKUP(A110,ストックデータ整理!A:U,19,FALSE)</f>
        <v>0</v>
      </c>
      <c r="K110" s="356">
        <f>VLOOKUP(A110,ストックデータ整理!A:U,21,FALSE)</f>
        <v>0</v>
      </c>
      <c r="L110" s="93">
        <f>IFERROR(VLOOKUP(A110,ストックデータ貼り付け用!V:Y,2,FALSE),0)</f>
        <v>0</v>
      </c>
      <c r="M110" s="95">
        <f>IFERROR(VLOOKUP(A110,ストックデータ貼り付け用!V:Y,4,FALSE),0)</f>
        <v>0</v>
      </c>
      <c r="N110" s="93">
        <f t="shared" si="9"/>
        <v>0</v>
      </c>
      <c r="O110" s="94">
        <f t="shared" si="10"/>
        <v>0</v>
      </c>
    </row>
    <row r="111" spans="1:15" ht="14.25" customHeight="1" x14ac:dyDescent="0.2">
      <c r="A111" s="88">
        <v>45751</v>
      </c>
      <c r="B111" s="89">
        <f>IFERROR(VLOOKUP(A111,ストックデータ貼り付け用!A:D,2,FALSE),0)</f>
        <v>0</v>
      </c>
      <c r="C111" s="89">
        <f>VLOOKUP(A111,ストックデータ整理!A:D,4,FALSE)</f>
        <v>0</v>
      </c>
      <c r="D111" s="93">
        <f>VLOOKUP(A111,ストックデータ整理!A:L,10,FALSE)</f>
        <v>0</v>
      </c>
      <c r="E111" s="95">
        <f>VLOOKUP(A111,ストックデータ整理!A:L,12,FALSE)</f>
        <v>0</v>
      </c>
      <c r="F111" s="89">
        <f>VLOOKUP(A111,ストックデータ整理!A:O,13,FALSE)</f>
        <v>0</v>
      </c>
      <c r="G111" s="92">
        <f>VLOOKUP(A111,ストックデータ整理!A:O,15,FALSE)</f>
        <v>0</v>
      </c>
      <c r="H111" s="96">
        <f>VLOOKUP(A111,ストックデータ整理!A:R,16,FALSE)</f>
        <v>0</v>
      </c>
      <c r="I111" s="113">
        <f>INT(VLOOKUP(A111,ストックデータ整理!A:R,18,FALSE))</f>
        <v>0</v>
      </c>
      <c r="J111" s="111">
        <f>VLOOKUP(A111,ストックデータ整理!A:U,19,FALSE)</f>
        <v>0</v>
      </c>
      <c r="K111" s="356">
        <f>VLOOKUP(A111,ストックデータ整理!A:U,21,FALSE)</f>
        <v>0</v>
      </c>
      <c r="L111" s="93">
        <f>IFERROR(VLOOKUP(A111,ストックデータ貼り付け用!V:Y,2,FALSE),0)</f>
        <v>0</v>
      </c>
      <c r="M111" s="95">
        <f>IFERROR(VLOOKUP(A111,ストックデータ貼り付け用!V:Y,4,FALSE),0)</f>
        <v>0</v>
      </c>
      <c r="N111" s="93">
        <f t="shared" si="9"/>
        <v>0</v>
      </c>
      <c r="O111" s="94">
        <f t="shared" si="10"/>
        <v>0</v>
      </c>
    </row>
    <row r="112" spans="1:15" ht="14.25" customHeight="1" x14ac:dyDescent="0.2">
      <c r="A112" s="88">
        <v>45752</v>
      </c>
      <c r="B112" s="89">
        <f>IFERROR(VLOOKUP(A112,ストックデータ貼り付け用!A:D,2,FALSE),0)</f>
        <v>0</v>
      </c>
      <c r="C112" s="89">
        <f>VLOOKUP(A112,ストックデータ整理!A:D,4,FALSE)</f>
        <v>0</v>
      </c>
      <c r="D112" s="93">
        <f>VLOOKUP(A112,ストックデータ整理!A:L,10,FALSE)</f>
        <v>0</v>
      </c>
      <c r="E112" s="95">
        <f>VLOOKUP(A112,ストックデータ整理!A:L,12,FALSE)</f>
        <v>0</v>
      </c>
      <c r="F112" s="89">
        <f>VLOOKUP(A112,ストックデータ整理!A:O,13,FALSE)</f>
        <v>0</v>
      </c>
      <c r="G112" s="92">
        <f>VLOOKUP(A112,ストックデータ整理!A:O,15,FALSE)</f>
        <v>0</v>
      </c>
      <c r="H112" s="96">
        <f>VLOOKUP(A112,ストックデータ整理!A:R,16,FALSE)</f>
        <v>0</v>
      </c>
      <c r="I112" s="113">
        <f>INT(VLOOKUP(A112,ストックデータ整理!A:R,18,FALSE))</f>
        <v>0</v>
      </c>
      <c r="J112" s="111">
        <f>VLOOKUP(A112,ストックデータ整理!A:U,19,FALSE)</f>
        <v>0</v>
      </c>
      <c r="K112" s="356">
        <f>VLOOKUP(A112,ストックデータ整理!A:U,21,FALSE)</f>
        <v>0</v>
      </c>
      <c r="L112" s="93">
        <f>IFERROR(VLOOKUP(A112,ストックデータ貼り付け用!V:Y,2,FALSE),0)</f>
        <v>0</v>
      </c>
      <c r="M112" s="95">
        <f>IFERROR(VLOOKUP(A112,ストックデータ貼り付け用!V:Y,4,FALSE),0)</f>
        <v>0</v>
      </c>
      <c r="N112" s="93">
        <f t="shared" si="9"/>
        <v>0</v>
      </c>
      <c r="O112" s="94">
        <f t="shared" si="10"/>
        <v>0</v>
      </c>
    </row>
    <row r="113" spans="1:15" ht="14.25" customHeight="1" x14ac:dyDescent="0.2">
      <c r="A113" s="88">
        <v>45753</v>
      </c>
      <c r="B113" s="89">
        <f>IFERROR(VLOOKUP(A113,ストックデータ貼り付け用!A:D,2,FALSE),0)</f>
        <v>0</v>
      </c>
      <c r="C113" s="89">
        <f>VLOOKUP(A113,ストックデータ整理!A:D,4,FALSE)</f>
        <v>0</v>
      </c>
      <c r="D113" s="93">
        <f>VLOOKUP(A113,ストックデータ整理!A:L,10,FALSE)</f>
        <v>0</v>
      </c>
      <c r="E113" s="95">
        <f>VLOOKUP(A113,ストックデータ整理!A:L,12,FALSE)</f>
        <v>0</v>
      </c>
      <c r="F113" s="89">
        <f>VLOOKUP(A113,ストックデータ整理!A:O,13,FALSE)</f>
        <v>0</v>
      </c>
      <c r="G113" s="92">
        <f>VLOOKUP(A113,ストックデータ整理!A:O,15,FALSE)</f>
        <v>0</v>
      </c>
      <c r="H113" s="96">
        <f>VLOOKUP(A113,ストックデータ整理!A:R,16,FALSE)</f>
        <v>0</v>
      </c>
      <c r="I113" s="113">
        <f>INT(VLOOKUP(A113,ストックデータ整理!A:R,18,FALSE))</f>
        <v>0</v>
      </c>
      <c r="J113" s="111">
        <f>VLOOKUP(A113,ストックデータ整理!A:U,19,FALSE)</f>
        <v>0</v>
      </c>
      <c r="K113" s="356">
        <f>VLOOKUP(A113,ストックデータ整理!A:U,21,FALSE)</f>
        <v>0</v>
      </c>
      <c r="L113" s="93">
        <f>IFERROR(VLOOKUP(A113,ストックデータ貼り付け用!V:Y,2,FALSE),0)</f>
        <v>0</v>
      </c>
      <c r="M113" s="95">
        <f>IFERROR(VLOOKUP(A113,ストックデータ貼り付け用!V:Y,4,FALSE),0)</f>
        <v>0</v>
      </c>
      <c r="N113" s="93">
        <f t="shared" si="9"/>
        <v>0</v>
      </c>
      <c r="O113" s="94">
        <f t="shared" si="10"/>
        <v>0</v>
      </c>
    </row>
    <row r="114" spans="1:15" ht="14.25" customHeight="1" x14ac:dyDescent="0.2">
      <c r="A114" s="88">
        <v>45754</v>
      </c>
      <c r="B114" s="89">
        <f>IFERROR(VLOOKUP(A114,ストックデータ貼り付け用!A:D,2,FALSE),0)</f>
        <v>0</v>
      </c>
      <c r="C114" s="89">
        <f>VLOOKUP(A114,ストックデータ整理!A:D,4,FALSE)</f>
        <v>0</v>
      </c>
      <c r="D114" s="93">
        <f>VLOOKUP(A114,ストックデータ整理!A:L,10,FALSE)</f>
        <v>0</v>
      </c>
      <c r="E114" s="95">
        <f>VLOOKUP(A114,ストックデータ整理!A:L,12,FALSE)</f>
        <v>0</v>
      </c>
      <c r="F114" s="89">
        <f>VLOOKUP(A114,ストックデータ整理!A:O,13,FALSE)</f>
        <v>0</v>
      </c>
      <c r="G114" s="92">
        <f>VLOOKUP(A114,ストックデータ整理!A:O,15,FALSE)</f>
        <v>0</v>
      </c>
      <c r="H114" s="96">
        <f>VLOOKUP(A114,ストックデータ整理!A:R,16,FALSE)</f>
        <v>0</v>
      </c>
      <c r="I114" s="113">
        <f>INT(VLOOKUP(A114,ストックデータ整理!A:R,18,FALSE))</f>
        <v>0</v>
      </c>
      <c r="J114" s="111">
        <f>VLOOKUP(A114,ストックデータ整理!A:U,19,FALSE)</f>
        <v>0</v>
      </c>
      <c r="K114" s="356">
        <f>VLOOKUP(A114,ストックデータ整理!A:U,21,FALSE)</f>
        <v>0</v>
      </c>
      <c r="L114" s="93">
        <f>IFERROR(VLOOKUP(A114,ストックデータ貼り付け用!V:Y,2,FALSE),0)</f>
        <v>0</v>
      </c>
      <c r="M114" s="95">
        <f>IFERROR(VLOOKUP(A114,ストックデータ貼り付け用!V:Y,4,FALSE),0)</f>
        <v>0</v>
      </c>
      <c r="N114" s="93">
        <f t="shared" si="9"/>
        <v>0</v>
      </c>
      <c r="O114" s="94">
        <f t="shared" si="10"/>
        <v>0</v>
      </c>
    </row>
    <row r="115" spans="1:15" ht="14.25" customHeight="1" x14ac:dyDescent="0.2">
      <c r="A115" s="88">
        <v>45755</v>
      </c>
      <c r="B115" s="89">
        <f>IFERROR(VLOOKUP(A115,ストックデータ貼り付け用!A:D,2,FALSE),0)</f>
        <v>0</v>
      </c>
      <c r="C115" s="89">
        <f>VLOOKUP(A115,ストックデータ整理!A:D,4,FALSE)</f>
        <v>0</v>
      </c>
      <c r="D115" s="93">
        <f>VLOOKUP(A115,ストックデータ整理!A:L,10,FALSE)</f>
        <v>0</v>
      </c>
      <c r="E115" s="95">
        <f>VLOOKUP(A115,ストックデータ整理!A:L,12,FALSE)</f>
        <v>0</v>
      </c>
      <c r="F115" s="89">
        <f>VLOOKUP(A115,ストックデータ整理!A:O,13,FALSE)</f>
        <v>0</v>
      </c>
      <c r="G115" s="92">
        <f>VLOOKUP(A115,ストックデータ整理!A:O,15,FALSE)</f>
        <v>0</v>
      </c>
      <c r="H115" s="96">
        <f>VLOOKUP(A115,ストックデータ整理!A:R,16,FALSE)</f>
        <v>0</v>
      </c>
      <c r="I115" s="113">
        <f>INT(VLOOKUP(A115,ストックデータ整理!A:R,18,FALSE))</f>
        <v>0</v>
      </c>
      <c r="J115" s="111">
        <f>VLOOKUP(A115,ストックデータ整理!A:U,19,FALSE)</f>
        <v>0</v>
      </c>
      <c r="K115" s="356">
        <f>VLOOKUP(A115,ストックデータ整理!A:U,21,FALSE)</f>
        <v>0</v>
      </c>
      <c r="L115" s="93">
        <f>IFERROR(VLOOKUP(A115,ストックデータ貼り付け用!V:Y,2,FALSE),0)</f>
        <v>0</v>
      </c>
      <c r="M115" s="95">
        <f>IFERROR(VLOOKUP(A115,ストックデータ貼り付け用!V:Y,4,FALSE),0)</f>
        <v>0</v>
      </c>
      <c r="N115" s="93">
        <f t="shared" si="9"/>
        <v>0</v>
      </c>
      <c r="O115" s="94">
        <f t="shared" si="10"/>
        <v>0</v>
      </c>
    </row>
    <row r="116" spans="1:15" ht="14.25" customHeight="1" x14ac:dyDescent="0.2">
      <c r="A116" s="88">
        <v>45756</v>
      </c>
      <c r="B116" s="89">
        <f>IFERROR(VLOOKUP(A116,ストックデータ貼り付け用!A:D,2,FALSE),0)</f>
        <v>0</v>
      </c>
      <c r="C116" s="89">
        <f>VLOOKUP(A116,ストックデータ整理!A:D,4,FALSE)</f>
        <v>0</v>
      </c>
      <c r="D116" s="93">
        <f>VLOOKUP(A116,ストックデータ整理!A:L,10,FALSE)</f>
        <v>0</v>
      </c>
      <c r="E116" s="95">
        <f>VLOOKUP(A116,ストックデータ整理!A:L,12,FALSE)</f>
        <v>0</v>
      </c>
      <c r="F116" s="89">
        <f>VLOOKUP(A116,ストックデータ整理!A:O,13,FALSE)</f>
        <v>0</v>
      </c>
      <c r="G116" s="92">
        <f>VLOOKUP(A116,ストックデータ整理!A:O,15,FALSE)</f>
        <v>0</v>
      </c>
      <c r="H116" s="96">
        <f>VLOOKUP(A116,ストックデータ整理!A:R,16,FALSE)</f>
        <v>0</v>
      </c>
      <c r="I116" s="113">
        <f>INT(VLOOKUP(A116,ストックデータ整理!A:R,18,FALSE))</f>
        <v>0</v>
      </c>
      <c r="J116" s="111">
        <f>VLOOKUP(A116,ストックデータ整理!A:U,19,FALSE)</f>
        <v>0</v>
      </c>
      <c r="K116" s="356">
        <f>VLOOKUP(A116,ストックデータ整理!A:U,21,FALSE)</f>
        <v>0</v>
      </c>
      <c r="L116" s="93">
        <f>IFERROR(VLOOKUP(A116,ストックデータ貼り付け用!V:Y,2,FALSE),0)</f>
        <v>0</v>
      </c>
      <c r="M116" s="95">
        <f>IFERROR(VLOOKUP(A116,ストックデータ貼り付け用!V:Y,4,FALSE),0)</f>
        <v>0</v>
      </c>
      <c r="N116" s="93">
        <f t="shared" si="9"/>
        <v>0</v>
      </c>
      <c r="O116" s="94">
        <f t="shared" si="10"/>
        <v>0</v>
      </c>
    </row>
    <row r="117" spans="1:15" ht="14.25" customHeight="1" x14ac:dyDescent="0.2">
      <c r="A117" s="88">
        <v>45757</v>
      </c>
      <c r="B117" s="89">
        <f>IFERROR(VLOOKUP(A117,ストックデータ貼り付け用!A:D,2,FALSE),0)</f>
        <v>0</v>
      </c>
      <c r="C117" s="89">
        <f>VLOOKUP(A117,ストックデータ整理!A:D,4,FALSE)</f>
        <v>0</v>
      </c>
      <c r="D117" s="93">
        <f>VLOOKUP(A117,ストックデータ整理!A:L,10,FALSE)</f>
        <v>0</v>
      </c>
      <c r="E117" s="95">
        <f>VLOOKUP(A117,ストックデータ整理!A:L,12,FALSE)</f>
        <v>0</v>
      </c>
      <c r="F117" s="89">
        <f>VLOOKUP(A117,ストックデータ整理!A:O,13,FALSE)</f>
        <v>0</v>
      </c>
      <c r="G117" s="92">
        <f>VLOOKUP(A117,ストックデータ整理!A:O,15,FALSE)</f>
        <v>0</v>
      </c>
      <c r="H117" s="96">
        <f>VLOOKUP(A117,ストックデータ整理!A:R,16,FALSE)</f>
        <v>0</v>
      </c>
      <c r="I117" s="113">
        <f>INT(VLOOKUP(A117,ストックデータ整理!A:R,18,FALSE))</f>
        <v>0</v>
      </c>
      <c r="J117" s="111">
        <f>VLOOKUP(A117,ストックデータ整理!A:U,19,FALSE)</f>
        <v>0</v>
      </c>
      <c r="K117" s="356">
        <f>VLOOKUP(A117,ストックデータ整理!A:U,21,FALSE)</f>
        <v>0</v>
      </c>
      <c r="L117" s="93">
        <f>IFERROR(VLOOKUP(A117,ストックデータ貼り付け用!V:Y,2,FALSE),0)</f>
        <v>0</v>
      </c>
      <c r="M117" s="95">
        <f>IFERROR(VLOOKUP(A117,ストックデータ貼り付け用!V:Y,4,FALSE),0)</f>
        <v>0</v>
      </c>
      <c r="N117" s="93">
        <f t="shared" si="9"/>
        <v>0</v>
      </c>
      <c r="O117" s="94">
        <f t="shared" si="10"/>
        <v>0</v>
      </c>
    </row>
    <row r="118" spans="1:15" ht="14.25" customHeight="1" x14ac:dyDescent="0.2">
      <c r="A118" s="88">
        <v>45758</v>
      </c>
      <c r="B118" s="89">
        <f>IFERROR(VLOOKUP(A118,ストックデータ貼り付け用!A:D,2,FALSE),0)</f>
        <v>0</v>
      </c>
      <c r="C118" s="89">
        <f>VLOOKUP(A118,ストックデータ整理!A:D,4,FALSE)</f>
        <v>0</v>
      </c>
      <c r="D118" s="93">
        <f>VLOOKUP(A118,ストックデータ整理!A:L,10,FALSE)</f>
        <v>0</v>
      </c>
      <c r="E118" s="95">
        <f>VLOOKUP(A118,ストックデータ整理!A:L,12,FALSE)</f>
        <v>0</v>
      </c>
      <c r="F118" s="89">
        <f>VLOOKUP(A118,ストックデータ整理!A:O,13,FALSE)</f>
        <v>0</v>
      </c>
      <c r="G118" s="92">
        <f>VLOOKUP(A118,ストックデータ整理!A:O,15,FALSE)</f>
        <v>0</v>
      </c>
      <c r="H118" s="96">
        <f>VLOOKUP(A118,ストックデータ整理!A:R,16,FALSE)</f>
        <v>0</v>
      </c>
      <c r="I118" s="113">
        <f>INT(VLOOKUP(A118,ストックデータ整理!A:R,18,FALSE))</f>
        <v>0</v>
      </c>
      <c r="J118" s="111">
        <f>VLOOKUP(A118,ストックデータ整理!A:U,19,FALSE)</f>
        <v>0</v>
      </c>
      <c r="K118" s="356">
        <f>VLOOKUP(A118,ストックデータ整理!A:U,21,FALSE)</f>
        <v>0</v>
      </c>
      <c r="L118" s="93">
        <f>IFERROR(VLOOKUP(A118,ストックデータ貼り付け用!V:Y,2,FALSE),0)</f>
        <v>0</v>
      </c>
      <c r="M118" s="95">
        <f>IFERROR(VLOOKUP(A118,ストックデータ貼り付け用!V:Y,4,FALSE),0)</f>
        <v>0</v>
      </c>
      <c r="N118" s="93">
        <f t="shared" si="9"/>
        <v>0</v>
      </c>
      <c r="O118" s="94">
        <f t="shared" si="10"/>
        <v>0</v>
      </c>
    </row>
    <row r="119" spans="1:15" ht="14.25" customHeight="1" x14ac:dyDescent="0.2">
      <c r="A119" s="88">
        <v>45759</v>
      </c>
      <c r="B119" s="89">
        <f>IFERROR(VLOOKUP(A119,ストックデータ貼り付け用!A:D,2,FALSE),0)</f>
        <v>0</v>
      </c>
      <c r="C119" s="89">
        <f>VLOOKUP(A119,ストックデータ整理!A:D,4,FALSE)</f>
        <v>0</v>
      </c>
      <c r="D119" s="93">
        <f>VLOOKUP(A119,ストックデータ整理!A:L,10,FALSE)</f>
        <v>0</v>
      </c>
      <c r="E119" s="95">
        <f>VLOOKUP(A119,ストックデータ整理!A:L,12,FALSE)</f>
        <v>0</v>
      </c>
      <c r="F119" s="89">
        <f>VLOOKUP(A119,ストックデータ整理!A:O,13,FALSE)</f>
        <v>0</v>
      </c>
      <c r="G119" s="92">
        <f>VLOOKUP(A119,ストックデータ整理!A:O,15,FALSE)</f>
        <v>0</v>
      </c>
      <c r="H119" s="96">
        <f>VLOOKUP(A119,ストックデータ整理!A:R,16,FALSE)</f>
        <v>0</v>
      </c>
      <c r="I119" s="113">
        <f>INT(VLOOKUP(A119,ストックデータ整理!A:R,18,FALSE))</f>
        <v>0</v>
      </c>
      <c r="J119" s="111">
        <f>VLOOKUP(A119,ストックデータ整理!A:U,19,FALSE)</f>
        <v>0</v>
      </c>
      <c r="K119" s="356">
        <f>VLOOKUP(A119,ストックデータ整理!A:U,21,FALSE)</f>
        <v>0</v>
      </c>
      <c r="L119" s="93">
        <f>IFERROR(VLOOKUP(A119,ストックデータ貼り付け用!V:Y,2,FALSE),0)</f>
        <v>0</v>
      </c>
      <c r="M119" s="95">
        <f>IFERROR(VLOOKUP(A119,ストックデータ貼り付け用!V:Y,4,FALSE),0)</f>
        <v>0</v>
      </c>
      <c r="N119" s="93">
        <f t="shared" si="9"/>
        <v>0</v>
      </c>
      <c r="O119" s="94">
        <f t="shared" si="10"/>
        <v>0</v>
      </c>
    </row>
    <row r="120" spans="1:15" ht="14.25" customHeight="1" x14ac:dyDescent="0.2">
      <c r="A120" s="88">
        <v>45760</v>
      </c>
      <c r="B120" s="89">
        <f>IFERROR(VLOOKUP(A120,ストックデータ貼り付け用!A:D,2,FALSE),0)</f>
        <v>0</v>
      </c>
      <c r="C120" s="89">
        <f>VLOOKUP(A120,ストックデータ整理!A:D,4,FALSE)</f>
        <v>0</v>
      </c>
      <c r="D120" s="93">
        <f>VLOOKUP(A120,ストックデータ整理!A:L,10,FALSE)</f>
        <v>0</v>
      </c>
      <c r="E120" s="95">
        <f>VLOOKUP(A120,ストックデータ整理!A:L,12,FALSE)</f>
        <v>0</v>
      </c>
      <c r="F120" s="89">
        <f>VLOOKUP(A120,ストックデータ整理!A:O,13,FALSE)</f>
        <v>0</v>
      </c>
      <c r="G120" s="92">
        <f>VLOOKUP(A120,ストックデータ整理!A:O,15,FALSE)</f>
        <v>0</v>
      </c>
      <c r="H120" s="96">
        <f>VLOOKUP(A120,ストックデータ整理!A:R,16,FALSE)</f>
        <v>0</v>
      </c>
      <c r="I120" s="113">
        <f>INT(VLOOKUP(A120,ストックデータ整理!A:R,18,FALSE))</f>
        <v>0</v>
      </c>
      <c r="J120" s="111">
        <f>VLOOKUP(A120,ストックデータ整理!A:U,19,FALSE)</f>
        <v>0</v>
      </c>
      <c r="K120" s="356">
        <f>VLOOKUP(A120,ストックデータ整理!A:U,21,FALSE)</f>
        <v>0</v>
      </c>
      <c r="L120" s="93">
        <f>IFERROR(VLOOKUP(A120,ストックデータ貼り付け用!V:Y,2,FALSE),0)</f>
        <v>0</v>
      </c>
      <c r="M120" s="95">
        <f>IFERROR(VLOOKUP(A120,ストックデータ貼り付け用!V:Y,4,FALSE),0)</f>
        <v>0</v>
      </c>
      <c r="N120" s="93">
        <f t="shared" si="9"/>
        <v>0</v>
      </c>
      <c r="O120" s="94">
        <f t="shared" si="10"/>
        <v>0</v>
      </c>
    </row>
    <row r="121" spans="1:15" ht="14.25" customHeight="1" x14ac:dyDescent="0.2">
      <c r="A121" s="88">
        <v>45761</v>
      </c>
      <c r="B121" s="89">
        <f>IFERROR(VLOOKUP(A121,ストックデータ貼り付け用!A:D,2,FALSE),0)</f>
        <v>0</v>
      </c>
      <c r="C121" s="89">
        <f>VLOOKUP(A121,ストックデータ整理!A:D,4,FALSE)</f>
        <v>0</v>
      </c>
      <c r="D121" s="93">
        <f>VLOOKUP(A121,ストックデータ整理!A:L,10,FALSE)</f>
        <v>0</v>
      </c>
      <c r="E121" s="95">
        <f>VLOOKUP(A121,ストックデータ整理!A:L,12,FALSE)</f>
        <v>0</v>
      </c>
      <c r="F121" s="89">
        <f>VLOOKUP(A121,ストックデータ整理!A:O,13,FALSE)</f>
        <v>0</v>
      </c>
      <c r="G121" s="92">
        <f>VLOOKUP(A121,ストックデータ整理!A:O,15,FALSE)</f>
        <v>0</v>
      </c>
      <c r="H121" s="96">
        <f>VLOOKUP(A121,ストックデータ整理!A:R,16,FALSE)</f>
        <v>0</v>
      </c>
      <c r="I121" s="113">
        <f>INT(VLOOKUP(A121,ストックデータ整理!A:R,18,FALSE))</f>
        <v>0</v>
      </c>
      <c r="J121" s="111">
        <f>VLOOKUP(A121,ストックデータ整理!A:U,19,FALSE)</f>
        <v>0</v>
      </c>
      <c r="K121" s="356">
        <f>VLOOKUP(A121,ストックデータ整理!A:U,21,FALSE)</f>
        <v>0</v>
      </c>
      <c r="L121" s="93">
        <f>IFERROR(VLOOKUP(A121,ストックデータ貼り付け用!V:Y,2,FALSE),0)</f>
        <v>0</v>
      </c>
      <c r="M121" s="95">
        <f>IFERROR(VLOOKUP(A121,ストックデータ貼り付け用!V:Y,4,FALSE),0)</f>
        <v>0</v>
      </c>
      <c r="N121" s="93">
        <f t="shared" si="9"/>
        <v>0</v>
      </c>
      <c r="O121" s="94">
        <f t="shared" si="10"/>
        <v>0</v>
      </c>
    </row>
    <row r="122" spans="1:15" ht="14.25" customHeight="1" x14ac:dyDescent="0.2">
      <c r="A122" s="88">
        <v>45762</v>
      </c>
      <c r="B122" s="89">
        <f>IFERROR(VLOOKUP(A122,ストックデータ貼り付け用!A:D,2,FALSE),0)</f>
        <v>0</v>
      </c>
      <c r="C122" s="89">
        <f>VLOOKUP(A122,ストックデータ整理!A:D,4,FALSE)</f>
        <v>0</v>
      </c>
      <c r="D122" s="93">
        <f>VLOOKUP(A122,ストックデータ整理!A:L,10,FALSE)</f>
        <v>0</v>
      </c>
      <c r="E122" s="95">
        <f>VLOOKUP(A122,ストックデータ整理!A:L,12,FALSE)</f>
        <v>0</v>
      </c>
      <c r="F122" s="89">
        <f>VLOOKUP(A122,ストックデータ整理!A:O,13,FALSE)</f>
        <v>0</v>
      </c>
      <c r="G122" s="92">
        <f>VLOOKUP(A122,ストックデータ整理!A:O,15,FALSE)</f>
        <v>0</v>
      </c>
      <c r="H122" s="96">
        <f>VLOOKUP(A122,ストックデータ整理!A:R,16,FALSE)</f>
        <v>0</v>
      </c>
      <c r="I122" s="113">
        <f>INT(VLOOKUP(A122,ストックデータ整理!A:R,18,FALSE))</f>
        <v>0</v>
      </c>
      <c r="J122" s="111">
        <f>VLOOKUP(A122,ストックデータ整理!A:U,19,FALSE)</f>
        <v>0</v>
      </c>
      <c r="K122" s="356">
        <f>VLOOKUP(A122,ストックデータ整理!A:U,21,FALSE)</f>
        <v>0</v>
      </c>
      <c r="L122" s="93">
        <f>IFERROR(VLOOKUP(A122,ストックデータ貼り付け用!V:Y,2,FALSE),0)</f>
        <v>0</v>
      </c>
      <c r="M122" s="95">
        <f>IFERROR(VLOOKUP(A122,ストックデータ貼り付け用!V:Y,4,FALSE),0)</f>
        <v>0</v>
      </c>
      <c r="N122" s="93">
        <f t="shared" si="9"/>
        <v>0</v>
      </c>
      <c r="O122" s="94">
        <f t="shared" si="10"/>
        <v>0</v>
      </c>
    </row>
    <row r="123" spans="1:15" ht="14.25" customHeight="1" x14ac:dyDescent="0.2">
      <c r="A123" s="88">
        <v>45763</v>
      </c>
      <c r="B123" s="89">
        <f>IFERROR(VLOOKUP(A123,ストックデータ貼り付け用!A:D,2,FALSE),0)</f>
        <v>0</v>
      </c>
      <c r="C123" s="89">
        <f>VLOOKUP(A123,ストックデータ整理!A:D,4,FALSE)</f>
        <v>0</v>
      </c>
      <c r="D123" s="93">
        <f>VLOOKUP(A123,ストックデータ整理!A:L,10,FALSE)</f>
        <v>0</v>
      </c>
      <c r="E123" s="95">
        <f>VLOOKUP(A123,ストックデータ整理!A:L,12,FALSE)</f>
        <v>0</v>
      </c>
      <c r="F123" s="89">
        <f>VLOOKUP(A123,ストックデータ整理!A:O,13,FALSE)</f>
        <v>0</v>
      </c>
      <c r="G123" s="92">
        <f>VLOOKUP(A123,ストックデータ整理!A:O,15,FALSE)</f>
        <v>0</v>
      </c>
      <c r="H123" s="96">
        <f>VLOOKUP(A123,ストックデータ整理!A:R,16,FALSE)</f>
        <v>0</v>
      </c>
      <c r="I123" s="113">
        <f>INT(VLOOKUP(A123,ストックデータ整理!A:R,18,FALSE))</f>
        <v>0</v>
      </c>
      <c r="J123" s="111">
        <f>VLOOKUP(A123,ストックデータ整理!A:U,19,FALSE)</f>
        <v>0</v>
      </c>
      <c r="K123" s="356">
        <f>VLOOKUP(A123,ストックデータ整理!A:U,21,FALSE)</f>
        <v>0</v>
      </c>
      <c r="L123" s="93">
        <f>IFERROR(VLOOKUP(A123,ストックデータ貼り付け用!V:Y,2,FALSE),0)</f>
        <v>0</v>
      </c>
      <c r="M123" s="95">
        <f>IFERROR(VLOOKUP(A123,ストックデータ貼り付け用!V:Y,4,FALSE),0)</f>
        <v>0</v>
      </c>
      <c r="N123" s="93">
        <f t="shared" si="9"/>
        <v>0</v>
      </c>
      <c r="O123" s="94">
        <f t="shared" si="10"/>
        <v>0</v>
      </c>
    </row>
    <row r="124" spans="1:15" ht="14.25" customHeight="1" x14ac:dyDescent="0.2">
      <c r="A124" s="88">
        <v>45764</v>
      </c>
      <c r="B124" s="89">
        <f>IFERROR(VLOOKUP(A124,ストックデータ貼り付け用!A:D,2,FALSE),0)</f>
        <v>0</v>
      </c>
      <c r="C124" s="89">
        <f>VLOOKUP(A124,ストックデータ整理!A:D,4,FALSE)</f>
        <v>0</v>
      </c>
      <c r="D124" s="93">
        <f>VLOOKUP(A124,ストックデータ整理!A:L,10,FALSE)</f>
        <v>0</v>
      </c>
      <c r="E124" s="95">
        <f>VLOOKUP(A124,ストックデータ整理!A:L,12,FALSE)</f>
        <v>0</v>
      </c>
      <c r="F124" s="89">
        <f>VLOOKUP(A124,ストックデータ整理!A:O,13,FALSE)</f>
        <v>0</v>
      </c>
      <c r="G124" s="92">
        <f>VLOOKUP(A124,ストックデータ整理!A:O,15,FALSE)</f>
        <v>0</v>
      </c>
      <c r="H124" s="96">
        <f>VLOOKUP(A124,ストックデータ整理!A:R,16,FALSE)</f>
        <v>0</v>
      </c>
      <c r="I124" s="113">
        <f>INT(VLOOKUP(A124,ストックデータ整理!A:R,18,FALSE))</f>
        <v>0</v>
      </c>
      <c r="J124" s="111">
        <f>VLOOKUP(A124,ストックデータ整理!A:U,19,FALSE)</f>
        <v>0</v>
      </c>
      <c r="K124" s="356">
        <f>VLOOKUP(A124,ストックデータ整理!A:U,21,FALSE)</f>
        <v>0</v>
      </c>
      <c r="L124" s="93">
        <f>IFERROR(VLOOKUP(A124,ストックデータ貼り付け用!V:Y,2,FALSE),0)</f>
        <v>0</v>
      </c>
      <c r="M124" s="95">
        <f>IFERROR(VLOOKUP(A124,ストックデータ貼り付け用!V:Y,4,FALSE),0)</f>
        <v>0</v>
      </c>
      <c r="N124" s="93">
        <f t="shared" si="9"/>
        <v>0</v>
      </c>
      <c r="O124" s="94">
        <f t="shared" si="10"/>
        <v>0</v>
      </c>
    </row>
    <row r="125" spans="1:15" ht="14.25" customHeight="1" x14ac:dyDescent="0.2">
      <c r="A125" s="88">
        <v>45765</v>
      </c>
      <c r="B125" s="89">
        <f>IFERROR(VLOOKUP(A125,ストックデータ貼り付け用!A:D,2,FALSE),0)</f>
        <v>0</v>
      </c>
      <c r="C125" s="89">
        <f>VLOOKUP(A125,ストックデータ整理!A:D,4,FALSE)</f>
        <v>0</v>
      </c>
      <c r="D125" s="93">
        <f>VLOOKUP(A125,ストックデータ整理!A:L,10,FALSE)</f>
        <v>0</v>
      </c>
      <c r="E125" s="95">
        <f>VLOOKUP(A125,ストックデータ整理!A:L,12,FALSE)</f>
        <v>0</v>
      </c>
      <c r="F125" s="89">
        <f>VLOOKUP(A125,ストックデータ整理!A:O,13,FALSE)</f>
        <v>0</v>
      </c>
      <c r="G125" s="92">
        <f>VLOOKUP(A125,ストックデータ整理!A:O,15,FALSE)</f>
        <v>0</v>
      </c>
      <c r="H125" s="96">
        <f>VLOOKUP(A125,ストックデータ整理!A:R,16,FALSE)</f>
        <v>0</v>
      </c>
      <c r="I125" s="113">
        <f>INT(VLOOKUP(A125,ストックデータ整理!A:R,18,FALSE))</f>
        <v>0</v>
      </c>
      <c r="J125" s="111">
        <f>VLOOKUP(A125,ストックデータ整理!A:U,19,FALSE)</f>
        <v>0</v>
      </c>
      <c r="K125" s="356">
        <f>VLOOKUP(A125,ストックデータ整理!A:U,21,FALSE)</f>
        <v>0</v>
      </c>
      <c r="L125" s="93">
        <f>IFERROR(VLOOKUP(A125,ストックデータ貼り付け用!V:Y,2,FALSE),0)</f>
        <v>0</v>
      </c>
      <c r="M125" s="95">
        <f>IFERROR(VLOOKUP(A125,ストックデータ貼り付け用!V:Y,4,FALSE),0)</f>
        <v>0</v>
      </c>
      <c r="N125" s="93">
        <f t="shared" si="9"/>
        <v>0</v>
      </c>
      <c r="O125" s="94">
        <f t="shared" si="10"/>
        <v>0</v>
      </c>
    </row>
    <row r="126" spans="1:15" ht="14.25" customHeight="1" x14ac:dyDescent="0.2">
      <c r="A126" s="88">
        <v>45766</v>
      </c>
      <c r="B126" s="89">
        <f>IFERROR(VLOOKUP(A126,ストックデータ貼り付け用!A:D,2,FALSE),0)</f>
        <v>0</v>
      </c>
      <c r="C126" s="89">
        <f>VLOOKUP(A126,ストックデータ整理!A:D,4,FALSE)</f>
        <v>0</v>
      </c>
      <c r="D126" s="93">
        <f>VLOOKUP(A126,ストックデータ整理!A:L,10,FALSE)</f>
        <v>0</v>
      </c>
      <c r="E126" s="95">
        <f>VLOOKUP(A126,ストックデータ整理!A:L,12,FALSE)</f>
        <v>0</v>
      </c>
      <c r="F126" s="89">
        <f>VLOOKUP(A126,ストックデータ整理!A:O,13,FALSE)</f>
        <v>0</v>
      </c>
      <c r="G126" s="92">
        <f>VLOOKUP(A126,ストックデータ整理!A:O,15,FALSE)</f>
        <v>0</v>
      </c>
      <c r="H126" s="96">
        <f>VLOOKUP(A126,ストックデータ整理!A:R,16,FALSE)</f>
        <v>0</v>
      </c>
      <c r="I126" s="113">
        <f>INT(VLOOKUP(A126,ストックデータ整理!A:R,18,FALSE))</f>
        <v>0</v>
      </c>
      <c r="J126" s="111">
        <f>VLOOKUP(A126,ストックデータ整理!A:U,19,FALSE)</f>
        <v>0</v>
      </c>
      <c r="K126" s="356">
        <f>VLOOKUP(A126,ストックデータ整理!A:U,21,FALSE)</f>
        <v>0</v>
      </c>
      <c r="L126" s="93">
        <f>IFERROR(VLOOKUP(A126,ストックデータ貼り付け用!V:Y,2,FALSE),0)</f>
        <v>0</v>
      </c>
      <c r="M126" s="95">
        <f>IFERROR(VLOOKUP(A126,ストックデータ貼り付け用!V:Y,4,FALSE),0)</f>
        <v>0</v>
      </c>
      <c r="N126" s="93">
        <f t="shared" si="9"/>
        <v>0</v>
      </c>
      <c r="O126" s="94">
        <f t="shared" si="10"/>
        <v>0</v>
      </c>
    </row>
    <row r="127" spans="1:15" ht="14.25" customHeight="1" x14ac:dyDescent="0.2">
      <c r="A127" s="88">
        <v>45767</v>
      </c>
      <c r="B127" s="89">
        <f>IFERROR(VLOOKUP(A127,ストックデータ貼り付け用!A:D,2,FALSE),0)</f>
        <v>0</v>
      </c>
      <c r="C127" s="89">
        <f>VLOOKUP(A127,ストックデータ整理!A:D,4,FALSE)</f>
        <v>0</v>
      </c>
      <c r="D127" s="93">
        <f>VLOOKUP(A127,ストックデータ整理!A:L,10,FALSE)</f>
        <v>0</v>
      </c>
      <c r="E127" s="95">
        <f>VLOOKUP(A127,ストックデータ整理!A:L,12,FALSE)</f>
        <v>0</v>
      </c>
      <c r="F127" s="89">
        <f>VLOOKUP(A127,ストックデータ整理!A:O,13,FALSE)</f>
        <v>0</v>
      </c>
      <c r="G127" s="92">
        <f>VLOOKUP(A127,ストックデータ整理!A:O,15,FALSE)</f>
        <v>0</v>
      </c>
      <c r="H127" s="96">
        <f>VLOOKUP(A127,ストックデータ整理!A:R,16,FALSE)</f>
        <v>0</v>
      </c>
      <c r="I127" s="113">
        <f>INT(VLOOKUP(A127,ストックデータ整理!A:R,18,FALSE))</f>
        <v>0</v>
      </c>
      <c r="J127" s="111">
        <f>VLOOKUP(A127,ストックデータ整理!A:U,19,FALSE)</f>
        <v>0</v>
      </c>
      <c r="K127" s="356">
        <f>VLOOKUP(A127,ストックデータ整理!A:U,21,FALSE)</f>
        <v>0</v>
      </c>
      <c r="L127" s="93">
        <f>IFERROR(VLOOKUP(A127,ストックデータ貼り付け用!V:Y,2,FALSE),0)</f>
        <v>0</v>
      </c>
      <c r="M127" s="95">
        <f>IFERROR(VLOOKUP(A127,ストックデータ貼り付け用!V:Y,4,FALSE),0)</f>
        <v>0</v>
      </c>
      <c r="N127" s="93">
        <f t="shared" si="9"/>
        <v>0</v>
      </c>
      <c r="O127" s="94">
        <f t="shared" si="10"/>
        <v>0</v>
      </c>
    </row>
    <row r="128" spans="1:15" ht="14.25" customHeight="1" x14ac:dyDescent="0.2">
      <c r="A128" s="88">
        <v>45768</v>
      </c>
      <c r="B128" s="89">
        <f>IFERROR(VLOOKUP(A128,ストックデータ貼り付け用!A:D,2,FALSE),0)</f>
        <v>0</v>
      </c>
      <c r="C128" s="89">
        <f>VLOOKUP(A128,ストックデータ整理!A:D,4,FALSE)</f>
        <v>0</v>
      </c>
      <c r="D128" s="93">
        <f>VLOOKUP(A128,ストックデータ整理!A:L,10,FALSE)</f>
        <v>0</v>
      </c>
      <c r="E128" s="95">
        <f>VLOOKUP(A128,ストックデータ整理!A:L,12,FALSE)</f>
        <v>0</v>
      </c>
      <c r="F128" s="89">
        <f>VLOOKUP(A128,ストックデータ整理!A:O,13,FALSE)</f>
        <v>0</v>
      </c>
      <c r="G128" s="92">
        <f>VLOOKUP(A128,ストックデータ整理!A:O,15,FALSE)</f>
        <v>0</v>
      </c>
      <c r="H128" s="96">
        <f>VLOOKUP(A128,ストックデータ整理!A:R,16,FALSE)</f>
        <v>0</v>
      </c>
      <c r="I128" s="113">
        <f>INT(VLOOKUP(A128,ストックデータ整理!A:R,18,FALSE))</f>
        <v>0</v>
      </c>
      <c r="J128" s="111">
        <f>VLOOKUP(A128,ストックデータ整理!A:U,19,FALSE)</f>
        <v>0</v>
      </c>
      <c r="K128" s="356">
        <f>VLOOKUP(A128,ストックデータ整理!A:U,21,FALSE)</f>
        <v>0</v>
      </c>
      <c r="L128" s="93">
        <f>IFERROR(VLOOKUP(A128,ストックデータ貼り付け用!V:Y,2,FALSE),0)</f>
        <v>0</v>
      </c>
      <c r="M128" s="95">
        <f>IFERROR(VLOOKUP(A128,ストックデータ貼り付け用!V:Y,4,FALSE),0)</f>
        <v>0</v>
      </c>
      <c r="N128" s="93">
        <f t="shared" si="9"/>
        <v>0</v>
      </c>
      <c r="O128" s="94">
        <f t="shared" si="10"/>
        <v>0</v>
      </c>
    </row>
    <row r="129" spans="1:15" ht="14.25" customHeight="1" x14ac:dyDescent="0.2">
      <c r="A129" s="88">
        <v>45769</v>
      </c>
      <c r="B129" s="89">
        <f>IFERROR(VLOOKUP(A129,ストックデータ貼り付け用!A:D,2,FALSE),0)</f>
        <v>0</v>
      </c>
      <c r="C129" s="89">
        <f>VLOOKUP(A129,ストックデータ整理!A:D,4,FALSE)</f>
        <v>0</v>
      </c>
      <c r="D129" s="93">
        <f>VLOOKUP(A129,ストックデータ整理!A:L,10,FALSE)</f>
        <v>0</v>
      </c>
      <c r="E129" s="95">
        <f>VLOOKUP(A129,ストックデータ整理!A:L,12,FALSE)</f>
        <v>0</v>
      </c>
      <c r="F129" s="89">
        <f>VLOOKUP(A129,ストックデータ整理!A:O,13,FALSE)</f>
        <v>0</v>
      </c>
      <c r="G129" s="92">
        <f>VLOOKUP(A129,ストックデータ整理!A:O,15,FALSE)</f>
        <v>0</v>
      </c>
      <c r="H129" s="96">
        <f>VLOOKUP(A129,ストックデータ整理!A:R,16,FALSE)</f>
        <v>0</v>
      </c>
      <c r="I129" s="113">
        <f>INT(VLOOKUP(A129,ストックデータ整理!A:R,18,FALSE))</f>
        <v>0</v>
      </c>
      <c r="J129" s="111">
        <f>VLOOKUP(A129,ストックデータ整理!A:U,19,FALSE)</f>
        <v>0</v>
      </c>
      <c r="K129" s="356">
        <f>VLOOKUP(A129,ストックデータ整理!A:U,21,FALSE)</f>
        <v>0</v>
      </c>
      <c r="L129" s="93">
        <f>IFERROR(VLOOKUP(A129,ストックデータ貼り付け用!V:Y,2,FALSE),0)</f>
        <v>0</v>
      </c>
      <c r="M129" s="95">
        <f>IFERROR(VLOOKUP(A129,ストックデータ貼り付け用!V:Y,4,FALSE),0)</f>
        <v>0</v>
      </c>
      <c r="N129" s="93">
        <f t="shared" si="9"/>
        <v>0</v>
      </c>
      <c r="O129" s="94">
        <f t="shared" si="10"/>
        <v>0</v>
      </c>
    </row>
    <row r="130" spans="1:15" ht="14.25" customHeight="1" x14ac:dyDescent="0.2">
      <c r="A130" s="88">
        <v>45770</v>
      </c>
      <c r="B130" s="89">
        <f>IFERROR(VLOOKUP(A130,ストックデータ貼り付け用!A:D,2,FALSE),0)</f>
        <v>0</v>
      </c>
      <c r="C130" s="89">
        <f>VLOOKUP(A130,ストックデータ整理!A:D,4,FALSE)</f>
        <v>0</v>
      </c>
      <c r="D130" s="93">
        <f>VLOOKUP(A130,ストックデータ整理!A:L,10,FALSE)</f>
        <v>0</v>
      </c>
      <c r="E130" s="95">
        <f>VLOOKUP(A130,ストックデータ整理!A:L,12,FALSE)</f>
        <v>0</v>
      </c>
      <c r="F130" s="89">
        <f>VLOOKUP(A130,ストックデータ整理!A:O,13,FALSE)</f>
        <v>0</v>
      </c>
      <c r="G130" s="92">
        <f>VLOOKUP(A130,ストックデータ整理!A:O,15,FALSE)</f>
        <v>0</v>
      </c>
      <c r="H130" s="96">
        <f>VLOOKUP(A130,ストックデータ整理!A:R,16,FALSE)</f>
        <v>0</v>
      </c>
      <c r="I130" s="113">
        <f>INT(VLOOKUP(A130,ストックデータ整理!A:R,18,FALSE))</f>
        <v>0</v>
      </c>
      <c r="J130" s="111">
        <f>VLOOKUP(A130,ストックデータ整理!A:U,19,FALSE)</f>
        <v>0</v>
      </c>
      <c r="K130" s="356">
        <f>VLOOKUP(A130,ストックデータ整理!A:U,21,FALSE)</f>
        <v>0</v>
      </c>
      <c r="L130" s="93">
        <f>IFERROR(VLOOKUP(A130,ストックデータ貼り付け用!V:Y,2,FALSE),0)</f>
        <v>0</v>
      </c>
      <c r="M130" s="95">
        <f>IFERROR(VLOOKUP(A130,ストックデータ貼り付け用!V:Y,4,FALSE),0)</f>
        <v>0</v>
      </c>
      <c r="N130" s="93">
        <f t="shared" si="9"/>
        <v>0</v>
      </c>
      <c r="O130" s="94">
        <f t="shared" si="10"/>
        <v>0</v>
      </c>
    </row>
    <row r="131" spans="1:15" ht="14.25" customHeight="1" x14ac:dyDescent="0.2">
      <c r="A131" s="88">
        <v>45771</v>
      </c>
      <c r="B131" s="89">
        <f>IFERROR(VLOOKUP(A131,ストックデータ貼り付け用!A:D,2,FALSE),0)</f>
        <v>0</v>
      </c>
      <c r="C131" s="89">
        <f>VLOOKUP(A131,ストックデータ整理!A:D,4,FALSE)</f>
        <v>0</v>
      </c>
      <c r="D131" s="93">
        <f>VLOOKUP(A131,ストックデータ整理!A:L,10,FALSE)</f>
        <v>0</v>
      </c>
      <c r="E131" s="95">
        <f>VLOOKUP(A131,ストックデータ整理!A:L,12,FALSE)</f>
        <v>0</v>
      </c>
      <c r="F131" s="89">
        <f>VLOOKUP(A131,ストックデータ整理!A:O,13,FALSE)</f>
        <v>0</v>
      </c>
      <c r="G131" s="92">
        <f>VLOOKUP(A131,ストックデータ整理!A:O,15,FALSE)</f>
        <v>0</v>
      </c>
      <c r="H131" s="96">
        <f>VLOOKUP(A131,ストックデータ整理!A:R,16,FALSE)</f>
        <v>0</v>
      </c>
      <c r="I131" s="113">
        <f>INT(VLOOKUP(A131,ストックデータ整理!A:R,18,FALSE))</f>
        <v>0</v>
      </c>
      <c r="J131" s="111">
        <f>VLOOKUP(A131,ストックデータ整理!A:U,19,FALSE)</f>
        <v>0</v>
      </c>
      <c r="K131" s="356">
        <f>VLOOKUP(A131,ストックデータ整理!A:U,21,FALSE)</f>
        <v>0</v>
      </c>
      <c r="L131" s="93">
        <f>IFERROR(VLOOKUP(A131,ストックデータ貼り付け用!V:Y,2,FALSE),0)</f>
        <v>0</v>
      </c>
      <c r="M131" s="95">
        <f>IFERROR(VLOOKUP(A131,ストックデータ貼り付け用!V:Y,4,FALSE),0)</f>
        <v>0</v>
      </c>
      <c r="N131" s="93">
        <f t="shared" si="9"/>
        <v>0</v>
      </c>
      <c r="O131" s="94">
        <f t="shared" si="10"/>
        <v>0</v>
      </c>
    </row>
    <row r="132" spans="1:15" ht="14.25" customHeight="1" x14ac:dyDescent="0.2">
      <c r="A132" s="88">
        <v>45772</v>
      </c>
      <c r="B132" s="89">
        <f>IFERROR(VLOOKUP(A132,ストックデータ貼り付け用!A:D,2,FALSE),0)</f>
        <v>0</v>
      </c>
      <c r="C132" s="89">
        <f>VLOOKUP(A132,ストックデータ整理!A:D,4,FALSE)</f>
        <v>0</v>
      </c>
      <c r="D132" s="93">
        <f>VLOOKUP(A132,ストックデータ整理!A:L,10,FALSE)</f>
        <v>0</v>
      </c>
      <c r="E132" s="95">
        <f>VLOOKUP(A132,ストックデータ整理!A:L,12,FALSE)</f>
        <v>0</v>
      </c>
      <c r="F132" s="89">
        <f>VLOOKUP(A132,ストックデータ整理!A:O,13,FALSE)</f>
        <v>0</v>
      </c>
      <c r="G132" s="92">
        <f>VLOOKUP(A132,ストックデータ整理!A:O,15,FALSE)</f>
        <v>0</v>
      </c>
      <c r="H132" s="96">
        <f>VLOOKUP(A132,ストックデータ整理!A:R,16,FALSE)</f>
        <v>0</v>
      </c>
      <c r="I132" s="113">
        <f>INT(VLOOKUP(A132,ストックデータ整理!A:R,18,FALSE))</f>
        <v>0</v>
      </c>
      <c r="J132" s="111">
        <f>VLOOKUP(A132,ストックデータ整理!A:U,19,FALSE)</f>
        <v>0</v>
      </c>
      <c r="K132" s="356">
        <f>VLOOKUP(A132,ストックデータ整理!A:U,21,FALSE)</f>
        <v>0</v>
      </c>
      <c r="L132" s="93">
        <f>IFERROR(VLOOKUP(A132,ストックデータ貼り付け用!V:Y,2,FALSE),0)</f>
        <v>0</v>
      </c>
      <c r="M132" s="95">
        <f>IFERROR(VLOOKUP(A132,ストックデータ貼り付け用!V:Y,4,FALSE),0)</f>
        <v>0</v>
      </c>
      <c r="N132" s="93">
        <f t="shared" si="9"/>
        <v>0</v>
      </c>
      <c r="O132" s="94">
        <f t="shared" si="10"/>
        <v>0</v>
      </c>
    </row>
    <row r="133" spans="1:15" ht="14.25" customHeight="1" x14ac:dyDescent="0.2">
      <c r="A133" s="88">
        <v>45773</v>
      </c>
      <c r="B133" s="89">
        <f>IFERROR(VLOOKUP(A133,ストックデータ貼り付け用!A:D,2,FALSE),0)</f>
        <v>0</v>
      </c>
      <c r="C133" s="89">
        <f>VLOOKUP(A133,ストックデータ整理!A:D,4,FALSE)</f>
        <v>0</v>
      </c>
      <c r="D133" s="93">
        <f>VLOOKUP(A133,ストックデータ整理!A:L,10,FALSE)</f>
        <v>0</v>
      </c>
      <c r="E133" s="95">
        <f>VLOOKUP(A133,ストックデータ整理!A:L,12,FALSE)</f>
        <v>0</v>
      </c>
      <c r="F133" s="89">
        <f>VLOOKUP(A133,ストックデータ整理!A:O,13,FALSE)</f>
        <v>0</v>
      </c>
      <c r="G133" s="92">
        <f>VLOOKUP(A133,ストックデータ整理!A:O,15,FALSE)</f>
        <v>0</v>
      </c>
      <c r="H133" s="96">
        <f>VLOOKUP(A133,ストックデータ整理!A:R,16,FALSE)</f>
        <v>0</v>
      </c>
      <c r="I133" s="113">
        <f>INT(VLOOKUP(A133,ストックデータ整理!A:R,18,FALSE))</f>
        <v>0</v>
      </c>
      <c r="J133" s="111">
        <f>VLOOKUP(A133,ストックデータ整理!A:U,19,FALSE)</f>
        <v>0</v>
      </c>
      <c r="K133" s="356">
        <f>VLOOKUP(A133,ストックデータ整理!A:U,21,FALSE)</f>
        <v>0</v>
      </c>
      <c r="L133" s="93">
        <f>IFERROR(VLOOKUP(A133,ストックデータ貼り付け用!V:Y,2,FALSE),0)</f>
        <v>0</v>
      </c>
      <c r="M133" s="95">
        <f>IFERROR(VLOOKUP(A133,ストックデータ貼り付け用!V:Y,4,FALSE),0)</f>
        <v>0</v>
      </c>
      <c r="N133" s="93">
        <f t="shared" si="9"/>
        <v>0</v>
      </c>
      <c r="O133" s="94">
        <f t="shared" si="10"/>
        <v>0</v>
      </c>
    </row>
    <row r="134" spans="1:15" ht="14.25" customHeight="1" x14ac:dyDescent="0.2">
      <c r="A134" s="88">
        <v>45774</v>
      </c>
      <c r="B134" s="89">
        <f>IFERROR(VLOOKUP(A134,ストックデータ貼り付け用!A:D,2,FALSE),0)</f>
        <v>0</v>
      </c>
      <c r="C134" s="89">
        <f>VLOOKUP(A134,ストックデータ整理!A:D,4,FALSE)</f>
        <v>0</v>
      </c>
      <c r="D134" s="93">
        <f>VLOOKUP(A134,ストックデータ整理!A:L,10,FALSE)</f>
        <v>0</v>
      </c>
      <c r="E134" s="95">
        <f>VLOOKUP(A134,ストックデータ整理!A:L,12,FALSE)</f>
        <v>0</v>
      </c>
      <c r="F134" s="89">
        <f>VLOOKUP(A134,ストックデータ整理!A:O,13,FALSE)</f>
        <v>0</v>
      </c>
      <c r="G134" s="92">
        <f>VLOOKUP(A134,ストックデータ整理!A:O,15,FALSE)</f>
        <v>0</v>
      </c>
      <c r="H134" s="96">
        <f>VLOOKUP(A134,ストックデータ整理!A:R,16,FALSE)</f>
        <v>0</v>
      </c>
      <c r="I134" s="113">
        <f>INT(VLOOKUP(A134,ストックデータ整理!A:R,18,FALSE))</f>
        <v>0</v>
      </c>
      <c r="J134" s="111">
        <f>VLOOKUP(A134,ストックデータ整理!A:U,19,FALSE)</f>
        <v>0</v>
      </c>
      <c r="K134" s="356">
        <f>VLOOKUP(A134,ストックデータ整理!A:U,21,FALSE)</f>
        <v>0</v>
      </c>
      <c r="L134" s="93">
        <f>IFERROR(VLOOKUP(A134,ストックデータ貼り付け用!V:Y,2,FALSE),0)</f>
        <v>0</v>
      </c>
      <c r="M134" s="95">
        <f>IFERROR(VLOOKUP(A134,ストックデータ貼り付け用!V:Y,4,FALSE),0)</f>
        <v>0</v>
      </c>
      <c r="N134" s="93">
        <f t="shared" si="9"/>
        <v>0</v>
      </c>
      <c r="O134" s="94">
        <f t="shared" si="10"/>
        <v>0</v>
      </c>
    </row>
    <row r="135" spans="1:15" ht="14.25" customHeight="1" x14ac:dyDescent="0.2">
      <c r="A135" s="88">
        <v>45775</v>
      </c>
      <c r="B135" s="89">
        <f>IFERROR(VLOOKUP(A135,ストックデータ貼り付け用!A:D,2,FALSE),0)</f>
        <v>0</v>
      </c>
      <c r="C135" s="89">
        <f>VLOOKUP(A135,ストックデータ整理!A:D,4,FALSE)</f>
        <v>0</v>
      </c>
      <c r="D135" s="93">
        <f>VLOOKUP(A135,ストックデータ整理!A:L,10,FALSE)</f>
        <v>0</v>
      </c>
      <c r="E135" s="95">
        <f>VLOOKUP(A135,ストックデータ整理!A:L,12,FALSE)</f>
        <v>0</v>
      </c>
      <c r="F135" s="89">
        <f>VLOOKUP(A135,ストックデータ整理!A:O,13,FALSE)</f>
        <v>0</v>
      </c>
      <c r="G135" s="92">
        <f>VLOOKUP(A135,ストックデータ整理!A:O,15,FALSE)</f>
        <v>0</v>
      </c>
      <c r="H135" s="96">
        <f>VLOOKUP(A135,ストックデータ整理!A:R,16,FALSE)</f>
        <v>0</v>
      </c>
      <c r="I135" s="113">
        <f>INT(VLOOKUP(A135,ストックデータ整理!A:R,18,FALSE))</f>
        <v>0</v>
      </c>
      <c r="J135" s="111">
        <f>VLOOKUP(A135,ストックデータ整理!A:U,19,FALSE)</f>
        <v>0</v>
      </c>
      <c r="K135" s="356">
        <f>VLOOKUP(A135,ストックデータ整理!A:U,21,FALSE)</f>
        <v>0</v>
      </c>
      <c r="L135" s="93">
        <f>IFERROR(VLOOKUP(A135,ストックデータ貼り付け用!V:Y,2,FALSE),0)</f>
        <v>0</v>
      </c>
      <c r="M135" s="95">
        <f>IFERROR(VLOOKUP(A135,ストックデータ貼り付け用!V:Y,4,FALSE),0)</f>
        <v>0</v>
      </c>
      <c r="N135" s="93">
        <f t="shared" si="9"/>
        <v>0</v>
      </c>
      <c r="O135" s="94">
        <f t="shared" si="10"/>
        <v>0</v>
      </c>
    </row>
    <row r="136" spans="1:15" ht="14.25" customHeight="1" x14ac:dyDescent="0.2">
      <c r="A136" s="88">
        <v>45776</v>
      </c>
      <c r="B136" s="89">
        <f>IFERROR(VLOOKUP(A136,ストックデータ貼り付け用!A:D,2,FALSE),0)</f>
        <v>0</v>
      </c>
      <c r="C136" s="89">
        <f>VLOOKUP(A136,ストックデータ整理!A:D,4,FALSE)</f>
        <v>0</v>
      </c>
      <c r="D136" s="93">
        <f>VLOOKUP(A136,ストックデータ整理!A:L,10,FALSE)</f>
        <v>0</v>
      </c>
      <c r="E136" s="95">
        <f>VLOOKUP(A136,ストックデータ整理!A:L,12,FALSE)</f>
        <v>0</v>
      </c>
      <c r="F136" s="89">
        <f>VLOOKUP(A136,ストックデータ整理!A:O,13,FALSE)</f>
        <v>0</v>
      </c>
      <c r="G136" s="92">
        <f>VLOOKUP(A136,ストックデータ整理!A:O,15,FALSE)</f>
        <v>0</v>
      </c>
      <c r="H136" s="96">
        <f>VLOOKUP(A136,ストックデータ整理!A:R,16,FALSE)</f>
        <v>0</v>
      </c>
      <c r="I136" s="113">
        <f>INT(VLOOKUP(A136,ストックデータ整理!A:R,18,FALSE))</f>
        <v>0</v>
      </c>
      <c r="J136" s="111">
        <f>VLOOKUP(A136,ストックデータ整理!A:U,19,FALSE)</f>
        <v>0</v>
      </c>
      <c r="K136" s="356">
        <f>VLOOKUP(A136,ストックデータ整理!A:U,21,FALSE)</f>
        <v>0</v>
      </c>
      <c r="L136" s="93">
        <f>IFERROR(VLOOKUP(A136,ストックデータ貼り付け用!V:Y,2,FALSE),0)</f>
        <v>0</v>
      </c>
      <c r="M136" s="95">
        <f>IFERROR(VLOOKUP(A136,ストックデータ貼り付け用!V:Y,4,FALSE),0)</f>
        <v>0</v>
      </c>
      <c r="N136" s="93">
        <f t="shared" si="9"/>
        <v>0</v>
      </c>
      <c r="O136" s="94">
        <f t="shared" si="10"/>
        <v>0</v>
      </c>
    </row>
    <row r="137" spans="1:15" ht="14.25" customHeight="1" x14ac:dyDescent="0.2">
      <c r="A137" s="88">
        <v>45777</v>
      </c>
      <c r="B137" s="89">
        <f>IFERROR(VLOOKUP(A137,ストックデータ貼り付け用!A:D,2,FALSE),0)</f>
        <v>0</v>
      </c>
      <c r="C137" s="89">
        <f>VLOOKUP(A137,ストックデータ整理!A:D,4,FALSE)</f>
        <v>0</v>
      </c>
      <c r="D137" s="93">
        <f>VLOOKUP(A137,ストックデータ整理!A:L,10,FALSE)</f>
        <v>0</v>
      </c>
      <c r="E137" s="95">
        <f>VLOOKUP(A137,ストックデータ整理!A:L,12,FALSE)</f>
        <v>0</v>
      </c>
      <c r="F137" s="89">
        <f>VLOOKUP(A137,ストックデータ整理!A:O,13,FALSE)</f>
        <v>0</v>
      </c>
      <c r="G137" s="92">
        <f>VLOOKUP(A137,ストックデータ整理!A:O,15,FALSE)</f>
        <v>0</v>
      </c>
      <c r="H137" s="96">
        <f>VLOOKUP(A137,ストックデータ整理!A:R,16,FALSE)</f>
        <v>0</v>
      </c>
      <c r="I137" s="113">
        <f>INT(VLOOKUP(A137,ストックデータ整理!A:R,18,FALSE))</f>
        <v>0</v>
      </c>
      <c r="J137" s="111">
        <f>VLOOKUP(A137,ストックデータ整理!A:U,19,FALSE)</f>
        <v>0</v>
      </c>
      <c r="K137" s="356">
        <f>VLOOKUP(A137,ストックデータ整理!A:U,21,FALSE)</f>
        <v>0</v>
      </c>
      <c r="L137" s="93">
        <f>IFERROR(VLOOKUP(A137,ストックデータ貼り付け用!V:Y,2,FALSE),0)</f>
        <v>0</v>
      </c>
      <c r="M137" s="95">
        <f>IFERROR(VLOOKUP(A137,ストックデータ貼り付け用!V:Y,4,FALSE),0)</f>
        <v>0</v>
      </c>
      <c r="N137" s="93">
        <f t="shared" si="9"/>
        <v>0</v>
      </c>
      <c r="O137" s="94">
        <f t="shared" si="10"/>
        <v>0</v>
      </c>
    </row>
    <row r="138" spans="1:15" ht="14.25" customHeight="1" thickBot="1" x14ac:dyDescent="0.25">
      <c r="A138" s="114"/>
      <c r="B138" s="115"/>
      <c r="C138" s="116"/>
      <c r="D138" s="117"/>
      <c r="E138" s="118"/>
      <c r="F138" s="117"/>
      <c r="G138" s="118"/>
      <c r="H138" s="115"/>
      <c r="I138" s="155"/>
      <c r="J138" s="117"/>
      <c r="K138" s="118"/>
      <c r="L138" s="83"/>
      <c r="M138" s="82"/>
      <c r="N138" s="93"/>
      <c r="O138" s="94"/>
    </row>
    <row r="139" spans="1:15" ht="15.5" customHeight="1" thickBot="1" x14ac:dyDescent="0.25">
      <c r="A139" s="99" t="s">
        <v>140</v>
      </c>
      <c r="B139" s="74"/>
      <c r="C139" s="75"/>
      <c r="D139" s="76"/>
      <c r="E139" s="75"/>
      <c r="F139" s="76"/>
      <c r="G139" s="75"/>
      <c r="H139" s="76"/>
      <c r="I139" s="77"/>
      <c r="J139" s="140">
        <f>iStock用!FD6*-1</f>
        <v>0</v>
      </c>
      <c r="K139" s="141">
        <f>iStock用!FF6</f>
        <v>0</v>
      </c>
      <c r="L139" s="76"/>
      <c r="M139" s="75"/>
      <c r="N139" s="132">
        <f>B139+D139+F139+L139+H139+J139</f>
        <v>0</v>
      </c>
      <c r="O139" s="133">
        <f>C139+E139+G139+M139+I139+K139</f>
        <v>0</v>
      </c>
    </row>
    <row r="140" spans="1:15" ht="17.25" customHeight="1" thickBot="1" x14ac:dyDescent="0.25">
      <c r="A140" s="99" t="s">
        <v>18</v>
      </c>
      <c r="B140" s="100">
        <f t="shared" ref="B140:I140" si="11">SUM(B108:B139)</f>
        <v>0</v>
      </c>
      <c r="C140" s="101">
        <f t="shared" si="11"/>
        <v>0</v>
      </c>
      <c r="D140" s="102">
        <f t="shared" si="11"/>
        <v>0</v>
      </c>
      <c r="E140" s="103">
        <f t="shared" si="11"/>
        <v>0</v>
      </c>
      <c r="F140" s="104">
        <f t="shared" si="11"/>
        <v>0</v>
      </c>
      <c r="G140" s="105">
        <f t="shared" si="11"/>
        <v>0</v>
      </c>
      <c r="H140" s="106">
        <f t="shared" si="11"/>
        <v>0</v>
      </c>
      <c r="I140" s="107">
        <f t="shared" si="11"/>
        <v>0</v>
      </c>
      <c r="J140" s="142">
        <f>SUM(J108:J139)</f>
        <v>0</v>
      </c>
      <c r="K140" s="143">
        <f>SUM(K108:K139)</f>
        <v>0</v>
      </c>
      <c r="L140" s="108">
        <f>SUM(L108:L139)</f>
        <v>0</v>
      </c>
      <c r="M140" s="109">
        <f>SUM(M108:M139)</f>
        <v>0</v>
      </c>
      <c r="N140" s="132">
        <f>B140+D140+F140+H140+J140+L139:L140</f>
        <v>0</v>
      </c>
      <c r="O140" s="167">
        <f>C140+E140+G140+I140+K140+M140</f>
        <v>0</v>
      </c>
    </row>
    <row r="141" spans="1:15" ht="15.5" customHeight="1" thickBot="1" x14ac:dyDescent="0.25">
      <c r="A141" s="536" t="s">
        <v>144</v>
      </c>
      <c r="B141" s="528" t="s">
        <v>12</v>
      </c>
      <c r="C141" s="529"/>
      <c r="D141" s="530" t="s">
        <v>13</v>
      </c>
      <c r="E141" s="531"/>
      <c r="F141" s="532" t="s">
        <v>14</v>
      </c>
      <c r="G141" s="533"/>
      <c r="H141" s="522" t="s">
        <v>15</v>
      </c>
      <c r="I141" s="523"/>
      <c r="J141" s="524" t="s">
        <v>16</v>
      </c>
      <c r="K141" s="525"/>
      <c r="L141" s="534" t="s">
        <v>49</v>
      </c>
      <c r="M141" s="535"/>
      <c r="N141" s="425" t="s">
        <v>18</v>
      </c>
      <c r="O141" s="426"/>
    </row>
    <row r="142" spans="1:15" ht="15.5" customHeight="1" thickBot="1" x14ac:dyDescent="0.25">
      <c r="A142" s="537"/>
      <c r="B142" s="84" t="s">
        <v>19</v>
      </c>
      <c r="C142" s="85" t="s">
        <v>20</v>
      </c>
      <c r="D142" s="86" t="s">
        <v>19</v>
      </c>
      <c r="E142" s="85" t="s">
        <v>20</v>
      </c>
      <c r="F142" s="86" t="s">
        <v>19</v>
      </c>
      <c r="G142" s="85" t="s">
        <v>20</v>
      </c>
      <c r="H142" s="86" t="s">
        <v>19</v>
      </c>
      <c r="I142" s="87" t="s">
        <v>20</v>
      </c>
      <c r="J142" s="86" t="s">
        <v>19</v>
      </c>
      <c r="K142" s="85" t="s">
        <v>20</v>
      </c>
      <c r="L142" s="86" t="s">
        <v>19</v>
      </c>
      <c r="M142" s="85" t="s">
        <v>20</v>
      </c>
      <c r="N142" s="86" t="s">
        <v>19</v>
      </c>
      <c r="O142" s="85" t="s">
        <v>20</v>
      </c>
    </row>
    <row r="143" spans="1:15" ht="14.25" customHeight="1" x14ac:dyDescent="0.2">
      <c r="A143" s="88">
        <v>45778</v>
      </c>
      <c r="B143" s="89">
        <f>IFERROR(VLOOKUP(A143,ストックデータ貼り付け用!A:D,2,FALSE),0)</f>
        <v>0</v>
      </c>
      <c r="C143" s="89">
        <f>VLOOKUP(A143,ストックデータ整理!A:D,4,FALSE)</f>
        <v>0</v>
      </c>
      <c r="D143" s="90">
        <f>VLOOKUP(A143,ストックデータ整理!A:L,10,FALSE)</f>
        <v>0</v>
      </c>
      <c r="E143" s="91">
        <f>VLOOKUP(A143,ストックデータ整理!A:L,12,FALSE)</f>
        <v>0</v>
      </c>
      <c r="F143" s="89">
        <f>VLOOKUP(A143,ストックデータ整理!A:O,13,FALSE)</f>
        <v>0</v>
      </c>
      <c r="G143" s="92">
        <f>VLOOKUP(A143,ストックデータ整理!A:O,15,FALSE)</f>
        <v>0</v>
      </c>
      <c r="H143" s="96">
        <f>VLOOKUP(A143,ストックデータ整理!A:R,16,FALSE)</f>
        <v>0</v>
      </c>
      <c r="I143" s="113">
        <f>INT(VLOOKUP(A143,ストックデータ整理!A:R,18,FALSE))</f>
        <v>0</v>
      </c>
      <c r="J143" s="111">
        <f>VLOOKUP(A143,ストックデータ整理!A:U,19,FALSE)</f>
        <v>0</v>
      </c>
      <c r="K143" s="356">
        <f>VLOOKUP(A143,ストックデータ整理!A:U,21,FALSE)</f>
        <v>0</v>
      </c>
      <c r="L143" s="93">
        <f>IFERROR(VLOOKUP(A143,ストックデータ貼り付け用!V:Y,2,FALSE),0)</f>
        <v>0</v>
      </c>
      <c r="M143" s="95">
        <f>IFERROR(VLOOKUP(A143,ストックデータ貼り付け用!V:Y,4,FALSE),0)</f>
        <v>0</v>
      </c>
      <c r="N143" s="93">
        <f t="shared" ref="N143:N174" si="12">B143+D143+F143+L143+H143+J143</f>
        <v>0</v>
      </c>
      <c r="O143" s="94">
        <f t="shared" ref="O143:O174" si="13">C143+E143+G143+M143+I143+K143</f>
        <v>0</v>
      </c>
    </row>
    <row r="144" spans="1:15" ht="14.25" customHeight="1" x14ac:dyDescent="0.2">
      <c r="A144" s="88">
        <v>45779</v>
      </c>
      <c r="B144" s="89">
        <f>IFERROR(VLOOKUP(A144,ストックデータ貼り付け用!A:D,2,FALSE),0)</f>
        <v>0</v>
      </c>
      <c r="C144" s="89">
        <f>VLOOKUP(A144,ストックデータ整理!A:D,4,FALSE)</f>
        <v>0</v>
      </c>
      <c r="D144" s="93">
        <f>VLOOKUP(A144,ストックデータ整理!A:L,10,FALSE)</f>
        <v>0</v>
      </c>
      <c r="E144" s="95">
        <f>VLOOKUP(A144,ストックデータ整理!A:L,12,FALSE)</f>
        <v>0</v>
      </c>
      <c r="F144" s="89">
        <f>VLOOKUP(A144,ストックデータ整理!A:O,13,FALSE)</f>
        <v>0</v>
      </c>
      <c r="G144" s="92">
        <f>VLOOKUP(A144,ストックデータ整理!A:O,15,FALSE)</f>
        <v>0</v>
      </c>
      <c r="H144" s="96">
        <f>VLOOKUP(A144,ストックデータ整理!A:R,16,FALSE)</f>
        <v>0</v>
      </c>
      <c r="I144" s="113">
        <f>INT(VLOOKUP(A144,ストックデータ整理!A:R,18,FALSE))</f>
        <v>0</v>
      </c>
      <c r="J144" s="111">
        <f>VLOOKUP(A144,ストックデータ整理!A:U,19,FALSE)</f>
        <v>0</v>
      </c>
      <c r="K144" s="356">
        <f>VLOOKUP(A144,ストックデータ整理!A:U,21,FALSE)</f>
        <v>0</v>
      </c>
      <c r="L144" s="93">
        <f>IFERROR(VLOOKUP(A144,ストックデータ貼り付け用!V:Y,2,FALSE),0)</f>
        <v>0</v>
      </c>
      <c r="M144" s="95">
        <f>IFERROR(VLOOKUP(A144,ストックデータ貼り付け用!V:Y,4,FALSE),0)</f>
        <v>0</v>
      </c>
      <c r="N144" s="93">
        <f t="shared" si="12"/>
        <v>0</v>
      </c>
      <c r="O144" s="94">
        <f t="shared" si="13"/>
        <v>0</v>
      </c>
    </row>
    <row r="145" spans="1:15" ht="14.25" customHeight="1" x14ac:dyDescent="0.2">
      <c r="A145" s="88">
        <v>45780</v>
      </c>
      <c r="B145" s="89">
        <f>IFERROR(VLOOKUP(A145,ストックデータ貼り付け用!A:D,2,FALSE),0)</f>
        <v>0</v>
      </c>
      <c r="C145" s="89">
        <f>VLOOKUP(A145,ストックデータ整理!A:D,4,FALSE)</f>
        <v>0</v>
      </c>
      <c r="D145" s="93">
        <f>VLOOKUP(A145,ストックデータ整理!A:L,10,FALSE)</f>
        <v>0</v>
      </c>
      <c r="E145" s="95">
        <f>VLOOKUP(A145,ストックデータ整理!A:L,12,FALSE)</f>
        <v>0</v>
      </c>
      <c r="F145" s="89">
        <f>VLOOKUP(A145,ストックデータ整理!A:O,13,FALSE)</f>
        <v>0</v>
      </c>
      <c r="G145" s="92">
        <f>VLOOKUP(A145,ストックデータ整理!A:O,15,FALSE)</f>
        <v>0</v>
      </c>
      <c r="H145" s="96">
        <f>VLOOKUP(A145,ストックデータ整理!A:R,16,FALSE)</f>
        <v>0</v>
      </c>
      <c r="I145" s="113">
        <f>INT(VLOOKUP(A145,ストックデータ整理!A:R,18,FALSE))</f>
        <v>0</v>
      </c>
      <c r="J145" s="111">
        <f>VLOOKUP(A145,ストックデータ整理!A:U,19,FALSE)</f>
        <v>0</v>
      </c>
      <c r="K145" s="356">
        <f>VLOOKUP(A145,ストックデータ整理!A:U,21,FALSE)</f>
        <v>0</v>
      </c>
      <c r="L145" s="93">
        <f>IFERROR(VLOOKUP(A145,ストックデータ貼り付け用!V:Y,2,FALSE),0)</f>
        <v>0</v>
      </c>
      <c r="M145" s="95">
        <f>IFERROR(VLOOKUP(A145,ストックデータ貼り付け用!V:Y,4,FALSE),0)</f>
        <v>0</v>
      </c>
      <c r="N145" s="93">
        <f t="shared" si="12"/>
        <v>0</v>
      </c>
      <c r="O145" s="94">
        <f t="shared" si="13"/>
        <v>0</v>
      </c>
    </row>
    <row r="146" spans="1:15" ht="14.25" customHeight="1" x14ac:dyDescent="0.2">
      <c r="A146" s="88">
        <v>45781</v>
      </c>
      <c r="B146" s="89">
        <f>IFERROR(VLOOKUP(A146,ストックデータ貼り付け用!A:D,2,FALSE),0)</f>
        <v>0</v>
      </c>
      <c r="C146" s="89">
        <f>VLOOKUP(A146,ストックデータ整理!A:D,4,FALSE)</f>
        <v>0</v>
      </c>
      <c r="D146" s="93">
        <f>VLOOKUP(A146,ストックデータ整理!A:L,10,FALSE)</f>
        <v>0</v>
      </c>
      <c r="E146" s="95">
        <f>VLOOKUP(A146,ストックデータ整理!A:L,12,FALSE)</f>
        <v>0</v>
      </c>
      <c r="F146" s="89">
        <f>VLOOKUP(A146,ストックデータ整理!A:O,13,FALSE)</f>
        <v>0</v>
      </c>
      <c r="G146" s="92">
        <f>VLOOKUP(A146,ストックデータ整理!A:O,15,FALSE)</f>
        <v>0</v>
      </c>
      <c r="H146" s="96">
        <f>VLOOKUP(A146,ストックデータ整理!A:R,16,FALSE)</f>
        <v>0</v>
      </c>
      <c r="I146" s="113">
        <f>INT(VLOOKUP(A146,ストックデータ整理!A:R,18,FALSE))</f>
        <v>0</v>
      </c>
      <c r="J146" s="111">
        <f>VLOOKUP(A146,ストックデータ整理!A:U,19,FALSE)</f>
        <v>0</v>
      </c>
      <c r="K146" s="356">
        <f>VLOOKUP(A146,ストックデータ整理!A:U,21,FALSE)</f>
        <v>0</v>
      </c>
      <c r="L146" s="93">
        <f>IFERROR(VLOOKUP(A146,ストックデータ貼り付け用!V:Y,2,FALSE),0)</f>
        <v>0</v>
      </c>
      <c r="M146" s="95">
        <f>IFERROR(VLOOKUP(A146,ストックデータ貼り付け用!V:Y,4,FALSE),0)</f>
        <v>0</v>
      </c>
      <c r="N146" s="93">
        <f t="shared" si="12"/>
        <v>0</v>
      </c>
      <c r="O146" s="94">
        <f t="shared" si="13"/>
        <v>0</v>
      </c>
    </row>
    <row r="147" spans="1:15" ht="14.25" customHeight="1" x14ac:dyDescent="0.2">
      <c r="A147" s="88">
        <v>45782</v>
      </c>
      <c r="B147" s="89">
        <f>IFERROR(VLOOKUP(A147,ストックデータ貼り付け用!A:D,2,FALSE),0)</f>
        <v>0</v>
      </c>
      <c r="C147" s="89">
        <f>VLOOKUP(A147,ストックデータ整理!A:D,4,FALSE)</f>
        <v>0</v>
      </c>
      <c r="D147" s="93">
        <f>VLOOKUP(A147,ストックデータ整理!A:L,10,FALSE)</f>
        <v>0</v>
      </c>
      <c r="E147" s="95">
        <f>VLOOKUP(A147,ストックデータ整理!A:L,12,FALSE)</f>
        <v>0</v>
      </c>
      <c r="F147" s="89">
        <f>VLOOKUP(A147,ストックデータ整理!A:O,13,FALSE)</f>
        <v>0</v>
      </c>
      <c r="G147" s="92">
        <f>VLOOKUP(A147,ストックデータ整理!A:O,15,FALSE)</f>
        <v>0</v>
      </c>
      <c r="H147" s="96">
        <f>VLOOKUP(A147,ストックデータ整理!A:R,16,FALSE)</f>
        <v>0</v>
      </c>
      <c r="I147" s="113">
        <f>INT(VLOOKUP(A147,ストックデータ整理!A:R,18,FALSE))</f>
        <v>0</v>
      </c>
      <c r="J147" s="111">
        <f>VLOOKUP(A147,ストックデータ整理!A:U,19,FALSE)</f>
        <v>0</v>
      </c>
      <c r="K147" s="356">
        <f>VLOOKUP(A147,ストックデータ整理!A:U,21,FALSE)</f>
        <v>0</v>
      </c>
      <c r="L147" s="93">
        <f>IFERROR(VLOOKUP(A147,ストックデータ貼り付け用!V:Y,2,FALSE),0)</f>
        <v>0</v>
      </c>
      <c r="M147" s="95">
        <f>IFERROR(VLOOKUP(A147,ストックデータ貼り付け用!V:Y,4,FALSE),0)</f>
        <v>0</v>
      </c>
      <c r="N147" s="93">
        <f t="shared" si="12"/>
        <v>0</v>
      </c>
      <c r="O147" s="94">
        <f t="shared" si="13"/>
        <v>0</v>
      </c>
    </row>
    <row r="148" spans="1:15" ht="14.25" customHeight="1" x14ac:dyDescent="0.2">
      <c r="A148" s="88">
        <v>45783</v>
      </c>
      <c r="B148" s="89">
        <f>IFERROR(VLOOKUP(A148,ストックデータ貼り付け用!A:D,2,FALSE),0)</f>
        <v>0</v>
      </c>
      <c r="C148" s="89">
        <f>VLOOKUP(A148,ストックデータ整理!A:D,4,FALSE)</f>
        <v>0</v>
      </c>
      <c r="D148" s="93">
        <f>VLOOKUP(A148,ストックデータ整理!A:L,10,FALSE)</f>
        <v>0</v>
      </c>
      <c r="E148" s="95">
        <f>VLOOKUP(A148,ストックデータ整理!A:L,12,FALSE)</f>
        <v>0</v>
      </c>
      <c r="F148" s="89">
        <f>VLOOKUP(A148,ストックデータ整理!A:O,13,FALSE)</f>
        <v>0</v>
      </c>
      <c r="G148" s="92">
        <f>VLOOKUP(A148,ストックデータ整理!A:O,15,FALSE)</f>
        <v>0</v>
      </c>
      <c r="H148" s="96">
        <f>VLOOKUP(A148,ストックデータ整理!A:R,16,FALSE)</f>
        <v>0</v>
      </c>
      <c r="I148" s="113">
        <f>INT(VLOOKUP(A148,ストックデータ整理!A:R,18,FALSE))</f>
        <v>0</v>
      </c>
      <c r="J148" s="111">
        <f>VLOOKUP(A148,ストックデータ整理!A:U,19,FALSE)</f>
        <v>0</v>
      </c>
      <c r="K148" s="356">
        <f>VLOOKUP(A148,ストックデータ整理!A:U,21,FALSE)</f>
        <v>0</v>
      </c>
      <c r="L148" s="93">
        <f>IFERROR(VLOOKUP(A148,ストックデータ貼り付け用!V:Y,2,FALSE),0)</f>
        <v>0</v>
      </c>
      <c r="M148" s="95">
        <f>IFERROR(VLOOKUP(A148,ストックデータ貼り付け用!V:Y,4,FALSE),0)</f>
        <v>0</v>
      </c>
      <c r="N148" s="93">
        <f t="shared" si="12"/>
        <v>0</v>
      </c>
      <c r="O148" s="94">
        <f t="shared" si="13"/>
        <v>0</v>
      </c>
    </row>
    <row r="149" spans="1:15" ht="14.25" customHeight="1" x14ac:dyDescent="0.2">
      <c r="A149" s="88">
        <v>45784</v>
      </c>
      <c r="B149" s="89">
        <f>IFERROR(VLOOKUP(A149,ストックデータ貼り付け用!A:D,2,FALSE),0)</f>
        <v>0</v>
      </c>
      <c r="C149" s="89">
        <f>VLOOKUP(A149,ストックデータ整理!A:D,4,FALSE)</f>
        <v>0</v>
      </c>
      <c r="D149" s="93">
        <f>VLOOKUP(A149,ストックデータ整理!A:L,10,FALSE)</f>
        <v>0</v>
      </c>
      <c r="E149" s="95">
        <f>VLOOKUP(A149,ストックデータ整理!A:L,12,FALSE)</f>
        <v>0</v>
      </c>
      <c r="F149" s="89">
        <f>VLOOKUP(A149,ストックデータ整理!A:O,13,FALSE)</f>
        <v>0</v>
      </c>
      <c r="G149" s="92">
        <f>VLOOKUP(A149,ストックデータ整理!A:O,15,FALSE)</f>
        <v>0</v>
      </c>
      <c r="H149" s="96">
        <f>VLOOKUP(A149,ストックデータ整理!A:R,16,FALSE)</f>
        <v>0</v>
      </c>
      <c r="I149" s="113">
        <f>INT(VLOOKUP(A149,ストックデータ整理!A:R,18,FALSE))</f>
        <v>0</v>
      </c>
      <c r="J149" s="111">
        <f>VLOOKUP(A149,ストックデータ整理!A:U,19,FALSE)</f>
        <v>0</v>
      </c>
      <c r="K149" s="356">
        <f>VLOOKUP(A149,ストックデータ整理!A:U,21,FALSE)</f>
        <v>0</v>
      </c>
      <c r="L149" s="93">
        <f>IFERROR(VLOOKUP(A149,ストックデータ貼り付け用!V:Y,2,FALSE),0)</f>
        <v>0</v>
      </c>
      <c r="M149" s="95">
        <f>IFERROR(VLOOKUP(A149,ストックデータ貼り付け用!V:Y,4,FALSE),0)</f>
        <v>0</v>
      </c>
      <c r="N149" s="93">
        <f t="shared" si="12"/>
        <v>0</v>
      </c>
      <c r="O149" s="94">
        <f t="shared" si="13"/>
        <v>0</v>
      </c>
    </row>
    <row r="150" spans="1:15" ht="14.25" customHeight="1" x14ac:dyDescent="0.2">
      <c r="A150" s="88">
        <v>45785</v>
      </c>
      <c r="B150" s="89">
        <f>IFERROR(VLOOKUP(A150,ストックデータ貼り付け用!A:D,2,FALSE),0)</f>
        <v>0</v>
      </c>
      <c r="C150" s="89">
        <f>VLOOKUP(A150,ストックデータ整理!A:D,4,FALSE)</f>
        <v>0</v>
      </c>
      <c r="D150" s="93">
        <f>VLOOKUP(A150,ストックデータ整理!A:L,10,FALSE)</f>
        <v>0</v>
      </c>
      <c r="E150" s="95">
        <f>VLOOKUP(A150,ストックデータ整理!A:L,12,FALSE)</f>
        <v>0</v>
      </c>
      <c r="F150" s="89">
        <f>VLOOKUP(A150,ストックデータ整理!A:O,13,FALSE)</f>
        <v>0</v>
      </c>
      <c r="G150" s="92">
        <f>VLOOKUP(A150,ストックデータ整理!A:O,15,FALSE)</f>
        <v>0</v>
      </c>
      <c r="H150" s="96">
        <f>VLOOKUP(A150,ストックデータ整理!A:R,16,FALSE)</f>
        <v>0</v>
      </c>
      <c r="I150" s="113">
        <f>INT(VLOOKUP(A150,ストックデータ整理!A:R,18,FALSE))</f>
        <v>0</v>
      </c>
      <c r="J150" s="111">
        <f>VLOOKUP(A150,ストックデータ整理!A:U,19,FALSE)</f>
        <v>0</v>
      </c>
      <c r="K150" s="356">
        <f>VLOOKUP(A150,ストックデータ整理!A:U,21,FALSE)</f>
        <v>0</v>
      </c>
      <c r="L150" s="93">
        <f>IFERROR(VLOOKUP(A150,ストックデータ貼り付け用!V:Y,2,FALSE),0)</f>
        <v>0</v>
      </c>
      <c r="M150" s="95">
        <f>IFERROR(VLOOKUP(A150,ストックデータ貼り付け用!V:Y,4,FALSE),0)</f>
        <v>0</v>
      </c>
      <c r="N150" s="93">
        <f t="shared" si="12"/>
        <v>0</v>
      </c>
      <c r="O150" s="94">
        <f t="shared" si="13"/>
        <v>0</v>
      </c>
    </row>
    <row r="151" spans="1:15" ht="14.25" customHeight="1" x14ac:dyDescent="0.2">
      <c r="A151" s="88">
        <v>45786</v>
      </c>
      <c r="B151" s="89">
        <f>IFERROR(VLOOKUP(A151,ストックデータ貼り付け用!A:D,2,FALSE),0)</f>
        <v>0</v>
      </c>
      <c r="C151" s="89">
        <f>VLOOKUP(A151,ストックデータ整理!A:D,4,FALSE)</f>
        <v>0</v>
      </c>
      <c r="D151" s="93">
        <f>VLOOKUP(A151,ストックデータ整理!A:L,10,FALSE)</f>
        <v>0</v>
      </c>
      <c r="E151" s="95">
        <f>VLOOKUP(A151,ストックデータ整理!A:L,12,FALSE)</f>
        <v>0</v>
      </c>
      <c r="F151" s="89">
        <f>VLOOKUP(A151,ストックデータ整理!A:O,13,FALSE)</f>
        <v>0</v>
      </c>
      <c r="G151" s="92">
        <f>VLOOKUP(A151,ストックデータ整理!A:O,15,FALSE)</f>
        <v>0</v>
      </c>
      <c r="H151" s="96">
        <f>VLOOKUP(A151,ストックデータ整理!A:R,16,FALSE)</f>
        <v>0</v>
      </c>
      <c r="I151" s="113">
        <f>INT(VLOOKUP(A151,ストックデータ整理!A:R,18,FALSE))</f>
        <v>0</v>
      </c>
      <c r="J151" s="111">
        <f>VLOOKUP(A151,ストックデータ整理!A:U,19,FALSE)</f>
        <v>0</v>
      </c>
      <c r="K151" s="356">
        <f>VLOOKUP(A151,ストックデータ整理!A:U,21,FALSE)</f>
        <v>0</v>
      </c>
      <c r="L151" s="93">
        <f>IFERROR(VLOOKUP(A151,ストックデータ貼り付け用!V:Y,2,FALSE),0)</f>
        <v>0</v>
      </c>
      <c r="M151" s="95">
        <f>IFERROR(VLOOKUP(A151,ストックデータ貼り付け用!V:Y,4,FALSE),0)</f>
        <v>0</v>
      </c>
      <c r="N151" s="93">
        <f t="shared" si="12"/>
        <v>0</v>
      </c>
      <c r="O151" s="94">
        <f t="shared" si="13"/>
        <v>0</v>
      </c>
    </row>
    <row r="152" spans="1:15" ht="14.25" customHeight="1" x14ac:dyDescent="0.2">
      <c r="A152" s="88">
        <v>45787</v>
      </c>
      <c r="B152" s="89">
        <f>IFERROR(VLOOKUP(A152,ストックデータ貼り付け用!A:D,2,FALSE),0)</f>
        <v>0</v>
      </c>
      <c r="C152" s="89">
        <f>VLOOKUP(A152,ストックデータ整理!A:D,4,FALSE)</f>
        <v>0</v>
      </c>
      <c r="D152" s="93">
        <f>VLOOKUP(A152,ストックデータ整理!A:L,10,FALSE)</f>
        <v>0</v>
      </c>
      <c r="E152" s="95">
        <f>VLOOKUP(A152,ストックデータ整理!A:L,12,FALSE)</f>
        <v>0</v>
      </c>
      <c r="F152" s="89">
        <f>VLOOKUP(A152,ストックデータ整理!A:O,13,FALSE)</f>
        <v>0</v>
      </c>
      <c r="G152" s="92">
        <f>VLOOKUP(A152,ストックデータ整理!A:O,15,FALSE)</f>
        <v>0</v>
      </c>
      <c r="H152" s="96">
        <f>VLOOKUP(A152,ストックデータ整理!A:R,16,FALSE)</f>
        <v>0</v>
      </c>
      <c r="I152" s="113">
        <f>INT(VLOOKUP(A152,ストックデータ整理!A:R,18,FALSE))</f>
        <v>0</v>
      </c>
      <c r="J152" s="111">
        <f>VLOOKUP(A152,ストックデータ整理!A:U,19,FALSE)</f>
        <v>0</v>
      </c>
      <c r="K152" s="356">
        <f>VLOOKUP(A152,ストックデータ整理!A:U,21,FALSE)</f>
        <v>0</v>
      </c>
      <c r="L152" s="93">
        <f>IFERROR(VLOOKUP(A152,ストックデータ貼り付け用!V:Y,2,FALSE),0)</f>
        <v>0</v>
      </c>
      <c r="M152" s="95">
        <f>IFERROR(VLOOKUP(A152,ストックデータ貼り付け用!V:Y,4,FALSE),0)</f>
        <v>0</v>
      </c>
      <c r="N152" s="93">
        <f t="shared" si="12"/>
        <v>0</v>
      </c>
      <c r="O152" s="94">
        <f t="shared" si="13"/>
        <v>0</v>
      </c>
    </row>
    <row r="153" spans="1:15" ht="14.25" customHeight="1" x14ac:dyDescent="0.2">
      <c r="A153" s="88">
        <v>45788</v>
      </c>
      <c r="B153" s="89">
        <f>IFERROR(VLOOKUP(A153,ストックデータ貼り付け用!A:D,2,FALSE),0)</f>
        <v>0</v>
      </c>
      <c r="C153" s="89">
        <f>VLOOKUP(A153,ストックデータ整理!A:D,4,FALSE)</f>
        <v>0</v>
      </c>
      <c r="D153" s="93">
        <f>VLOOKUP(A153,ストックデータ整理!A:L,10,FALSE)</f>
        <v>0</v>
      </c>
      <c r="E153" s="95">
        <f>VLOOKUP(A153,ストックデータ整理!A:L,12,FALSE)</f>
        <v>0</v>
      </c>
      <c r="F153" s="89">
        <f>VLOOKUP(A153,ストックデータ整理!A:O,13,FALSE)</f>
        <v>0</v>
      </c>
      <c r="G153" s="92">
        <f>VLOOKUP(A153,ストックデータ整理!A:O,15,FALSE)</f>
        <v>0</v>
      </c>
      <c r="H153" s="96">
        <f>VLOOKUP(A153,ストックデータ整理!A:R,16,FALSE)</f>
        <v>0</v>
      </c>
      <c r="I153" s="113">
        <f>INT(VLOOKUP(A153,ストックデータ整理!A:R,18,FALSE))</f>
        <v>0</v>
      </c>
      <c r="J153" s="111">
        <f>VLOOKUP(A153,ストックデータ整理!A:U,19,FALSE)</f>
        <v>0</v>
      </c>
      <c r="K153" s="356">
        <f>VLOOKUP(A153,ストックデータ整理!A:U,21,FALSE)</f>
        <v>0</v>
      </c>
      <c r="L153" s="93">
        <f>IFERROR(VLOOKUP(A153,ストックデータ貼り付け用!V:Y,2,FALSE),0)</f>
        <v>0</v>
      </c>
      <c r="M153" s="95">
        <f>IFERROR(VLOOKUP(A153,ストックデータ貼り付け用!V:Y,4,FALSE),0)</f>
        <v>0</v>
      </c>
      <c r="N153" s="93">
        <f t="shared" si="12"/>
        <v>0</v>
      </c>
      <c r="O153" s="94">
        <f t="shared" si="13"/>
        <v>0</v>
      </c>
    </row>
    <row r="154" spans="1:15" ht="14.25" customHeight="1" x14ac:dyDescent="0.2">
      <c r="A154" s="88">
        <v>45789</v>
      </c>
      <c r="B154" s="89">
        <f>IFERROR(VLOOKUP(A154,ストックデータ貼り付け用!A:D,2,FALSE),0)</f>
        <v>0</v>
      </c>
      <c r="C154" s="89">
        <f>VLOOKUP(A154,ストックデータ整理!A:D,4,FALSE)</f>
        <v>0</v>
      </c>
      <c r="D154" s="93">
        <f>VLOOKUP(A154,ストックデータ整理!A:L,10,FALSE)</f>
        <v>0</v>
      </c>
      <c r="E154" s="95">
        <f>VLOOKUP(A154,ストックデータ整理!A:L,12,FALSE)</f>
        <v>0</v>
      </c>
      <c r="F154" s="89">
        <f>VLOOKUP(A154,ストックデータ整理!A:O,13,FALSE)</f>
        <v>0</v>
      </c>
      <c r="G154" s="92">
        <f>VLOOKUP(A154,ストックデータ整理!A:O,15,FALSE)</f>
        <v>0</v>
      </c>
      <c r="H154" s="96">
        <f>VLOOKUP(A154,ストックデータ整理!A:R,16,FALSE)</f>
        <v>0</v>
      </c>
      <c r="I154" s="113">
        <f>INT(VLOOKUP(A154,ストックデータ整理!A:R,18,FALSE))</f>
        <v>0</v>
      </c>
      <c r="J154" s="111">
        <f>VLOOKUP(A154,ストックデータ整理!A:U,19,FALSE)</f>
        <v>0</v>
      </c>
      <c r="K154" s="356">
        <f>VLOOKUP(A154,ストックデータ整理!A:U,21,FALSE)</f>
        <v>0</v>
      </c>
      <c r="L154" s="93">
        <f>IFERROR(VLOOKUP(A154,ストックデータ貼り付け用!V:Y,2,FALSE),0)</f>
        <v>0</v>
      </c>
      <c r="M154" s="95">
        <f>IFERROR(VLOOKUP(A154,ストックデータ貼り付け用!V:Y,4,FALSE),0)</f>
        <v>0</v>
      </c>
      <c r="N154" s="93">
        <f t="shared" si="12"/>
        <v>0</v>
      </c>
      <c r="O154" s="94">
        <f t="shared" si="13"/>
        <v>0</v>
      </c>
    </row>
    <row r="155" spans="1:15" ht="14.25" customHeight="1" x14ac:dyDescent="0.2">
      <c r="A155" s="88">
        <v>45790</v>
      </c>
      <c r="B155" s="89">
        <f>IFERROR(VLOOKUP(A155,ストックデータ貼り付け用!A:D,2,FALSE),0)</f>
        <v>0</v>
      </c>
      <c r="C155" s="89">
        <f>VLOOKUP(A155,ストックデータ整理!A:D,4,FALSE)</f>
        <v>0</v>
      </c>
      <c r="D155" s="93">
        <f>VLOOKUP(A155,ストックデータ整理!A:L,10,FALSE)</f>
        <v>0</v>
      </c>
      <c r="E155" s="95">
        <f>VLOOKUP(A155,ストックデータ整理!A:L,12,FALSE)</f>
        <v>0</v>
      </c>
      <c r="F155" s="89">
        <f>VLOOKUP(A155,ストックデータ整理!A:O,13,FALSE)</f>
        <v>0</v>
      </c>
      <c r="G155" s="92">
        <f>VLOOKUP(A155,ストックデータ整理!A:O,15,FALSE)</f>
        <v>0</v>
      </c>
      <c r="H155" s="96">
        <f>VLOOKUP(A155,ストックデータ整理!A:R,16,FALSE)</f>
        <v>0</v>
      </c>
      <c r="I155" s="113">
        <f>INT(VLOOKUP(A155,ストックデータ整理!A:R,18,FALSE))</f>
        <v>0</v>
      </c>
      <c r="J155" s="111">
        <f>VLOOKUP(A155,ストックデータ整理!A:U,19,FALSE)</f>
        <v>0</v>
      </c>
      <c r="K155" s="356">
        <f>VLOOKUP(A155,ストックデータ整理!A:U,21,FALSE)</f>
        <v>0</v>
      </c>
      <c r="L155" s="93">
        <f>IFERROR(VLOOKUP(A155,ストックデータ貼り付け用!V:Y,2,FALSE),0)</f>
        <v>0</v>
      </c>
      <c r="M155" s="95">
        <f>IFERROR(VLOOKUP(A155,ストックデータ貼り付け用!V:Y,4,FALSE),0)</f>
        <v>0</v>
      </c>
      <c r="N155" s="93">
        <f t="shared" si="12"/>
        <v>0</v>
      </c>
      <c r="O155" s="94">
        <f t="shared" si="13"/>
        <v>0</v>
      </c>
    </row>
    <row r="156" spans="1:15" ht="14.25" customHeight="1" x14ac:dyDescent="0.2">
      <c r="A156" s="88">
        <v>45791</v>
      </c>
      <c r="B156" s="89">
        <f>IFERROR(VLOOKUP(A156,ストックデータ貼り付け用!A:D,2,FALSE),0)</f>
        <v>0</v>
      </c>
      <c r="C156" s="89">
        <f>VLOOKUP(A156,ストックデータ整理!A:D,4,FALSE)</f>
        <v>0</v>
      </c>
      <c r="D156" s="93">
        <f>VLOOKUP(A156,ストックデータ整理!A:L,10,FALSE)</f>
        <v>0</v>
      </c>
      <c r="E156" s="95">
        <f>VLOOKUP(A156,ストックデータ整理!A:L,12,FALSE)</f>
        <v>0</v>
      </c>
      <c r="F156" s="89">
        <f>VLOOKUP(A156,ストックデータ整理!A:O,13,FALSE)</f>
        <v>0</v>
      </c>
      <c r="G156" s="92">
        <f>VLOOKUP(A156,ストックデータ整理!A:O,15,FALSE)</f>
        <v>0</v>
      </c>
      <c r="H156" s="96">
        <f>VLOOKUP(A156,ストックデータ整理!A:R,16,FALSE)</f>
        <v>0</v>
      </c>
      <c r="I156" s="113">
        <f>INT(VLOOKUP(A156,ストックデータ整理!A:R,18,FALSE))</f>
        <v>0</v>
      </c>
      <c r="J156" s="111">
        <f>VLOOKUP(A156,ストックデータ整理!A:U,19,FALSE)</f>
        <v>0</v>
      </c>
      <c r="K156" s="356">
        <f>VLOOKUP(A156,ストックデータ整理!A:U,21,FALSE)</f>
        <v>0</v>
      </c>
      <c r="L156" s="93">
        <f>IFERROR(VLOOKUP(A156,ストックデータ貼り付け用!V:Y,2,FALSE),0)</f>
        <v>0</v>
      </c>
      <c r="M156" s="95">
        <f>IFERROR(VLOOKUP(A156,ストックデータ貼り付け用!V:Y,4,FALSE),0)</f>
        <v>0</v>
      </c>
      <c r="N156" s="93">
        <f t="shared" si="12"/>
        <v>0</v>
      </c>
      <c r="O156" s="94">
        <f t="shared" si="13"/>
        <v>0</v>
      </c>
    </row>
    <row r="157" spans="1:15" ht="14.25" customHeight="1" x14ac:dyDescent="0.2">
      <c r="A157" s="88">
        <v>45792</v>
      </c>
      <c r="B157" s="89">
        <f>IFERROR(VLOOKUP(A157,ストックデータ貼り付け用!A:D,2,FALSE),0)</f>
        <v>0</v>
      </c>
      <c r="C157" s="89">
        <f>VLOOKUP(A157,ストックデータ整理!A:D,4,FALSE)</f>
        <v>0</v>
      </c>
      <c r="D157" s="93">
        <f>VLOOKUP(A157,ストックデータ整理!A:L,10,FALSE)</f>
        <v>0</v>
      </c>
      <c r="E157" s="95">
        <f>VLOOKUP(A157,ストックデータ整理!A:L,12,FALSE)</f>
        <v>0</v>
      </c>
      <c r="F157" s="89">
        <f>VLOOKUP(A157,ストックデータ整理!A:O,13,FALSE)</f>
        <v>0</v>
      </c>
      <c r="G157" s="92">
        <f>VLOOKUP(A157,ストックデータ整理!A:O,15,FALSE)</f>
        <v>0</v>
      </c>
      <c r="H157" s="96">
        <f>VLOOKUP(A157,ストックデータ整理!A:R,16,FALSE)</f>
        <v>0</v>
      </c>
      <c r="I157" s="113">
        <f>INT(VLOOKUP(A157,ストックデータ整理!A:R,18,FALSE))</f>
        <v>0</v>
      </c>
      <c r="J157" s="111">
        <f>VLOOKUP(A157,ストックデータ整理!A:U,19,FALSE)</f>
        <v>0</v>
      </c>
      <c r="K157" s="356">
        <f>VLOOKUP(A157,ストックデータ整理!A:U,21,FALSE)</f>
        <v>0</v>
      </c>
      <c r="L157" s="93">
        <f>IFERROR(VLOOKUP(A157,ストックデータ貼り付け用!V:Y,2,FALSE),0)</f>
        <v>0</v>
      </c>
      <c r="M157" s="95">
        <f>IFERROR(VLOOKUP(A157,ストックデータ貼り付け用!V:Y,4,FALSE),0)</f>
        <v>0</v>
      </c>
      <c r="N157" s="93">
        <f t="shared" si="12"/>
        <v>0</v>
      </c>
      <c r="O157" s="94">
        <f t="shared" si="13"/>
        <v>0</v>
      </c>
    </row>
    <row r="158" spans="1:15" ht="14.25" customHeight="1" x14ac:dyDescent="0.2">
      <c r="A158" s="88">
        <v>45793</v>
      </c>
      <c r="B158" s="89">
        <f>IFERROR(VLOOKUP(A158,ストックデータ貼り付け用!A:D,2,FALSE),0)</f>
        <v>0</v>
      </c>
      <c r="C158" s="89">
        <f>VLOOKUP(A158,ストックデータ整理!A:D,4,FALSE)</f>
        <v>0</v>
      </c>
      <c r="D158" s="93">
        <f>VLOOKUP(A158,ストックデータ整理!A:L,10,FALSE)</f>
        <v>0</v>
      </c>
      <c r="E158" s="95">
        <f>VLOOKUP(A158,ストックデータ整理!A:L,12,FALSE)</f>
        <v>0</v>
      </c>
      <c r="F158" s="89">
        <f>VLOOKUP(A158,ストックデータ整理!A:O,13,FALSE)</f>
        <v>0</v>
      </c>
      <c r="G158" s="92">
        <f>VLOOKUP(A158,ストックデータ整理!A:O,15,FALSE)</f>
        <v>0</v>
      </c>
      <c r="H158" s="96">
        <f>VLOOKUP(A158,ストックデータ整理!A:R,16,FALSE)</f>
        <v>0</v>
      </c>
      <c r="I158" s="113">
        <f>INT(VLOOKUP(A158,ストックデータ整理!A:R,18,FALSE))</f>
        <v>0</v>
      </c>
      <c r="J158" s="111">
        <f>VLOOKUP(A158,ストックデータ整理!A:U,19,FALSE)</f>
        <v>0</v>
      </c>
      <c r="K158" s="356">
        <f>VLOOKUP(A158,ストックデータ整理!A:U,21,FALSE)</f>
        <v>0</v>
      </c>
      <c r="L158" s="93">
        <f>IFERROR(VLOOKUP(A158,ストックデータ貼り付け用!V:Y,2,FALSE),0)</f>
        <v>0</v>
      </c>
      <c r="M158" s="95">
        <f>IFERROR(VLOOKUP(A158,ストックデータ貼り付け用!V:Y,4,FALSE),0)</f>
        <v>0</v>
      </c>
      <c r="N158" s="93">
        <f t="shared" si="12"/>
        <v>0</v>
      </c>
      <c r="O158" s="94">
        <f t="shared" si="13"/>
        <v>0</v>
      </c>
    </row>
    <row r="159" spans="1:15" ht="14.25" customHeight="1" x14ac:dyDescent="0.2">
      <c r="A159" s="88">
        <v>45794</v>
      </c>
      <c r="B159" s="89">
        <f>IFERROR(VLOOKUP(A159,ストックデータ貼り付け用!A:D,2,FALSE),0)</f>
        <v>0</v>
      </c>
      <c r="C159" s="89">
        <f>VLOOKUP(A159,ストックデータ整理!A:D,4,FALSE)</f>
        <v>0</v>
      </c>
      <c r="D159" s="93">
        <f>VLOOKUP(A159,ストックデータ整理!A:L,10,FALSE)</f>
        <v>0</v>
      </c>
      <c r="E159" s="95">
        <f>VLOOKUP(A159,ストックデータ整理!A:L,12,FALSE)</f>
        <v>0</v>
      </c>
      <c r="F159" s="89">
        <f>VLOOKUP(A159,ストックデータ整理!A:O,13,FALSE)</f>
        <v>0</v>
      </c>
      <c r="G159" s="92">
        <f>VLOOKUP(A159,ストックデータ整理!A:O,15,FALSE)</f>
        <v>0</v>
      </c>
      <c r="H159" s="96">
        <f>VLOOKUP(A159,ストックデータ整理!A:R,16,FALSE)</f>
        <v>0</v>
      </c>
      <c r="I159" s="113">
        <f>INT(VLOOKUP(A159,ストックデータ整理!A:R,18,FALSE))</f>
        <v>0</v>
      </c>
      <c r="J159" s="111">
        <f>VLOOKUP(A159,ストックデータ整理!A:U,19,FALSE)</f>
        <v>0</v>
      </c>
      <c r="K159" s="356">
        <f>VLOOKUP(A159,ストックデータ整理!A:U,21,FALSE)</f>
        <v>0</v>
      </c>
      <c r="L159" s="93">
        <f>IFERROR(VLOOKUP(A159,ストックデータ貼り付け用!V:Y,2,FALSE),0)</f>
        <v>0</v>
      </c>
      <c r="M159" s="95">
        <f>IFERROR(VLOOKUP(A159,ストックデータ貼り付け用!V:Y,4,FALSE),0)</f>
        <v>0</v>
      </c>
      <c r="N159" s="93">
        <f t="shared" si="12"/>
        <v>0</v>
      </c>
      <c r="O159" s="94">
        <f t="shared" si="13"/>
        <v>0</v>
      </c>
    </row>
    <row r="160" spans="1:15" ht="14.25" customHeight="1" x14ac:dyDescent="0.2">
      <c r="A160" s="88">
        <v>45795</v>
      </c>
      <c r="B160" s="89">
        <f>IFERROR(VLOOKUP(A160,ストックデータ貼り付け用!A:D,2,FALSE),0)</f>
        <v>0</v>
      </c>
      <c r="C160" s="89">
        <f>VLOOKUP(A160,ストックデータ整理!A:D,4,FALSE)</f>
        <v>0</v>
      </c>
      <c r="D160" s="93">
        <f>VLOOKUP(A160,ストックデータ整理!A:L,10,FALSE)</f>
        <v>0</v>
      </c>
      <c r="E160" s="95">
        <f>VLOOKUP(A160,ストックデータ整理!A:L,12,FALSE)</f>
        <v>0</v>
      </c>
      <c r="F160" s="89">
        <f>VLOOKUP(A160,ストックデータ整理!A:O,13,FALSE)</f>
        <v>0</v>
      </c>
      <c r="G160" s="92">
        <f>VLOOKUP(A160,ストックデータ整理!A:O,15,FALSE)</f>
        <v>0</v>
      </c>
      <c r="H160" s="96">
        <f>VLOOKUP(A160,ストックデータ整理!A:R,16,FALSE)</f>
        <v>0</v>
      </c>
      <c r="I160" s="113">
        <f>INT(VLOOKUP(A160,ストックデータ整理!A:R,18,FALSE))</f>
        <v>0</v>
      </c>
      <c r="J160" s="111">
        <f>VLOOKUP(A160,ストックデータ整理!A:U,19,FALSE)</f>
        <v>0</v>
      </c>
      <c r="K160" s="356">
        <f>VLOOKUP(A160,ストックデータ整理!A:U,21,FALSE)</f>
        <v>0</v>
      </c>
      <c r="L160" s="93">
        <f>IFERROR(VLOOKUP(A160,ストックデータ貼り付け用!V:Y,2,FALSE),0)</f>
        <v>0</v>
      </c>
      <c r="M160" s="95">
        <f>IFERROR(VLOOKUP(A160,ストックデータ貼り付け用!V:Y,4,FALSE),0)</f>
        <v>0</v>
      </c>
      <c r="N160" s="93">
        <f t="shared" si="12"/>
        <v>0</v>
      </c>
      <c r="O160" s="94">
        <f t="shared" si="13"/>
        <v>0</v>
      </c>
    </row>
    <row r="161" spans="1:15" ht="14.25" customHeight="1" x14ac:dyDescent="0.2">
      <c r="A161" s="88">
        <v>45796</v>
      </c>
      <c r="B161" s="89">
        <f>IFERROR(VLOOKUP(A161,ストックデータ貼り付け用!A:D,2,FALSE),0)</f>
        <v>0</v>
      </c>
      <c r="C161" s="89">
        <f>VLOOKUP(A161,ストックデータ整理!A:D,4,FALSE)</f>
        <v>0</v>
      </c>
      <c r="D161" s="93">
        <f>VLOOKUP(A161,ストックデータ整理!A:L,10,FALSE)</f>
        <v>0</v>
      </c>
      <c r="E161" s="95">
        <f>VLOOKUP(A161,ストックデータ整理!A:L,12,FALSE)</f>
        <v>0</v>
      </c>
      <c r="F161" s="89">
        <f>VLOOKUP(A161,ストックデータ整理!A:O,13,FALSE)</f>
        <v>0</v>
      </c>
      <c r="G161" s="92">
        <f>VLOOKUP(A161,ストックデータ整理!A:O,15,FALSE)</f>
        <v>0</v>
      </c>
      <c r="H161" s="96">
        <f>VLOOKUP(A161,ストックデータ整理!A:R,16,FALSE)</f>
        <v>0</v>
      </c>
      <c r="I161" s="113">
        <f>INT(VLOOKUP(A161,ストックデータ整理!A:R,18,FALSE))</f>
        <v>0</v>
      </c>
      <c r="J161" s="111">
        <f>VLOOKUP(A161,ストックデータ整理!A:U,19,FALSE)</f>
        <v>0</v>
      </c>
      <c r="K161" s="356">
        <f>VLOOKUP(A161,ストックデータ整理!A:U,21,FALSE)</f>
        <v>0</v>
      </c>
      <c r="L161" s="93">
        <f>IFERROR(VLOOKUP(A161,ストックデータ貼り付け用!V:Y,2,FALSE),0)</f>
        <v>0</v>
      </c>
      <c r="M161" s="95">
        <f>IFERROR(VLOOKUP(A161,ストックデータ貼り付け用!V:Y,4,FALSE),0)</f>
        <v>0</v>
      </c>
      <c r="N161" s="93">
        <f t="shared" si="12"/>
        <v>0</v>
      </c>
      <c r="O161" s="94">
        <f t="shared" si="13"/>
        <v>0</v>
      </c>
    </row>
    <row r="162" spans="1:15" ht="14.25" customHeight="1" x14ac:dyDescent="0.2">
      <c r="A162" s="88">
        <v>45797</v>
      </c>
      <c r="B162" s="89">
        <f>IFERROR(VLOOKUP(A162,ストックデータ貼り付け用!A:D,2,FALSE),0)</f>
        <v>0</v>
      </c>
      <c r="C162" s="89">
        <f>VLOOKUP(A162,ストックデータ整理!A:D,4,FALSE)</f>
        <v>0</v>
      </c>
      <c r="D162" s="93">
        <f>VLOOKUP(A162,ストックデータ整理!A:L,10,FALSE)</f>
        <v>0</v>
      </c>
      <c r="E162" s="95">
        <f>VLOOKUP(A162,ストックデータ整理!A:L,12,FALSE)</f>
        <v>0</v>
      </c>
      <c r="F162" s="89">
        <f>VLOOKUP(A162,ストックデータ整理!A:O,13,FALSE)</f>
        <v>0</v>
      </c>
      <c r="G162" s="92">
        <f>VLOOKUP(A162,ストックデータ整理!A:O,15,FALSE)</f>
        <v>0</v>
      </c>
      <c r="H162" s="96">
        <f>VLOOKUP(A162,ストックデータ整理!A:R,16,FALSE)</f>
        <v>0</v>
      </c>
      <c r="I162" s="113">
        <f>INT(VLOOKUP(A162,ストックデータ整理!A:R,18,FALSE))</f>
        <v>0</v>
      </c>
      <c r="J162" s="111">
        <f>VLOOKUP(A162,ストックデータ整理!A:U,19,FALSE)</f>
        <v>0</v>
      </c>
      <c r="K162" s="356">
        <f>VLOOKUP(A162,ストックデータ整理!A:U,21,FALSE)</f>
        <v>0</v>
      </c>
      <c r="L162" s="93">
        <f>IFERROR(VLOOKUP(A162,ストックデータ貼り付け用!V:Y,2,FALSE),0)</f>
        <v>0</v>
      </c>
      <c r="M162" s="95">
        <f>IFERROR(VLOOKUP(A162,ストックデータ貼り付け用!V:Y,4,FALSE),0)</f>
        <v>0</v>
      </c>
      <c r="N162" s="93">
        <f t="shared" si="12"/>
        <v>0</v>
      </c>
      <c r="O162" s="94">
        <f t="shared" si="13"/>
        <v>0</v>
      </c>
    </row>
    <row r="163" spans="1:15" ht="14.25" customHeight="1" x14ac:dyDescent="0.2">
      <c r="A163" s="88">
        <v>45798</v>
      </c>
      <c r="B163" s="89">
        <f>IFERROR(VLOOKUP(A163,ストックデータ貼り付け用!A:D,2,FALSE),0)</f>
        <v>0</v>
      </c>
      <c r="C163" s="89">
        <f>VLOOKUP(A163,ストックデータ整理!A:D,4,FALSE)</f>
        <v>0</v>
      </c>
      <c r="D163" s="93">
        <f>VLOOKUP(A163,ストックデータ整理!A:L,10,FALSE)</f>
        <v>0</v>
      </c>
      <c r="E163" s="95">
        <f>VLOOKUP(A163,ストックデータ整理!A:L,12,FALSE)</f>
        <v>0</v>
      </c>
      <c r="F163" s="89">
        <f>VLOOKUP(A163,ストックデータ整理!A:O,13,FALSE)</f>
        <v>0</v>
      </c>
      <c r="G163" s="92">
        <f>VLOOKUP(A163,ストックデータ整理!A:O,15,FALSE)</f>
        <v>0</v>
      </c>
      <c r="H163" s="96">
        <f>VLOOKUP(A163,ストックデータ整理!A:R,16,FALSE)</f>
        <v>0</v>
      </c>
      <c r="I163" s="113">
        <f>INT(VLOOKUP(A163,ストックデータ整理!A:R,18,FALSE))</f>
        <v>0</v>
      </c>
      <c r="J163" s="111">
        <f>VLOOKUP(A163,ストックデータ整理!A:U,19,FALSE)</f>
        <v>0</v>
      </c>
      <c r="K163" s="356">
        <f>VLOOKUP(A163,ストックデータ整理!A:U,21,FALSE)</f>
        <v>0</v>
      </c>
      <c r="L163" s="93">
        <f>IFERROR(VLOOKUP(A163,ストックデータ貼り付け用!V:Y,2,FALSE),0)</f>
        <v>0</v>
      </c>
      <c r="M163" s="95">
        <f>IFERROR(VLOOKUP(A163,ストックデータ貼り付け用!V:Y,4,FALSE),0)</f>
        <v>0</v>
      </c>
      <c r="N163" s="93">
        <f t="shared" si="12"/>
        <v>0</v>
      </c>
      <c r="O163" s="94">
        <f t="shared" si="13"/>
        <v>0</v>
      </c>
    </row>
    <row r="164" spans="1:15" ht="14.25" customHeight="1" x14ac:dyDescent="0.2">
      <c r="A164" s="88">
        <v>45799</v>
      </c>
      <c r="B164" s="89">
        <f>IFERROR(VLOOKUP(A164,ストックデータ貼り付け用!A:D,2,FALSE),0)</f>
        <v>0</v>
      </c>
      <c r="C164" s="89">
        <f>VLOOKUP(A164,ストックデータ整理!A:D,4,FALSE)</f>
        <v>0</v>
      </c>
      <c r="D164" s="93">
        <f>VLOOKUP(A164,ストックデータ整理!A:L,10,FALSE)</f>
        <v>0</v>
      </c>
      <c r="E164" s="95">
        <f>VLOOKUP(A164,ストックデータ整理!A:L,12,FALSE)</f>
        <v>0</v>
      </c>
      <c r="F164" s="89">
        <f>VLOOKUP(A164,ストックデータ整理!A:O,13,FALSE)</f>
        <v>0</v>
      </c>
      <c r="G164" s="92">
        <f>VLOOKUP(A164,ストックデータ整理!A:O,15,FALSE)</f>
        <v>0</v>
      </c>
      <c r="H164" s="96">
        <f>VLOOKUP(A164,ストックデータ整理!A:R,16,FALSE)</f>
        <v>0</v>
      </c>
      <c r="I164" s="113">
        <f>INT(VLOOKUP(A164,ストックデータ整理!A:R,18,FALSE))</f>
        <v>0</v>
      </c>
      <c r="J164" s="111">
        <f>VLOOKUP(A164,ストックデータ整理!A:U,19,FALSE)</f>
        <v>0</v>
      </c>
      <c r="K164" s="356">
        <f>VLOOKUP(A164,ストックデータ整理!A:U,21,FALSE)</f>
        <v>0</v>
      </c>
      <c r="L164" s="93">
        <f>IFERROR(VLOOKUP(A164,ストックデータ貼り付け用!V:Y,2,FALSE),0)</f>
        <v>0</v>
      </c>
      <c r="M164" s="95">
        <f>IFERROR(VLOOKUP(A164,ストックデータ貼り付け用!V:Y,4,FALSE),0)</f>
        <v>0</v>
      </c>
      <c r="N164" s="93">
        <f t="shared" si="12"/>
        <v>0</v>
      </c>
      <c r="O164" s="94">
        <f t="shared" si="13"/>
        <v>0</v>
      </c>
    </row>
    <row r="165" spans="1:15" ht="14.25" customHeight="1" x14ac:dyDescent="0.2">
      <c r="A165" s="88">
        <v>45800</v>
      </c>
      <c r="B165" s="89">
        <f>IFERROR(VLOOKUP(A165,ストックデータ貼り付け用!A:D,2,FALSE),0)</f>
        <v>0</v>
      </c>
      <c r="C165" s="89">
        <f>VLOOKUP(A165,ストックデータ整理!A:D,4,FALSE)</f>
        <v>0</v>
      </c>
      <c r="D165" s="93">
        <f>VLOOKUP(A165,ストックデータ整理!A:L,10,FALSE)</f>
        <v>0</v>
      </c>
      <c r="E165" s="95">
        <f>VLOOKUP(A165,ストックデータ整理!A:L,12,FALSE)</f>
        <v>0</v>
      </c>
      <c r="F165" s="89">
        <f>VLOOKUP(A165,ストックデータ整理!A:O,13,FALSE)</f>
        <v>0</v>
      </c>
      <c r="G165" s="92">
        <f>VLOOKUP(A165,ストックデータ整理!A:O,15,FALSE)</f>
        <v>0</v>
      </c>
      <c r="H165" s="96">
        <f>VLOOKUP(A165,ストックデータ整理!A:R,16,FALSE)</f>
        <v>0</v>
      </c>
      <c r="I165" s="113">
        <f>INT(VLOOKUP(A165,ストックデータ整理!A:R,18,FALSE))</f>
        <v>0</v>
      </c>
      <c r="J165" s="111">
        <f>VLOOKUP(A165,ストックデータ整理!A:U,19,FALSE)</f>
        <v>0</v>
      </c>
      <c r="K165" s="356">
        <f>VLOOKUP(A165,ストックデータ整理!A:U,21,FALSE)</f>
        <v>0</v>
      </c>
      <c r="L165" s="93">
        <f>IFERROR(VLOOKUP(A165,ストックデータ貼り付け用!V:Y,2,FALSE),0)</f>
        <v>0</v>
      </c>
      <c r="M165" s="95">
        <f>IFERROR(VLOOKUP(A165,ストックデータ貼り付け用!V:Y,4,FALSE),0)</f>
        <v>0</v>
      </c>
      <c r="N165" s="93">
        <f t="shared" si="12"/>
        <v>0</v>
      </c>
      <c r="O165" s="94">
        <f t="shared" si="13"/>
        <v>0</v>
      </c>
    </row>
    <row r="166" spans="1:15" ht="14.25" customHeight="1" x14ac:dyDescent="0.2">
      <c r="A166" s="88">
        <v>45801</v>
      </c>
      <c r="B166" s="89">
        <f>IFERROR(VLOOKUP(A166,ストックデータ貼り付け用!A:D,2,FALSE),0)</f>
        <v>0</v>
      </c>
      <c r="C166" s="89">
        <f>VLOOKUP(A166,ストックデータ整理!A:D,4,FALSE)</f>
        <v>0</v>
      </c>
      <c r="D166" s="93">
        <f>VLOOKUP(A166,ストックデータ整理!A:L,10,FALSE)</f>
        <v>0</v>
      </c>
      <c r="E166" s="95">
        <f>VLOOKUP(A166,ストックデータ整理!A:L,12,FALSE)</f>
        <v>0</v>
      </c>
      <c r="F166" s="89">
        <f>VLOOKUP(A166,ストックデータ整理!A:O,13,FALSE)</f>
        <v>0</v>
      </c>
      <c r="G166" s="92">
        <f>VLOOKUP(A166,ストックデータ整理!A:O,15,FALSE)</f>
        <v>0</v>
      </c>
      <c r="H166" s="96">
        <f>VLOOKUP(A166,ストックデータ整理!A:R,16,FALSE)</f>
        <v>0</v>
      </c>
      <c r="I166" s="113">
        <f>INT(VLOOKUP(A166,ストックデータ整理!A:R,18,FALSE))</f>
        <v>0</v>
      </c>
      <c r="J166" s="111">
        <f>VLOOKUP(A166,ストックデータ整理!A:U,19,FALSE)</f>
        <v>0</v>
      </c>
      <c r="K166" s="356">
        <f>VLOOKUP(A166,ストックデータ整理!A:U,21,FALSE)</f>
        <v>0</v>
      </c>
      <c r="L166" s="93">
        <f>IFERROR(VLOOKUP(A166,ストックデータ貼り付け用!V:Y,2,FALSE),0)</f>
        <v>0</v>
      </c>
      <c r="M166" s="95">
        <f>IFERROR(VLOOKUP(A166,ストックデータ貼り付け用!V:Y,4,FALSE),0)</f>
        <v>0</v>
      </c>
      <c r="N166" s="93">
        <f t="shared" si="12"/>
        <v>0</v>
      </c>
      <c r="O166" s="94">
        <f t="shared" si="13"/>
        <v>0</v>
      </c>
    </row>
    <row r="167" spans="1:15" ht="14.25" customHeight="1" x14ac:dyDescent="0.2">
      <c r="A167" s="88">
        <v>45802</v>
      </c>
      <c r="B167" s="89">
        <f>IFERROR(VLOOKUP(A167,ストックデータ貼り付け用!A:D,2,FALSE),0)</f>
        <v>0</v>
      </c>
      <c r="C167" s="89">
        <f>VLOOKUP(A167,ストックデータ整理!A:D,4,FALSE)</f>
        <v>0</v>
      </c>
      <c r="D167" s="93">
        <f>VLOOKUP(A167,ストックデータ整理!A:L,10,FALSE)</f>
        <v>0</v>
      </c>
      <c r="E167" s="95">
        <f>VLOOKUP(A167,ストックデータ整理!A:L,12,FALSE)</f>
        <v>0</v>
      </c>
      <c r="F167" s="89">
        <f>VLOOKUP(A167,ストックデータ整理!A:O,13,FALSE)</f>
        <v>0</v>
      </c>
      <c r="G167" s="92">
        <f>VLOOKUP(A167,ストックデータ整理!A:O,15,FALSE)</f>
        <v>0</v>
      </c>
      <c r="H167" s="96">
        <f>VLOOKUP(A167,ストックデータ整理!A:R,16,FALSE)</f>
        <v>0</v>
      </c>
      <c r="I167" s="113">
        <f>INT(VLOOKUP(A167,ストックデータ整理!A:R,18,FALSE))</f>
        <v>0</v>
      </c>
      <c r="J167" s="111">
        <f>VLOOKUP(A167,ストックデータ整理!A:U,19,FALSE)</f>
        <v>0</v>
      </c>
      <c r="K167" s="356">
        <f>VLOOKUP(A167,ストックデータ整理!A:U,21,FALSE)</f>
        <v>0</v>
      </c>
      <c r="L167" s="93">
        <f>IFERROR(VLOOKUP(A167,ストックデータ貼り付け用!V:Y,2,FALSE),0)</f>
        <v>0</v>
      </c>
      <c r="M167" s="95">
        <f>IFERROR(VLOOKUP(A167,ストックデータ貼り付け用!V:Y,4,FALSE),0)</f>
        <v>0</v>
      </c>
      <c r="N167" s="93">
        <f t="shared" si="12"/>
        <v>0</v>
      </c>
      <c r="O167" s="94">
        <f t="shared" si="13"/>
        <v>0</v>
      </c>
    </row>
    <row r="168" spans="1:15" ht="14.25" customHeight="1" x14ac:dyDescent="0.2">
      <c r="A168" s="88">
        <v>45803</v>
      </c>
      <c r="B168" s="89">
        <f>IFERROR(VLOOKUP(A168,ストックデータ貼り付け用!A:D,2,FALSE),0)</f>
        <v>0</v>
      </c>
      <c r="C168" s="89">
        <f>VLOOKUP(A168,ストックデータ整理!A:D,4,FALSE)</f>
        <v>0</v>
      </c>
      <c r="D168" s="93">
        <f>VLOOKUP(A168,ストックデータ整理!A:L,10,FALSE)</f>
        <v>0</v>
      </c>
      <c r="E168" s="95">
        <f>VLOOKUP(A168,ストックデータ整理!A:L,12,FALSE)</f>
        <v>0</v>
      </c>
      <c r="F168" s="89">
        <f>VLOOKUP(A168,ストックデータ整理!A:O,13,FALSE)</f>
        <v>0</v>
      </c>
      <c r="G168" s="92">
        <f>VLOOKUP(A168,ストックデータ整理!A:O,15,FALSE)</f>
        <v>0</v>
      </c>
      <c r="H168" s="96">
        <f>VLOOKUP(A168,ストックデータ整理!A:R,16,FALSE)</f>
        <v>0</v>
      </c>
      <c r="I168" s="113">
        <f>INT(VLOOKUP(A168,ストックデータ整理!A:R,18,FALSE))</f>
        <v>0</v>
      </c>
      <c r="J168" s="111">
        <f>VLOOKUP(A168,ストックデータ整理!A:U,19,FALSE)</f>
        <v>0</v>
      </c>
      <c r="K168" s="356">
        <f>VLOOKUP(A168,ストックデータ整理!A:U,21,FALSE)</f>
        <v>0</v>
      </c>
      <c r="L168" s="93">
        <f>IFERROR(VLOOKUP(A168,ストックデータ貼り付け用!V:Y,2,FALSE),0)</f>
        <v>0</v>
      </c>
      <c r="M168" s="95">
        <f>IFERROR(VLOOKUP(A168,ストックデータ貼り付け用!V:Y,4,FALSE),0)</f>
        <v>0</v>
      </c>
      <c r="N168" s="93">
        <f t="shared" si="12"/>
        <v>0</v>
      </c>
      <c r="O168" s="94">
        <f t="shared" si="13"/>
        <v>0</v>
      </c>
    </row>
    <row r="169" spans="1:15" ht="14.25" customHeight="1" x14ac:dyDescent="0.2">
      <c r="A169" s="88">
        <v>45804</v>
      </c>
      <c r="B169" s="89">
        <f>IFERROR(VLOOKUP(A169,ストックデータ貼り付け用!A:D,2,FALSE),0)</f>
        <v>0</v>
      </c>
      <c r="C169" s="89">
        <f>VLOOKUP(A169,ストックデータ整理!A:D,4,FALSE)</f>
        <v>0</v>
      </c>
      <c r="D169" s="93">
        <f>VLOOKUP(A169,ストックデータ整理!A:L,10,FALSE)</f>
        <v>0</v>
      </c>
      <c r="E169" s="95">
        <f>VLOOKUP(A169,ストックデータ整理!A:L,12,FALSE)</f>
        <v>0</v>
      </c>
      <c r="F169" s="89">
        <f>VLOOKUP(A169,ストックデータ整理!A:O,13,FALSE)</f>
        <v>0</v>
      </c>
      <c r="G169" s="92">
        <f>VLOOKUP(A169,ストックデータ整理!A:O,15,FALSE)</f>
        <v>0</v>
      </c>
      <c r="H169" s="96">
        <f>VLOOKUP(A169,ストックデータ整理!A:R,16,FALSE)</f>
        <v>0</v>
      </c>
      <c r="I169" s="113">
        <f>INT(VLOOKUP(A169,ストックデータ整理!A:R,18,FALSE))</f>
        <v>0</v>
      </c>
      <c r="J169" s="111">
        <f>VLOOKUP(A169,ストックデータ整理!A:U,19,FALSE)</f>
        <v>0</v>
      </c>
      <c r="K169" s="356">
        <f>VLOOKUP(A169,ストックデータ整理!A:U,21,FALSE)</f>
        <v>0</v>
      </c>
      <c r="L169" s="93">
        <f>IFERROR(VLOOKUP(A169,ストックデータ貼り付け用!V:Y,2,FALSE),0)</f>
        <v>0</v>
      </c>
      <c r="M169" s="95">
        <f>IFERROR(VLOOKUP(A169,ストックデータ貼り付け用!V:Y,4,FALSE),0)</f>
        <v>0</v>
      </c>
      <c r="N169" s="93">
        <f t="shared" si="12"/>
        <v>0</v>
      </c>
      <c r="O169" s="94">
        <f t="shared" si="13"/>
        <v>0</v>
      </c>
    </row>
    <row r="170" spans="1:15" ht="14.25" customHeight="1" x14ac:dyDescent="0.2">
      <c r="A170" s="88">
        <v>45805</v>
      </c>
      <c r="B170" s="89">
        <f>IFERROR(VLOOKUP(A170,ストックデータ貼り付け用!A:D,2,FALSE),0)</f>
        <v>0</v>
      </c>
      <c r="C170" s="89">
        <f>VLOOKUP(A170,ストックデータ整理!A:D,4,FALSE)</f>
        <v>0</v>
      </c>
      <c r="D170" s="93">
        <f>VLOOKUP(A170,ストックデータ整理!A:L,10,FALSE)</f>
        <v>0</v>
      </c>
      <c r="E170" s="95">
        <f>VLOOKUP(A170,ストックデータ整理!A:L,12,FALSE)</f>
        <v>0</v>
      </c>
      <c r="F170" s="89">
        <f>VLOOKUP(A170,ストックデータ整理!A:O,13,FALSE)</f>
        <v>0</v>
      </c>
      <c r="G170" s="92">
        <f>VLOOKUP(A170,ストックデータ整理!A:O,15,FALSE)</f>
        <v>0</v>
      </c>
      <c r="H170" s="96">
        <f>VLOOKUP(A170,ストックデータ整理!A:R,16,FALSE)</f>
        <v>0</v>
      </c>
      <c r="I170" s="113">
        <f>INT(VLOOKUP(A170,ストックデータ整理!A:R,18,FALSE))</f>
        <v>0</v>
      </c>
      <c r="J170" s="111">
        <f>VLOOKUP(A170,ストックデータ整理!A:U,19,FALSE)</f>
        <v>0</v>
      </c>
      <c r="K170" s="356">
        <f>VLOOKUP(A170,ストックデータ整理!A:U,21,FALSE)</f>
        <v>0</v>
      </c>
      <c r="L170" s="93">
        <f>IFERROR(VLOOKUP(A170,ストックデータ貼り付け用!V:Y,2,FALSE),0)</f>
        <v>0</v>
      </c>
      <c r="M170" s="95">
        <f>IFERROR(VLOOKUP(A170,ストックデータ貼り付け用!V:Y,4,FALSE),0)</f>
        <v>0</v>
      </c>
      <c r="N170" s="93">
        <f t="shared" si="12"/>
        <v>0</v>
      </c>
      <c r="O170" s="94">
        <f t="shared" si="13"/>
        <v>0</v>
      </c>
    </row>
    <row r="171" spans="1:15" ht="14.25" customHeight="1" x14ac:dyDescent="0.2">
      <c r="A171" s="88">
        <v>45806</v>
      </c>
      <c r="B171" s="89">
        <f>IFERROR(VLOOKUP(A171,ストックデータ貼り付け用!A:D,2,FALSE),0)</f>
        <v>0</v>
      </c>
      <c r="C171" s="89">
        <f>VLOOKUP(A171,ストックデータ整理!A:D,4,FALSE)</f>
        <v>0</v>
      </c>
      <c r="D171" s="93">
        <f>VLOOKUP(A171,ストックデータ整理!A:L,10,FALSE)</f>
        <v>0</v>
      </c>
      <c r="E171" s="95">
        <f>VLOOKUP(A171,ストックデータ整理!A:L,12,FALSE)</f>
        <v>0</v>
      </c>
      <c r="F171" s="89">
        <f>VLOOKUP(A171,ストックデータ整理!A:O,13,FALSE)</f>
        <v>0</v>
      </c>
      <c r="G171" s="92">
        <f>VLOOKUP(A171,ストックデータ整理!A:O,15,FALSE)</f>
        <v>0</v>
      </c>
      <c r="H171" s="96">
        <f>VLOOKUP(A171,ストックデータ整理!A:R,16,FALSE)</f>
        <v>0</v>
      </c>
      <c r="I171" s="113">
        <f>INT(VLOOKUP(A171,ストックデータ整理!A:R,18,FALSE))</f>
        <v>0</v>
      </c>
      <c r="J171" s="111">
        <f>VLOOKUP(A171,ストックデータ整理!A:U,19,FALSE)</f>
        <v>0</v>
      </c>
      <c r="K171" s="356">
        <f>VLOOKUP(A171,ストックデータ整理!A:U,21,FALSE)</f>
        <v>0</v>
      </c>
      <c r="L171" s="93">
        <f>IFERROR(VLOOKUP(A171,ストックデータ貼り付け用!V:Y,2,FALSE),0)</f>
        <v>0</v>
      </c>
      <c r="M171" s="95">
        <f>IFERROR(VLOOKUP(A171,ストックデータ貼り付け用!V:Y,4,FALSE),0)</f>
        <v>0</v>
      </c>
      <c r="N171" s="93">
        <f t="shared" si="12"/>
        <v>0</v>
      </c>
      <c r="O171" s="94">
        <f t="shared" si="13"/>
        <v>0</v>
      </c>
    </row>
    <row r="172" spans="1:15" ht="14.25" customHeight="1" x14ac:dyDescent="0.2">
      <c r="A172" s="88">
        <v>45807</v>
      </c>
      <c r="B172" s="89">
        <f>IFERROR(VLOOKUP(A172,ストックデータ貼り付け用!A:D,2,FALSE),0)</f>
        <v>0</v>
      </c>
      <c r="C172" s="89">
        <f>VLOOKUP(A172,ストックデータ整理!A:D,4,FALSE)</f>
        <v>0</v>
      </c>
      <c r="D172" s="93">
        <f>VLOOKUP(A172,ストックデータ整理!A:L,10,FALSE)</f>
        <v>0</v>
      </c>
      <c r="E172" s="95">
        <f>VLOOKUP(A172,ストックデータ整理!A:L,12,FALSE)</f>
        <v>0</v>
      </c>
      <c r="F172" s="89">
        <f>VLOOKUP(A172,ストックデータ整理!A:O,13,FALSE)</f>
        <v>0</v>
      </c>
      <c r="G172" s="92">
        <f>VLOOKUP(A172,ストックデータ整理!A:O,15,FALSE)</f>
        <v>0</v>
      </c>
      <c r="H172" s="96">
        <f>VLOOKUP(A172,ストックデータ整理!A:R,16,FALSE)</f>
        <v>0</v>
      </c>
      <c r="I172" s="113">
        <f>INT(VLOOKUP(A172,ストックデータ整理!A:R,18,FALSE))</f>
        <v>0</v>
      </c>
      <c r="J172" s="111">
        <f>VLOOKUP(A172,ストックデータ整理!A:U,19,FALSE)</f>
        <v>0</v>
      </c>
      <c r="K172" s="356">
        <f>VLOOKUP(A172,ストックデータ整理!A:U,21,FALSE)</f>
        <v>0</v>
      </c>
      <c r="L172" s="93">
        <f>IFERROR(VLOOKUP(A172,ストックデータ貼り付け用!V:Y,2,FALSE),0)</f>
        <v>0</v>
      </c>
      <c r="M172" s="95">
        <f>IFERROR(VLOOKUP(A172,ストックデータ貼り付け用!V:Y,4,FALSE),0)</f>
        <v>0</v>
      </c>
      <c r="N172" s="93">
        <f t="shared" si="12"/>
        <v>0</v>
      </c>
      <c r="O172" s="94">
        <f t="shared" si="13"/>
        <v>0</v>
      </c>
    </row>
    <row r="173" spans="1:15" ht="14.25" customHeight="1" thickBot="1" x14ac:dyDescent="0.25">
      <c r="A173" s="88">
        <v>45808</v>
      </c>
      <c r="B173" s="89">
        <f>IFERROR(VLOOKUP(A173,ストックデータ貼り付け用!A:D,2,FALSE),0)</f>
        <v>0</v>
      </c>
      <c r="C173" s="89">
        <f>VLOOKUP(A173,ストックデータ整理!A:D,4,FALSE)</f>
        <v>0</v>
      </c>
      <c r="D173" s="86">
        <f>VLOOKUP(A173,ストックデータ整理!A:L,10,FALSE)</f>
        <v>0</v>
      </c>
      <c r="E173" s="95">
        <f>VLOOKUP(A173,ストックデータ整理!A:L,12,FALSE)</f>
        <v>0</v>
      </c>
      <c r="F173" s="89">
        <f>VLOOKUP(A173,ストックデータ整理!A:O,13,FALSE)</f>
        <v>0</v>
      </c>
      <c r="G173" s="92">
        <f>VLOOKUP(A173,ストックデータ整理!A:O,15,FALSE)</f>
        <v>0</v>
      </c>
      <c r="H173" s="96">
        <f>VLOOKUP(A173,ストックデータ整理!A:R,16,FALSE)</f>
        <v>0</v>
      </c>
      <c r="I173" s="113">
        <f>INT(VLOOKUP(A173,ストックデータ整理!A:R,18,FALSE))</f>
        <v>0</v>
      </c>
      <c r="J173" s="111">
        <f>VLOOKUP(A173,ストックデータ整理!A:U,19,FALSE)</f>
        <v>0</v>
      </c>
      <c r="K173" s="356">
        <f>VLOOKUP(A173,ストックデータ整理!A:U,21,FALSE)</f>
        <v>0</v>
      </c>
      <c r="L173" s="93">
        <f>IFERROR(VLOOKUP(A173,ストックデータ貼り付け用!V:Y,2,FALSE),0)</f>
        <v>0</v>
      </c>
      <c r="M173" s="95">
        <f>IFERROR(VLOOKUP(A173,ストックデータ貼り付け用!V:Y,4,FALSE),0)</f>
        <v>0</v>
      </c>
      <c r="N173" s="93">
        <f t="shared" si="12"/>
        <v>0</v>
      </c>
      <c r="O173" s="94">
        <f t="shared" si="13"/>
        <v>0</v>
      </c>
    </row>
    <row r="174" spans="1:15" ht="15.5" customHeight="1" thickBot="1" x14ac:dyDescent="0.25">
      <c r="A174" s="99" t="s">
        <v>140</v>
      </c>
      <c r="B174" s="74"/>
      <c r="C174" s="75"/>
      <c r="D174" s="76"/>
      <c r="E174" s="75"/>
      <c r="F174" s="76"/>
      <c r="G174" s="75"/>
      <c r="H174" s="76"/>
      <c r="I174" s="77"/>
      <c r="J174" s="140">
        <f>iStock用!FD7*-1</f>
        <v>0</v>
      </c>
      <c r="K174" s="141">
        <f>iStock用!FF7</f>
        <v>0</v>
      </c>
      <c r="L174" s="76"/>
      <c r="M174" s="75"/>
      <c r="N174" s="132">
        <f t="shared" si="12"/>
        <v>0</v>
      </c>
      <c r="O174" s="133">
        <f t="shared" si="13"/>
        <v>0</v>
      </c>
    </row>
    <row r="175" spans="1:15" ht="17.25" customHeight="1" thickBot="1" x14ac:dyDescent="0.25">
      <c r="A175" s="99" t="s">
        <v>18</v>
      </c>
      <c r="B175" s="100">
        <f t="shared" ref="B175:I175" si="14">SUM(B143:B174)</f>
        <v>0</v>
      </c>
      <c r="C175" s="101">
        <f t="shared" si="14"/>
        <v>0</v>
      </c>
      <c r="D175" s="102">
        <f t="shared" si="14"/>
        <v>0</v>
      </c>
      <c r="E175" s="103">
        <f t="shared" si="14"/>
        <v>0</v>
      </c>
      <c r="F175" s="104">
        <f t="shared" si="14"/>
        <v>0</v>
      </c>
      <c r="G175" s="105">
        <f t="shared" si="14"/>
        <v>0</v>
      </c>
      <c r="H175" s="106">
        <f t="shared" si="14"/>
        <v>0</v>
      </c>
      <c r="I175" s="107">
        <f t="shared" si="14"/>
        <v>0</v>
      </c>
      <c r="J175" s="142">
        <f>SUM(J143:J174)</f>
        <v>0</v>
      </c>
      <c r="K175" s="143">
        <f>SUM(K143:K174)</f>
        <v>0</v>
      </c>
      <c r="L175" s="108">
        <f>SUM(L143:L174)</f>
        <v>0</v>
      </c>
      <c r="M175" s="109">
        <f>SUM(M143:M174)</f>
        <v>0</v>
      </c>
      <c r="N175" s="132">
        <f>B175+D175+F175+H175+J175+L175</f>
        <v>0</v>
      </c>
      <c r="O175" s="167">
        <f>C175+E175+G175+I175+K175+M175</f>
        <v>0</v>
      </c>
    </row>
    <row r="176" spans="1:15" ht="15.5" customHeight="1" thickBot="1" x14ac:dyDescent="0.25">
      <c r="A176" s="536" t="s">
        <v>145</v>
      </c>
      <c r="B176" s="528" t="s">
        <v>12</v>
      </c>
      <c r="C176" s="529"/>
      <c r="D176" s="530" t="s">
        <v>13</v>
      </c>
      <c r="E176" s="531"/>
      <c r="F176" s="532" t="s">
        <v>14</v>
      </c>
      <c r="G176" s="533"/>
      <c r="H176" s="522" t="s">
        <v>15</v>
      </c>
      <c r="I176" s="523"/>
      <c r="J176" s="524" t="s">
        <v>16</v>
      </c>
      <c r="K176" s="525"/>
      <c r="L176" s="534" t="s">
        <v>49</v>
      </c>
      <c r="M176" s="535"/>
      <c r="N176" s="425" t="s">
        <v>18</v>
      </c>
      <c r="O176" s="426"/>
    </row>
    <row r="177" spans="1:15" ht="15.5" customHeight="1" thickBot="1" x14ac:dyDescent="0.25">
      <c r="A177" s="537"/>
      <c r="B177" s="84" t="s">
        <v>19</v>
      </c>
      <c r="C177" s="85" t="s">
        <v>20</v>
      </c>
      <c r="D177" s="86" t="s">
        <v>19</v>
      </c>
      <c r="E177" s="85" t="s">
        <v>20</v>
      </c>
      <c r="F177" s="86" t="s">
        <v>19</v>
      </c>
      <c r="G177" s="85" t="s">
        <v>20</v>
      </c>
      <c r="H177" s="86" t="s">
        <v>19</v>
      </c>
      <c r="I177" s="87" t="s">
        <v>20</v>
      </c>
      <c r="J177" s="86" t="s">
        <v>19</v>
      </c>
      <c r="K177" s="85" t="s">
        <v>20</v>
      </c>
      <c r="L177" s="86" t="s">
        <v>19</v>
      </c>
      <c r="M177" s="85" t="s">
        <v>20</v>
      </c>
      <c r="N177" s="86" t="s">
        <v>19</v>
      </c>
      <c r="O177" s="85" t="s">
        <v>20</v>
      </c>
    </row>
    <row r="178" spans="1:15" ht="14.25" customHeight="1" x14ac:dyDescent="0.2">
      <c r="A178" s="88">
        <v>45809</v>
      </c>
      <c r="B178" s="89">
        <f>IFERROR(VLOOKUP(A178,ストックデータ貼り付け用!A:D,2,FALSE),0)</f>
        <v>0</v>
      </c>
      <c r="C178" s="89">
        <f>VLOOKUP(A178,ストックデータ整理!A:D,4,FALSE)</f>
        <v>0</v>
      </c>
      <c r="D178" s="90">
        <f>VLOOKUP(A178,ストックデータ整理!A:L,10,FALSE)</f>
        <v>0</v>
      </c>
      <c r="E178" s="91">
        <f>VLOOKUP(A178,ストックデータ整理!A:L,12,FALSE)</f>
        <v>0</v>
      </c>
      <c r="F178" s="89">
        <f>VLOOKUP(A178,ストックデータ整理!A:O,13,FALSE)</f>
        <v>0</v>
      </c>
      <c r="G178" s="92">
        <f>VLOOKUP(A178,ストックデータ整理!A:O,15,FALSE)</f>
        <v>0</v>
      </c>
      <c r="H178" s="96">
        <f>VLOOKUP(A178,ストックデータ整理!A:R,16,FALSE)</f>
        <v>0</v>
      </c>
      <c r="I178" s="113">
        <f>INT(VLOOKUP(A178,ストックデータ整理!A:R,18,FALSE))</f>
        <v>0</v>
      </c>
      <c r="J178" s="111">
        <f>VLOOKUP(A178,ストックデータ整理!A:U,19,FALSE)</f>
        <v>0</v>
      </c>
      <c r="K178" s="356">
        <f>VLOOKUP(A178,ストックデータ整理!A:U,21,FALSE)</f>
        <v>0</v>
      </c>
      <c r="L178" s="93">
        <f>IFERROR(VLOOKUP(A178,ストックデータ貼り付け用!V:Y,2,FALSE),0)</f>
        <v>0</v>
      </c>
      <c r="M178" s="95">
        <f>IFERROR(VLOOKUP(A178,ストックデータ貼り付け用!V:Y,4,FALSE),0)</f>
        <v>0</v>
      </c>
      <c r="N178" s="93">
        <f t="shared" ref="N178:N207" si="15">B178+D178+F178+L178+H178+J178</f>
        <v>0</v>
      </c>
      <c r="O178" s="94">
        <f t="shared" ref="O178:O207" si="16">C178+E178+G178+M178+I178+K178</f>
        <v>0</v>
      </c>
    </row>
    <row r="179" spans="1:15" ht="14.25" customHeight="1" x14ac:dyDescent="0.2">
      <c r="A179" s="88">
        <v>45810</v>
      </c>
      <c r="B179" s="89">
        <f>IFERROR(VLOOKUP(A179,ストックデータ貼り付け用!A:D,2,FALSE),0)</f>
        <v>0</v>
      </c>
      <c r="C179" s="89">
        <f>VLOOKUP(A179,ストックデータ整理!A:D,4,FALSE)</f>
        <v>0</v>
      </c>
      <c r="D179" s="93">
        <f>VLOOKUP(A179,ストックデータ整理!A:L,10,FALSE)</f>
        <v>0</v>
      </c>
      <c r="E179" s="95">
        <f>VLOOKUP(A179,ストックデータ整理!A:L,12,FALSE)</f>
        <v>0</v>
      </c>
      <c r="F179" s="89">
        <f>VLOOKUP(A179,ストックデータ整理!A:O,13,FALSE)</f>
        <v>0</v>
      </c>
      <c r="G179" s="92">
        <f>VLOOKUP(A179,ストックデータ整理!A:O,15,FALSE)</f>
        <v>0</v>
      </c>
      <c r="H179" s="96">
        <f>VLOOKUP(A179,ストックデータ整理!A:R,16,FALSE)</f>
        <v>0</v>
      </c>
      <c r="I179" s="113">
        <f>INT(VLOOKUP(A179,ストックデータ整理!A:R,18,FALSE))</f>
        <v>0</v>
      </c>
      <c r="J179" s="111">
        <f>VLOOKUP(A179,ストックデータ整理!A:U,19,FALSE)</f>
        <v>0</v>
      </c>
      <c r="K179" s="356">
        <f>VLOOKUP(A179,ストックデータ整理!A:U,21,FALSE)</f>
        <v>0</v>
      </c>
      <c r="L179" s="93">
        <f>IFERROR(VLOOKUP(A179,ストックデータ貼り付け用!V:Y,2,FALSE),0)</f>
        <v>0</v>
      </c>
      <c r="M179" s="95">
        <f>IFERROR(VLOOKUP(A179,ストックデータ貼り付け用!V:Y,4,FALSE),0)</f>
        <v>0</v>
      </c>
      <c r="N179" s="93">
        <f t="shared" si="15"/>
        <v>0</v>
      </c>
      <c r="O179" s="94">
        <f t="shared" si="16"/>
        <v>0</v>
      </c>
    </row>
    <row r="180" spans="1:15" ht="14.25" customHeight="1" x14ac:dyDescent="0.2">
      <c r="A180" s="88">
        <v>45811</v>
      </c>
      <c r="B180" s="89">
        <f>IFERROR(VLOOKUP(A180,ストックデータ貼り付け用!A:D,2,FALSE),0)</f>
        <v>0</v>
      </c>
      <c r="C180" s="89">
        <f>VLOOKUP(A180,ストックデータ整理!A:D,4,FALSE)</f>
        <v>0</v>
      </c>
      <c r="D180" s="93">
        <f>VLOOKUP(A180,ストックデータ整理!A:L,10,FALSE)</f>
        <v>0</v>
      </c>
      <c r="E180" s="95">
        <f>VLOOKUP(A180,ストックデータ整理!A:L,12,FALSE)</f>
        <v>0</v>
      </c>
      <c r="F180" s="89">
        <f>VLOOKUP(A180,ストックデータ整理!A:O,13,FALSE)</f>
        <v>0</v>
      </c>
      <c r="G180" s="92">
        <f>VLOOKUP(A180,ストックデータ整理!A:O,15,FALSE)</f>
        <v>0</v>
      </c>
      <c r="H180" s="96">
        <f>VLOOKUP(A180,ストックデータ整理!A:R,16,FALSE)</f>
        <v>0</v>
      </c>
      <c r="I180" s="113">
        <f>INT(VLOOKUP(A180,ストックデータ整理!A:R,18,FALSE))</f>
        <v>0</v>
      </c>
      <c r="J180" s="111">
        <f>VLOOKUP(A180,ストックデータ整理!A:U,19,FALSE)</f>
        <v>0</v>
      </c>
      <c r="K180" s="356">
        <f>VLOOKUP(A180,ストックデータ整理!A:U,21,FALSE)</f>
        <v>0</v>
      </c>
      <c r="L180" s="93">
        <f>IFERROR(VLOOKUP(A180,ストックデータ貼り付け用!V:Y,2,FALSE),0)</f>
        <v>0</v>
      </c>
      <c r="M180" s="95">
        <f>IFERROR(VLOOKUP(A180,ストックデータ貼り付け用!V:Y,4,FALSE),0)</f>
        <v>0</v>
      </c>
      <c r="N180" s="93">
        <f t="shared" si="15"/>
        <v>0</v>
      </c>
      <c r="O180" s="94">
        <f t="shared" si="16"/>
        <v>0</v>
      </c>
    </row>
    <row r="181" spans="1:15" ht="14.25" customHeight="1" x14ac:dyDescent="0.2">
      <c r="A181" s="88">
        <v>45812</v>
      </c>
      <c r="B181" s="89">
        <f>IFERROR(VLOOKUP(A181,ストックデータ貼り付け用!A:D,2,FALSE),0)</f>
        <v>0</v>
      </c>
      <c r="C181" s="89">
        <f>VLOOKUP(A181,ストックデータ整理!A:D,4,FALSE)</f>
        <v>0</v>
      </c>
      <c r="D181" s="93">
        <f>VLOOKUP(A181,ストックデータ整理!A:L,10,FALSE)</f>
        <v>0</v>
      </c>
      <c r="E181" s="95">
        <f>VLOOKUP(A181,ストックデータ整理!A:L,12,FALSE)</f>
        <v>0</v>
      </c>
      <c r="F181" s="89">
        <f>VLOOKUP(A181,ストックデータ整理!A:O,13,FALSE)</f>
        <v>0</v>
      </c>
      <c r="G181" s="92">
        <f>VLOOKUP(A181,ストックデータ整理!A:O,15,FALSE)</f>
        <v>0</v>
      </c>
      <c r="H181" s="96">
        <f>VLOOKUP(A181,ストックデータ整理!A:R,16,FALSE)</f>
        <v>0</v>
      </c>
      <c r="I181" s="113">
        <f>INT(VLOOKUP(A181,ストックデータ整理!A:R,18,FALSE))</f>
        <v>0</v>
      </c>
      <c r="J181" s="111">
        <f>VLOOKUP(A181,ストックデータ整理!A:U,19,FALSE)</f>
        <v>0</v>
      </c>
      <c r="K181" s="356">
        <f>VLOOKUP(A181,ストックデータ整理!A:U,21,FALSE)</f>
        <v>0</v>
      </c>
      <c r="L181" s="93">
        <f>IFERROR(VLOOKUP(A181,ストックデータ貼り付け用!V:Y,2,FALSE),0)</f>
        <v>0</v>
      </c>
      <c r="M181" s="95">
        <f>IFERROR(VLOOKUP(A181,ストックデータ貼り付け用!V:Y,4,FALSE),0)</f>
        <v>0</v>
      </c>
      <c r="N181" s="93">
        <f t="shared" si="15"/>
        <v>0</v>
      </c>
      <c r="O181" s="94">
        <f t="shared" si="16"/>
        <v>0</v>
      </c>
    </row>
    <row r="182" spans="1:15" ht="14.25" customHeight="1" x14ac:dyDescent="0.2">
      <c r="A182" s="88">
        <v>45813</v>
      </c>
      <c r="B182" s="89">
        <f>IFERROR(VLOOKUP(A182,ストックデータ貼り付け用!A:D,2,FALSE),0)</f>
        <v>0</v>
      </c>
      <c r="C182" s="89">
        <f>VLOOKUP(A182,ストックデータ整理!A:D,4,FALSE)</f>
        <v>0</v>
      </c>
      <c r="D182" s="93">
        <f>VLOOKUP(A182,ストックデータ整理!A:L,10,FALSE)</f>
        <v>0</v>
      </c>
      <c r="E182" s="95">
        <f>VLOOKUP(A182,ストックデータ整理!A:L,12,FALSE)</f>
        <v>0</v>
      </c>
      <c r="F182" s="89">
        <f>VLOOKUP(A182,ストックデータ整理!A:O,13,FALSE)</f>
        <v>0</v>
      </c>
      <c r="G182" s="92">
        <f>VLOOKUP(A182,ストックデータ整理!A:O,15,FALSE)</f>
        <v>0</v>
      </c>
      <c r="H182" s="96">
        <f>VLOOKUP(A182,ストックデータ整理!A:R,16,FALSE)</f>
        <v>0</v>
      </c>
      <c r="I182" s="113">
        <f>INT(VLOOKUP(A182,ストックデータ整理!A:R,18,FALSE))</f>
        <v>0</v>
      </c>
      <c r="J182" s="111">
        <f>VLOOKUP(A182,ストックデータ整理!A:U,19,FALSE)</f>
        <v>0</v>
      </c>
      <c r="K182" s="356">
        <f>VLOOKUP(A182,ストックデータ整理!A:U,21,FALSE)</f>
        <v>0</v>
      </c>
      <c r="L182" s="93">
        <f>IFERROR(VLOOKUP(A182,ストックデータ貼り付け用!V:Y,2,FALSE),0)</f>
        <v>0</v>
      </c>
      <c r="M182" s="95">
        <f>IFERROR(VLOOKUP(A182,ストックデータ貼り付け用!V:Y,4,FALSE),0)</f>
        <v>0</v>
      </c>
      <c r="N182" s="93">
        <f t="shared" si="15"/>
        <v>0</v>
      </c>
      <c r="O182" s="94">
        <f t="shared" si="16"/>
        <v>0</v>
      </c>
    </row>
    <row r="183" spans="1:15" ht="14.25" customHeight="1" x14ac:dyDescent="0.2">
      <c r="A183" s="88">
        <v>45814</v>
      </c>
      <c r="B183" s="89">
        <f>IFERROR(VLOOKUP(A183,ストックデータ貼り付け用!A:D,2,FALSE),0)</f>
        <v>0</v>
      </c>
      <c r="C183" s="89">
        <f>VLOOKUP(A183,ストックデータ整理!A:D,4,FALSE)</f>
        <v>0</v>
      </c>
      <c r="D183" s="93">
        <f>VLOOKUP(A183,ストックデータ整理!A:L,10,FALSE)</f>
        <v>0</v>
      </c>
      <c r="E183" s="95">
        <f>VLOOKUP(A183,ストックデータ整理!A:L,12,FALSE)</f>
        <v>0</v>
      </c>
      <c r="F183" s="89">
        <f>VLOOKUP(A183,ストックデータ整理!A:O,13,FALSE)</f>
        <v>0</v>
      </c>
      <c r="G183" s="92">
        <f>VLOOKUP(A183,ストックデータ整理!A:O,15,FALSE)</f>
        <v>0</v>
      </c>
      <c r="H183" s="96">
        <f>VLOOKUP(A183,ストックデータ整理!A:R,16,FALSE)</f>
        <v>0</v>
      </c>
      <c r="I183" s="113">
        <f>INT(VLOOKUP(A183,ストックデータ整理!A:R,18,FALSE))</f>
        <v>0</v>
      </c>
      <c r="J183" s="111">
        <f>VLOOKUP(A183,ストックデータ整理!A:U,19,FALSE)</f>
        <v>0</v>
      </c>
      <c r="K183" s="356">
        <f>VLOOKUP(A183,ストックデータ整理!A:U,21,FALSE)</f>
        <v>0</v>
      </c>
      <c r="L183" s="93">
        <f>IFERROR(VLOOKUP(A183,ストックデータ貼り付け用!V:Y,2,FALSE),0)</f>
        <v>0</v>
      </c>
      <c r="M183" s="95">
        <f>IFERROR(VLOOKUP(A183,ストックデータ貼り付け用!V:Y,4,FALSE),0)</f>
        <v>0</v>
      </c>
      <c r="N183" s="93">
        <f t="shared" si="15"/>
        <v>0</v>
      </c>
      <c r="O183" s="94">
        <f t="shared" si="16"/>
        <v>0</v>
      </c>
    </row>
    <row r="184" spans="1:15" ht="14.25" customHeight="1" x14ac:dyDescent="0.2">
      <c r="A184" s="88">
        <v>45815</v>
      </c>
      <c r="B184" s="89">
        <f>IFERROR(VLOOKUP(A184,ストックデータ貼り付け用!A:D,2,FALSE),0)</f>
        <v>0</v>
      </c>
      <c r="C184" s="89">
        <f>VLOOKUP(A184,ストックデータ整理!A:D,4,FALSE)</f>
        <v>0</v>
      </c>
      <c r="D184" s="93">
        <f>VLOOKUP(A184,ストックデータ整理!A:L,10,FALSE)</f>
        <v>0</v>
      </c>
      <c r="E184" s="95">
        <f>VLOOKUP(A184,ストックデータ整理!A:L,12,FALSE)</f>
        <v>0</v>
      </c>
      <c r="F184" s="89">
        <f>VLOOKUP(A184,ストックデータ整理!A:O,13,FALSE)</f>
        <v>0</v>
      </c>
      <c r="G184" s="92">
        <f>VLOOKUP(A184,ストックデータ整理!A:O,15,FALSE)</f>
        <v>0</v>
      </c>
      <c r="H184" s="96">
        <f>VLOOKUP(A184,ストックデータ整理!A:R,16,FALSE)</f>
        <v>0</v>
      </c>
      <c r="I184" s="113">
        <f>INT(VLOOKUP(A184,ストックデータ整理!A:R,18,FALSE))</f>
        <v>0</v>
      </c>
      <c r="J184" s="111">
        <f>VLOOKUP(A184,ストックデータ整理!A:U,19,FALSE)</f>
        <v>0</v>
      </c>
      <c r="K184" s="356">
        <f>VLOOKUP(A184,ストックデータ整理!A:U,21,FALSE)</f>
        <v>0</v>
      </c>
      <c r="L184" s="93">
        <f>IFERROR(VLOOKUP(A184,ストックデータ貼り付け用!V:Y,2,FALSE),0)</f>
        <v>0</v>
      </c>
      <c r="M184" s="95">
        <f>IFERROR(VLOOKUP(A184,ストックデータ貼り付け用!V:Y,4,FALSE),0)</f>
        <v>0</v>
      </c>
      <c r="N184" s="93">
        <f t="shared" si="15"/>
        <v>0</v>
      </c>
      <c r="O184" s="94">
        <f t="shared" si="16"/>
        <v>0</v>
      </c>
    </row>
    <row r="185" spans="1:15" ht="14.25" customHeight="1" x14ac:dyDescent="0.2">
      <c r="A185" s="88">
        <v>45816</v>
      </c>
      <c r="B185" s="89">
        <f>IFERROR(VLOOKUP(A185,ストックデータ貼り付け用!A:D,2,FALSE),0)</f>
        <v>0</v>
      </c>
      <c r="C185" s="89">
        <f>VLOOKUP(A185,ストックデータ整理!A:D,4,FALSE)</f>
        <v>0</v>
      </c>
      <c r="D185" s="93">
        <f>VLOOKUP(A185,ストックデータ整理!A:L,10,FALSE)</f>
        <v>0</v>
      </c>
      <c r="E185" s="95">
        <f>VLOOKUP(A185,ストックデータ整理!A:L,12,FALSE)</f>
        <v>0</v>
      </c>
      <c r="F185" s="89">
        <f>VLOOKUP(A185,ストックデータ整理!A:O,13,FALSE)</f>
        <v>0</v>
      </c>
      <c r="G185" s="92">
        <f>VLOOKUP(A185,ストックデータ整理!A:O,15,FALSE)</f>
        <v>0</v>
      </c>
      <c r="H185" s="96">
        <f>VLOOKUP(A185,ストックデータ整理!A:R,16,FALSE)</f>
        <v>0</v>
      </c>
      <c r="I185" s="113">
        <f>INT(VLOOKUP(A185,ストックデータ整理!A:R,18,FALSE))</f>
        <v>0</v>
      </c>
      <c r="J185" s="111">
        <f>VLOOKUP(A185,ストックデータ整理!A:U,19,FALSE)</f>
        <v>0</v>
      </c>
      <c r="K185" s="356">
        <f>VLOOKUP(A185,ストックデータ整理!A:U,21,FALSE)</f>
        <v>0</v>
      </c>
      <c r="L185" s="93">
        <f>IFERROR(VLOOKUP(A185,ストックデータ貼り付け用!V:Y,2,FALSE),0)</f>
        <v>0</v>
      </c>
      <c r="M185" s="95">
        <f>IFERROR(VLOOKUP(A185,ストックデータ貼り付け用!V:Y,4,FALSE),0)</f>
        <v>0</v>
      </c>
      <c r="N185" s="93">
        <f t="shared" si="15"/>
        <v>0</v>
      </c>
      <c r="O185" s="94">
        <f t="shared" si="16"/>
        <v>0</v>
      </c>
    </row>
    <row r="186" spans="1:15" ht="14.25" customHeight="1" x14ac:dyDescent="0.2">
      <c r="A186" s="88">
        <v>45817</v>
      </c>
      <c r="B186" s="89">
        <f>IFERROR(VLOOKUP(A186,ストックデータ貼り付け用!A:D,2,FALSE),0)</f>
        <v>0</v>
      </c>
      <c r="C186" s="89">
        <f>VLOOKUP(A186,ストックデータ整理!A:D,4,FALSE)</f>
        <v>0</v>
      </c>
      <c r="D186" s="93">
        <f>VLOOKUP(A186,ストックデータ整理!A:L,10,FALSE)</f>
        <v>0</v>
      </c>
      <c r="E186" s="95">
        <f>VLOOKUP(A186,ストックデータ整理!A:L,12,FALSE)</f>
        <v>0</v>
      </c>
      <c r="F186" s="89">
        <f>VLOOKUP(A186,ストックデータ整理!A:O,13,FALSE)</f>
        <v>0</v>
      </c>
      <c r="G186" s="92">
        <f>VLOOKUP(A186,ストックデータ整理!A:O,15,FALSE)</f>
        <v>0</v>
      </c>
      <c r="H186" s="96">
        <f>VLOOKUP(A186,ストックデータ整理!A:R,16,FALSE)</f>
        <v>0</v>
      </c>
      <c r="I186" s="113">
        <f>INT(VLOOKUP(A186,ストックデータ整理!A:R,18,FALSE))</f>
        <v>0</v>
      </c>
      <c r="J186" s="111">
        <f>VLOOKUP(A186,ストックデータ整理!A:U,19,FALSE)</f>
        <v>0</v>
      </c>
      <c r="K186" s="356">
        <f>VLOOKUP(A186,ストックデータ整理!A:U,21,FALSE)</f>
        <v>0</v>
      </c>
      <c r="L186" s="93">
        <f>IFERROR(VLOOKUP(A186,ストックデータ貼り付け用!V:Y,2,FALSE),0)</f>
        <v>0</v>
      </c>
      <c r="M186" s="95">
        <f>IFERROR(VLOOKUP(A186,ストックデータ貼り付け用!V:Y,4,FALSE),0)</f>
        <v>0</v>
      </c>
      <c r="N186" s="93">
        <f t="shared" si="15"/>
        <v>0</v>
      </c>
      <c r="O186" s="94">
        <f t="shared" si="16"/>
        <v>0</v>
      </c>
    </row>
    <row r="187" spans="1:15" ht="14.25" customHeight="1" x14ac:dyDescent="0.2">
      <c r="A187" s="88">
        <v>45818</v>
      </c>
      <c r="B187" s="89">
        <f>IFERROR(VLOOKUP(A187,ストックデータ貼り付け用!A:D,2,FALSE),0)</f>
        <v>0</v>
      </c>
      <c r="C187" s="89">
        <f>VLOOKUP(A187,ストックデータ整理!A:D,4,FALSE)</f>
        <v>0</v>
      </c>
      <c r="D187" s="93">
        <f>VLOOKUP(A187,ストックデータ整理!A:L,10,FALSE)</f>
        <v>0</v>
      </c>
      <c r="E187" s="95">
        <f>VLOOKUP(A187,ストックデータ整理!A:L,12,FALSE)</f>
        <v>0</v>
      </c>
      <c r="F187" s="89">
        <f>VLOOKUP(A187,ストックデータ整理!A:O,13,FALSE)</f>
        <v>0</v>
      </c>
      <c r="G187" s="92">
        <f>VLOOKUP(A187,ストックデータ整理!A:O,15,FALSE)</f>
        <v>0</v>
      </c>
      <c r="H187" s="96">
        <f>VLOOKUP(A187,ストックデータ整理!A:R,16,FALSE)</f>
        <v>0</v>
      </c>
      <c r="I187" s="113">
        <f>INT(VLOOKUP(A187,ストックデータ整理!A:R,18,FALSE))</f>
        <v>0</v>
      </c>
      <c r="J187" s="111">
        <f>VLOOKUP(A187,ストックデータ整理!A:U,19,FALSE)</f>
        <v>0</v>
      </c>
      <c r="K187" s="356">
        <f>VLOOKUP(A187,ストックデータ整理!A:U,21,FALSE)</f>
        <v>0</v>
      </c>
      <c r="L187" s="93">
        <f>IFERROR(VLOOKUP(A187,ストックデータ貼り付け用!V:Y,2,FALSE),0)</f>
        <v>0</v>
      </c>
      <c r="M187" s="95">
        <f>IFERROR(VLOOKUP(A187,ストックデータ貼り付け用!V:Y,4,FALSE),0)</f>
        <v>0</v>
      </c>
      <c r="N187" s="93">
        <f t="shared" si="15"/>
        <v>0</v>
      </c>
      <c r="O187" s="94">
        <f t="shared" si="16"/>
        <v>0</v>
      </c>
    </row>
    <row r="188" spans="1:15" ht="14.25" customHeight="1" x14ac:dyDescent="0.2">
      <c r="A188" s="88">
        <v>45819</v>
      </c>
      <c r="B188" s="89">
        <f>IFERROR(VLOOKUP(A188,ストックデータ貼り付け用!A:D,2,FALSE),0)</f>
        <v>0</v>
      </c>
      <c r="C188" s="89">
        <f>VLOOKUP(A188,ストックデータ整理!A:D,4,FALSE)</f>
        <v>0</v>
      </c>
      <c r="D188" s="93">
        <f>VLOOKUP(A188,ストックデータ整理!A:L,10,FALSE)</f>
        <v>0</v>
      </c>
      <c r="E188" s="95">
        <f>VLOOKUP(A188,ストックデータ整理!A:L,12,FALSE)</f>
        <v>0</v>
      </c>
      <c r="F188" s="89">
        <f>VLOOKUP(A188,ストックデータ整理!A:O,13,FALSE)</f>
        <v>0</v>
      </c>
      <c r="G188" s="92">
        <f>VLOOKUP(A188,ストックデータ整理!A:O,15,FALSE)</f>
        <v>0</v>
      </c>
      <c r="H188" s="96">
        <f>VLOOKUP(A188,ストックデータ整理!A:R,16,FALSE)</f>
        <v>0</v>
      </c>
      <c r="I188" s="113">
        <f>INT(VLOOKUP(A188,ストックデータ整理!A:R,18,FALSE))</f>
        <v>0</v>
      </c>
      <c r="J188" s="111">
        <f>VLOOKUP(A188,ストックデータ整理!A:U,19,FALSE)</f>
        <v>0</v>
      </c>
      <c r="K188" s="356">
        <f>VLOOKUP(A188,ストックデータ整理!A:U,21,FALSE)</f>
        <v>0</v>
      </c>
      <c r="L188" s="93">
        <f>IFERROR(VLOOKUP(A188,ストックデータ貼り付け用!V:Y,2,FALSE),0)</f>
        <v>0</v>
      </c>
      <c r="M188" s="95">
        <f>IFERROR(VLOOKUP(A188,ストックデータ貼り付け用!V:Y,4,FALSE),0)</f>
        <v>0</v>
      </c>
      <c r="N188" s="93">
        <f t="shared" si="15"/>
        <v>0</v>
      </c>
      <c r="O188" s="94">
        <f t="shared" si="16"/>
        <v>0</v>
      </c>
    </row>
    <row r="189" spans="1:15" ht="14.25" customHeight="1" x14ac:dyDescent="0.2">
      <c r="A189" s="88">
        <v>45820</v>
      </c>
      <c r="B189" s="89">
        <f>IFERROR(VLOOKUP(A189,ストックデータ貼り付け用!A:D,2,FALSE),0)</f>
        <v>0</v>
      </c>
      <c r="C189" s="89">
        <f>VLOOKUP(A189,ストックデータ整理!A:D,4,FALSE)</f>
        <v>0</v>
      </c>
      <c r="D189" s="93">
        <f>VLOOKUP(A189,ストックデータ整理!A:L,10,FALSE)</f>
        <v>0</v>
      </c>
      <c r="E189" s="95">
        <f>VLOOKUP(A189,ストックデータ整理!A:L,12,FALSE)</f>
        <v>0</v>
      </c>
      <c r="F189" s="89">
        <f>VLOOKUP(A189,ストックデータ整理!A:O,13,FALSE)</f>
        <v>0</v>
      </c>
      <c r="G189" s="92">
        <f>VLOOKUP(A189,ストックデータ整理!A:O,15,FALSE)</f>
        <v>0</v>
      </c>
      <c r="H189" s="96">
        <f>VLOOKUP(A189,ストックデータ整理!A:R,16,FALSE)</f>
        <v>0</v>
      </c>
      <c r="I189" s="113">
        <f>INT(VLOOKUP(A189,ストックデータ整理!A:R,18,FALSE))</f>
        <v>0</v>
      </c>
      <c r="J189" s="111">
        <f>VLOOKUP(A189,ストックデータ整理!A:U,19,FALSE)</f>
        <v>0</v>
      </c>
      <c r="K189" s="356">
        <f>VLOOKUP(A189,ストックデータ整理!A:U,21,FALSE)</f>
        <v>0</v>
      </c>
      <c r="L189" s="93">
        <f>IFERROR(VLOOKUP(A189,ストックデータ貼り付け用!V:Y,2,FALSE),0)</f>
        <v>0</v>
      </c>
      <c r="M189" s="95">
        <f>IFERROR(VLOOKUP(A189,ストックデータ貼り付け用!V:Y,4,FALSE),0)</f>
        <v>0</v>
      </c>
      <c r="N189" s="93">
        <f t="shared" si="15"/>
        <v>0</v>
      </c>
      <c r="O189" s="94">
        <f t="shared" si="16"/>
        <v>0</v>
      </c>
    </row>
    <row r="190" spans="1:15" ht="14.25" customHeight="1" x14ac:dyDescent="0.2">
      <c r="A190" s="88">
        <v>45821</v>
      </c>
      <c r="B190" s="89">
        <f>IFERROR(VLOOKUP(A190,ストックデータ貼り付け用!A:D,2,FALSE),0)</f>
        <v>0</v>
      </c>
      <c r="C190" s="89">
        <f>VLOOKUP(A190,ストックデータ整理!A:D,4,FALSE)</f>
        <v>0</v>
      </c>
      <c r="D190" s="93">
        <f>VLOOKUP(A190,ストックデータ整理!A:L,10,FALSE)</f>
        <v>0</v>
      </c>
      <c r="E190" s="95">
        <f>VLOOKUP(A190,ストックデータ整理!A:L,12,FALSE)</f>
        <v>0</v>
      </c>
      <c r="F190" s="89">
        <f>VLOOKUP(A190,ストックデータ整理!A:O,13,FALSE)</f>
        <v>0</v>
      </c>
      <c r="G190" s="92">
        <f>VLOOKUP(A190,ストックデータ整理!A:O,15,FALSE)</f>
        <v>0</v>
      </c>
      <c r="H190" s="96">
        <f>VLOOKUP(A190,ストックデータ整理!A:R,16,FALSE)</f>
        <v>0</v>
      </c>
      <c r="I190" s="113">
        <f>INT(VLOOKUP(A190,ストックデータ整理!A:R,18,FALSE))</f>
        <v>0</v>
      </c>
      <c r="J190" s="111">
        <f>VLOOKUP(A190,ストックデータ整理!A:U,19,FALSE)</f>
        <v>0</v>
      </c>
      <c r="K190" s="356">
        <f>VLOOKUP(A190,ストックデータ整理!A:U,21,FALSE)</f>
        <v>0</v>
      </c>
      <c r="L190" s="93">
        <f>IFERROR(VLOOKUP(A190,ストックデータ貼り付け用!V:Y,2,FALSE),0)</f>
        <v>0</v>
      </c>
      <c r="M190" s="95">
        <f>IFERROR(VLOOKUP(A190,ストックデータ貼り付け用!V:Y,4,FALSE),0)</f>
        <v>0</v>
      </c>
      <c r="N190" s="93">
        <f t="shared" si="15"/>
        <v>0</v>
      </c>
      <c r="O190" s="94">
        <f t="shared" si="16"/>
        <v>0</v>
      </c>
    </row>
    <row r="191" spans="1:15" ht="14.25" customHeight="1" x14ac:dyDescent="0.2">
      <c r="A191" s="88">
        <v>45822</v>
      </c>
      <c r="B191" s="89">
        <f>IFERROR(VLOOKUP(A191,ストックデータ貼り付け用!A:D,2,FALSE),0)</f>
        <v>0</v>
      </c>
      <c r="C191" s="89">
        <f>VLOOKUP(A191,ストックデータ整理!A:D,4,FALSE)</f>
        <v>0</v>
      </c>
      <c r="D191" s="93">
        <f>VLOOKUP(A191,ストックデータ整理!A:L,10,FALSE)</f>
        <v>0</v>
      </c>
      <c r="E191" s="95">
        <f>VLOOKUP(A191,ストックデータ整理!A:L,12,FALSE)</f>
        <v>0</v>
      </c>
      <c r="F191" s="89">
        <f>VLOOKUP(A191,ストックデータ整理!A:O,13,FALSE)</f>
        <v>0</v>
      </c>
      <c r="G191" s="92">
        <f>VLOOKUP(A191,ストックデータ整理!A:O,15,FALSE)</f>
        <v>0</v>
      </c>
      <c r="H191" s="96">
        <f>VLOOKUP(A191,ストックデータ整理!A:R,16,FALSE)</f>
        <v>0</v>
      </c>
      <c r="I191" s="113">
        <f>INT(VLOOKUP(A191,ストックデータ整理!A:R,18,FALSE))</f>
        <v>0</v>
      </c>
      <c r="J191" s="111">
        <f>VLOOKUP(A191,ストックデータ整理!A:U,19,FALSE)</f>
        <v>0</v>
      </c>
      <c r="K191" s="356">
        <f>VLOOKUP(A191,ストックデータ整理!A:U,21,FALSE)</f>
        <v>0</v>
      </c>
      <c r="L191" s="93">
        <f>IFERROR(VLOOKUP(A191,ストックデータ貼り付け用!V:Y,2,FALSE),0)</f>
        <v>0</v>
      </c>
      <c r="M191" s="95">
        <f>IFERROR(VLOOKUP(A191,ストックデータ貼り付け用!V:Y,4,FALSE),0)</f>
        <v>0</v>
      </c>
      <c r="N191" s="93">
        <f t="shared" si="15"/>
        <v>0</v>
      </c>
      <c r="O191" s="94">
        <f t="shared" si="16"/>
        <v>0</v>
      </c>
    </row>
    <row r="192" spans="1:15" ht="14.25" customHeight="1" x14ac:dyDescent="0.2">
      <c r="A192" s="88">
        <v>45823</v>
      </c>
      <c r="B192" s="89">
        <f>IFERROR(VLOOKUP(A192,ストックデータ貼り付け用!A:D,2,FALSE),0)</f>
        <v>0</v>
      </c>
      <c r="C192" s="89">
        <f>VLOOKUP(A192,ストックデータ整理!A:D,4,FALSE)</f>
        <v>0</v>
      </c>
      <c r="D192" s="93">
        <f>VLOOKUP(A192,ストックデータ整理!A:L,10,FALSE)</f>
        <v>0</v>
      </c>
      <c r="E192" s="95">
        <f>VLOOKUP(A192,ストックデータ整理!A:L,12,FALSE)</f>
        <v>0</v>
      </c>
      <c r="F192" s="89">
        <f>VLOOKUP(A192,ストックデータ整理!A:O,13,FALSE)</f>
        <v>0</v>
      </c>
      <c r="G192" s="92">
        <f>VLOOKUP(A192,ストックデータ整理!A:O,15,FALSE)</f>
        <v>0</v>
      </c>
      <c r="H192" s="96">
        <f>VLOOKUP(A192,ストックデータ整理!A:R,16,FALSE)</f>
        <v>0</v>
      </c>
      <c r="I192" s="113">
        <f>INT(VLOOKUP(A192,ストックデータ整理!A:R,18,FALSE))</f>
        <v>0</v>
      </c>
      <c r="J192" s="111">
        <f>VLOOKUP(A192,ストックデータ整理!A:U,19,FALSE)</f>
        <v>0</v>
      </c>
      <c r="K192" s="356">
        <f>VLOOKUP(A192,ストックデータ整理!A:U,21,FALSE)</f>
        <v>0</v>
      </c>
      <c r="L192" s="93">
        <f>IFERROR(VLOOKUP(A192,ストックデータ貼り付け用!V:Y,2,FALSE),0)</f>
        <v>0</v>
      </c>
      <c r="M192" s="95">
        <f>IFERROR(VLOOKUP(A192,ストックデータ貼り付け用!V:Y,4,FALSE),0)</f>
        <v>0</v>
      </c>
      <c r="N192" s="93">
        <f t="shared" si="15"/>
        <v>0</v>
      </c>
      <c r="O192" s="94">
        <f t="shared" si="16"/>
        <v>0</v>
      </c>
    </row>
    <row r="193" spans="1:15" ht="14.25" customHeight="1" x14ac:dyDescent="0.2">
      <c r="A193" s="88">
        <v>45824</v>
      </c>
      <c r="B193" s="89">
        <f>IFERROR(VLOOKUP(A193,ストックデータ貼り付け用!A:D,2,FALSE),0)</f>
        <v>0</v>
      </c>
      <c r="C193" s="89">
        <f>VLOOKUP(A193,ストックデータ整理!A:D,4,FALSE)</f>
        <v>0</v>
      </c>
      <c r="D193" s="93">
        <f>VLOOKUP(A193,ストックデータ整理!A:L,10,FALSE)</f>
        <v>0</v>
      </c>
      <c r="E193" s="95">
        <f>VLOOKUP(A193,ストックデータ整理!A:L,12,FALSE)</f>
        <v>0</v>
      </c>
      <c r="F193" s="89">
        <f>VLOOKUP(A193,ストックデータ整理!A:O,13,FALSE)</f>
        <v>0</v>
      </c>
      <c r="G193" s="92">
        <f>VLOOKUP(A193,ストックデータ整理!A:O,15,FALSE)</f>
        <v>0</v>
      </c>
      <c r="H193" s="96">
        <f>VLOOKUP(A193,ストックデータ整理!A:R,16,FALSE)</f>
        <v>0</v>
      </c>
      <c r="I193" s="113">
        <f>INT(VLOOKUP(A193,ストックデータ整理!A:R,18,FALSE))</f>
        <v>0</v>
      </c>
      <c r="J193" s="111">
        <f>VLOOKUP(A193,ストックデータ整理!A:U,19,FALSE)</f>
        <v>0</v>
      </c>
      <c r="K193" s="356">
        <f>VLOOKUP(A193,ストックデータ整理!A:U,21,FALSE)</f>
        <v>0</v>
      </c>
      <c r="L193" s="93">
        <f>IFERROR(VLOOKUP(A193,ストックデータ貼り付け用!V:Y,2,FALSE),0)</f>
        <v>0</v>
      </c>
      <c r="M193" s="95">
        <f>IFERROR(VLOOKUP(A193,ストックデータ貼り付け用!V:Y,4,FALSE),0)</f>
        <v>0</v>
      </c>
      <c r="N193" s="93">
        <f t="shared" si="15"/>
        <v>0</v>
      </c>
      <c r="O193" s="94">
        <f t="shared" si="16"/>
        <v>0</v>
      </c>
    </row>
    <row r="194" spans="1:15" ht="14.25" customHeight="1" x14ac:dyDescent="0.2">
      <c r="A194" s="88">
        <v>45825</v>
      </c>
      <c r="B194" s="89">
        <f>IFERROR(VLOOKUP(A194,ストックデータ貼り付け用!A:D,2,FALSE),0)</f>
        <v>0</v>
      </c>
      <c r="C194" s="89">
        <f>VLOOKUP(A194,ストックデータ整理!A:D,4,FALSE)</f>
        <v>0</v>
      </c>
      <c r="D194" s="93">
        <f>VLOOKUP(A194,ストックデータ整理!A:L,10,FALSE)</f>
        <v>0</v>
      </c>
      <c r="E194" s="95">
        <f>VLOOKUP(A194,ストックデータ整理!A:L,12,FALSE)</f>
        <v>0</v>
      </c>
      <c r="F194" s="89">
        <f>VLOOKUP(A194,ストックデータ整理!A:O,13,FALSE)</f>
        <v>0</v>
      </c>
      <c r="G194" s="92">
        <f>VLOOKUP(A194,ストックデータ整理!A:O,15,FALSE)</f>
        <v>0</v>
      </c>
      <c r="H194" s="96">
        <f>VLOOKUP(A194,ストックデータ整理!A:R,16,FALSE)</f>
        <v>0</v>
      </c>
      <c r="I194" s="113">
        <f>INT(VLOOKUP(A194,ストックデータ整理!A:R,18,FALSE))</f>
        <v>0</v>
      </c>
      <c r="J194" s="111">
        <f>VLOOKUP(A194,ストックデータ整理!A:U,19,FALSE)</f>
        <v>0</v>
      </c>
      <c r="K194" s="356">
        <f>VLOOKUP(A194,ストックデータ整理!A:U,21,FALSE)</f>
        <v>0</v>
      </c>
      <c r="L194" s="93">
        <f>IFERROR(VLOOKUP(A194,ストックデータ貼り付け用!V:Y,2,FALSE),0)</f>
        <v>0</v>
      </c>
      <c r="M194" s="95">
        <f>IFERROR(VLOOKUP(A194,ストックデータ貼り付け用!V:Y,4,FALSE),0)</f>
        <v>0</v>
      </c>
      <c r="N194" s="93">
        <f t="shared" si="15"/>
        <v>0</v>
      </c>
      <c r="O194" s="94">
        <f t="shared" si="16"/>
        <v>0</v>
      </c>
    </row>
    <row r="195" spans="1:15" ht="14.25" customHeight="1" x14ac:dyDescent="0.2">
      <c r="A195" s="88">
        <v>45826</v>
      </c>
      <c r="B195" s="89">
        <f>IFERROR(VLOOKUP(A195,ストックデータ貼り付け用!A:D,2,FALSE),0)</f>
        <v>0</v>
      </c>
      <c r="C195" s="89">
        <f>VLOOKUP(A195,ストックデータ整理!A:D,4,FALSE)</f>
        <v>0</v>
      </c>
      <c r="D195" s="93">
        <f>VLOOKUP(A195,ストックデータ整理!A:L,10,FALSE)</f>
        <v>0</v>
      </c>
      <c r="E195" s="95">
        <f>VLOOKUP(A195,ストックデータ整理!A:L,12,FALSE)</f>
        <v>0</v>
      </c>
      <c r="F195" s="89">
        <f>VLOOKUP(A195,ストックデータ整理!A:O,13,FALSE)</f>
        <v>0</v>
      </c>
      <c r="G195" s="92">
        <f>VLOOKUP(A195,ストックデータ整理!A:O,15,FALSE)</f>
        <v>0</v>
      </c>
      <c r="H195" s="96">
        <f>VLOOKUP(A195,ストックデータ整理!A:R,16,FALSE)</f>
        <v>0</v>
      </c>
      <c r="I195" s="113">
        <f>INT(VLOOKUP(A195,ストックデータ整理!A:R,18,FALSE))</f>
        <v>0</v>
      </c>
      <c r="J195" s="111">
        <f>VLOOKUP(A195,ストックデータ整理!A:U,19,FALSE)</f>
        <v>0</v>
      </c>
      <c r="K195" s="356">
        <f>VLOOKUP(A195,ストックデータ整理!A:U,21,FALSE)</f>
        <v>0</v>
      </c>
      <c r="L195" s="93">
        <f>IFERROR(VLOOKUP(A195,ストックデータ貼り付け用!V:Y,2,FALSE),0)</f>
        <v>0</v>
      </c>
      <c r="M195" s="95">
        <f>IFERROR(VLOOKUP(A195,ストックデータ貼り付け用!V:Y,4,FALSE),0)</f>
        <v>0</v>
      </c>
      <c r="N195" s="93">
        <f t="shared" si="15"/>
        <v>0</v>
      </c>
      <c r="O195" s="94">
        <f t="shared" si="16"/>
        <v>0</v>
      </c>
    </row>
    <row r="196" spans="1:15" ht="14.25" customHeight="1" x14ac:dyDescent="0.2">
      <c r="A196" s="88">
        <v>45827</v>
      </c>
      <c r="B196" s="89">
        <f>IFERROR(VLOOKUP(A196,ストックデータ貼り付け用!A:D,2,FALSE),0)</f>
        <v>0</v>
      </c>
      <c r="C196" s="89">
        <f>VLOOKUP(A196,ストックデータ整理!A:D,4,FALSE)</f>
        <v>0</v>
      </c>
      <c r="D196" s="93">
        <f>VLOOKUP(A196,ストックデータ整理!A:L,10,FALSE)</f>
        <v>0</v>
      </c>
      <c r="E196" s="95">
        <f>VLOOKUP(A196,ストックデータ整理!A:L,12,FALSE)</f>
        <v>0</v>
      </c>
      <c r="F196" s="89">
        <f>VLOOKUP(A196,ストックデータ整理!A:O,13,FALSE)</f>
        <v>0</v>
      </c>
      <c r="G196" s="92">
        <f>VLOOKUP(A196,ストックデータ整理!A:O,15,FALSE)</f>
        <v>0</v>
      </c>
      <c r="H196" s="96">
        <f>VLOOKUP(A196,ストックデータ整理!A:R,16,FALSE)</f>
        <v>0</v>
      </c>
      <c r="I196" s="113">
        <f>INT(VLOOKUP(A196,ストックデータ整理!A:R,18,FALSE))</f>
        <v>0</v>
      </c>
      <c r="J196" s="111">
        <f>VLOOKUP(A196,ストックデータ整理!A:U,19,FALSE)</f>
        <v>0</v>
      </c>
      <c r="K196" s="356">
        <f>VLOOKUP(A196,ストックデータ整理!A:U,21,FALSE)</f>
        <v>0</v>
      </c>
      <c r="L196" s="93">
        <f>IFERROR(VLOOKUP(A196,ストックデータ貼り付け用!V:Y,2,FALSE),0)</f>
        <v>0</v>
      </c>
      <c r="M196" s="95">
        <f>IFERROR(VLOOKUP(A196,ストックデータ貼り付け用!V:Y,4,FALSE),0)</f>
        <v>0</v>
      </c>
      <c r="N196" s="93">
        <f t="shared" si="15"/>
        <v>0</v>
      </c>
      <c r="O196" s="94">
        <f t="shared" si="16"/>
        <v>0</v>
      </c>
    </row>
    <row r="197" spans="1:15" ht="14.25" customHeight="1" x14ac:dyDescent="0.2">
      <c r="A197" s="88">
        <v>45828</v>
      </c>
      <c r="B197" s="89">
        <f>IFERROR(VLOOKUP(A197,ストックデータ貼り付け用!A:D,2,FALSE),0)</f>
        <v>0</v>
      </c>
      <c r="C197" s="89">
        <f>VLOOKUP(A197,ストックデータ整理!A:D,4,FALSE)</f>
        <v>0</v>
      </c>
      <c r="D197" s="93">
        <f>VLOOKUP(A197,ストックデータ整理!A:L,10,FALSE)</f>
        <v>0</v>
      </c>
      <c r="E197" s="95">
        <f>VLOOKUP(A197,ストックデータ整理!A:L,12,FALSE)</f>
        <v>0</v>
      </c>
      <c r="F197" s="89">
        <f>VLOOKUP(A197,ストックデータ整理!A:O,13,FALSE)</f>
        <v>0</v>
      </c>
      <c r="G197" s="92">
        <f>VLOOKUP(A197,ストックデータ整理!A:O,15,FALSE)</f>
        <v>0</v>
      </c>
      <c r="H197" s="96">
        <f>VLOOKUP(A197,ストックデータ整理!A:R,16,FALSE)</f>
        <v>0</v>
      </c>
      <c r="I197" s="113">
        <f>INT(VLOOKUP(A197,ストックデータ整理!A:R,18,FALSE))</f>
        <v>0</v>
      </c>
      <c r="J197" s="111">
        <f>VLOOKUP(A197,ストックデータ整理!A:U,19,FALSE)</f>
        <v>0</v>
      </c>
      <c r="K197" s="356">
        <f>VLOOKUP(A197,ストックデータ整理!A:U,21,FALSE)</f>
        <v>0</v>
      </c>
      <c r="L197" s="93">
        <f>IFERROR(VLOOKUP(A197,ストックデータ貼り付け用!V:Y,2,FALSE),0)</f>
        <v>0</v>
      </c>
      <c r="M197" s="95">
        <f>IFERROR(VLOOKUP(A197,ストックデータ貼り付け用!V:Y,4,FALSE),0)</f>
        <v>0</v>
      </c>
      <c r="N197" s="93">
        <f t="shared" si="15"/>
        <v>0</v>
      </c>
      <c r="O197" s="94">
        <f t="shared" si="16"/>
        <v>0</v>
      </c>
    </row>
    <row r="198" spans="1:15" ht="14.25" customHeight="1" x14ac:dyDescent="0.2">
      <c r="A198" s="88">
        <v>45829</v>
      </c>
      <c r="B198" s="89">
        <f>IFERROR(VLOOKUP(A198,ストックデータ貼り付け用!A:D,2,FALSE),0)</f>
        <v>0</v>
      </c>
      <c r="C198" s="89">
        <f>VLOOKUP(A198,ストックデータ整理!A:D,4,FALSE)</f>
        <v>0</v>
      </c>
      <c r="D198" s="93">
        <f>VLOOKUP(A198,ストックデータ整理!A:L,10,FALSE)</f>
        <v>0</v>
      </c>
      <c r="E198" s="95">
        <f>VLOOKUP(A198,ストックデータ整理!A:L,12,FALSE)</f>
        <v>0</v>
      </c>
      <c r="F198" s="89">
        <f>VLOOKUP(A198,ストックデータ整理!A:O,13,FALSE)</f>
        <v>0</v>
      </c>
      <c r="G198" s="92">
        <f>VLOOKUP(A198,ストックデータ整理!A:O,15,FALSE)</f>
        <v>0</v>
      </c>
      <c r="H198" s="96">
        <f>VLOOKUP(A198,ストックデータ整理!A:R,16,FALSE)</f>
        <v>0</v>
      </c>
      <c r="I198" s="113">
        <f>INT(VLOOKUP(A198,ストックデータ整理!A:R,18,FALSE))</f>
        <v>0</v>
      </c>
      <c r="J198" s="111">
        <f>VLOOKUP(A198,ストックデータ整理!A:U,19,FALSE)</f>
        <v>0</v>
      </c>
      <c r="K198" s="356">
        <f>VLOOKUP(A198,ストックデータ整理!A:U,21,FALSE)</f>
        <v>0</v>
      </c>
      <c r="L198" s="93">
        <f>IFERROR(VLOOKUP(A198,ストックデータ貼り付け用!V:Y,2,FALSE),0)</f>
        <v>0</v>
      </c>
      <c r="M198" s="95">
        <f>IFERROR(VLOOKUP(A198,ストックデータ貼り付け用!V:Y,4,FALSE),0)</f>
        <v>0</v>
      </c>
      <c r="N198" s="93">
        <f t="shared" si="15"/>
        <v>0</v>
      </c>
      <c r="O198" s="94">
        <f t="shared" si="16"/>
        <v>0</v>
      </c>
    </row>
    <row r="199" spans="1:15" ht="14.25" customHeight="1" x14ac:dyDescent="0.2">
      <c r="A199" s="88">
        <v>45830</v>
      </c>
      <c r="B199" s="89">
        <f>IFERROR(VLOOKUP(A199,ストックデータ貼り付け用!A:D,2,FALSE),0)</f>
        <v>0</v>
      </c>
      <c r="C199" s="89">
        <f>VLOOKUP(A199,ストックデータ整理!A:D,4,FALSE)</f>
        <v>0</v>
      </c>
      <c r="D199" s="93">
        <f>VLOOKUP(A199,ストックデータ整理!A:L,10,FALSE)</f>
        <v>0</v>
      </c>
      <c r="E199" s="95">
        <f>VLOOKUP(A199,ストックデータ整理!A:L,12,FALSE)</f>
        <v>0</v>
      </c>
      <c r="F199" s="89">
        <f>VLOOKUP(A199,ストックデータ整理!A:O,13,FALSE)</f>
        <v>0</v>
      </c>
      <c r="G199" s="92">
        <f>VLOOKUP(A199,ストックデータ整理!A:O,15,FALSE)</f>
        <v>0</v>
      </c>
      <c r="H199" s="96">
        <f>VLOOKUP(A199,ストックデータ整理!A:R,16,FALSE)</f>
        <v>0</v>
      </c>
      <c r="I199" s="113">
        <f>INT(VLOOKUP(A199,ストックデータ整理!A:R,18,FALSE))</f>
        <v>0</v>
      </c>
      <c r="J199" s="111">
        <f>VLOOKUP(A199,ストックデータ整理!A:U,19,FALSE)</f>
        <v>0</v>
      </c>
      <c r="K199" s="356">
        <f>VLOOKUP(A199,ストックデータ整理!A:U,21,FALSE)</f>
        <v>0</v>
      </c>
      <c r="L199" s="93">
        <f>IFERROR(VLOOKUP(A199,ストックデータ貼り付け用!V:Y,2,FALSE),0)</f>
        <v>0</v>
      </c>
      <c r="M199" s="95">
        <f>IFERROR(VLOOKUP(A199,ストックデータ貼り付け用!V:Y,4,FALSE),0)</f>
        <v>0</v>
      </c>
      <c r="N199" s="93">
        <f t="shared" si="15"/>
        <v>0</v>
      </c>
      <c r="O199" s="94">
        <f t="shared" si="16"/>
        <v>0</v>
      </c>
    </row>
    <row r="200" spans="1:15" ht="14.25" customHeight="1" x14ac:dyDescent="0.2">
      <c r="A200" s="88">
        <v>45831</v>
      </c>
      <c r="B200" s="89">
        <f>IFERROR(VLOOKUP(A200,ストックデータ貼り付け用!A:D,2,FALSE),0)</f>
        <v>0</v>
      </c>
      <c r="C200" s="89">
        <f>VLOOKUP(A200,ストックデータ整理!A:D,4,FALSE)</f>
        <v>0</v>
      </c>
      <c r="D200" s="93">
        <f>VLOOKUP(A200,ストックデータ整理!A:L,10,FALSE)</f>
        <v>0</v>
      </c>
      <c r="E200" s="95">
        <f>VLOOKUP(A200,ストックデータ整理!A:L,12,FALSE)</f>
        <v>0</v>
      </c>
      <c r="F200" s="89">
        <f>VLOOKUP(A200,ストックデータ整理!A:O,13,FALSE)</f>
        <v>0</v>
      </c>
      <c r="G200" s="92">
        <f>VLOOKUP(A200,ストックデータ整理!A:O,15,FALSE)</f>
        <v>0</v>
      </c>
      <c r="H200" s="96">
        <f>VLOOKUP(A200,ストックデータ整理!A:R,16,FALSE)</f>
        <v>0</v>
      </c>
      <c r="I200" s="113">
        <f>INT(VLOOKUP(A200,ストックデータ整理!A:R,18,FALSE))</f>
        <v>0</v>
      </c>
      <c r="J200" s="111">
        <f>VLOOKUP(A200,ストックデータ整理!A:U,19,FALSE)</f>
        <v>0</v>
      </c>
      <c r="K200" s="356">
        <f>VLOOKUP(A200,ストックデータ整理!A:U,21,FALSE)</f>
        <v>0</v>
      </c>
      <c r="L200" s="93">
        <f>IFERROR(VLOOKUP(A200,ストックデータ貼り付け用!V:Y,2,FALSE),0)</f>
        <v>0</v>
      </c>
      <c r="M200" s="95">
        <f>IFERROR(VLOOKUP(A200,ストックデータ貼り付け用!V:Y,4,FALSE),0)</f>
        <v>0</v>
      </c>
      <c r="N200" s="93">
        <f t="shared" si="15"/>
        <v>0</v>
      </c>
      <c r="O200" s="94">
        <f t="shared" si="16"/>
        <v>0</v>
      </c>
    </row>
    <row r="201" spans="1:15" ht="14.25" customHeight="1" x14ac:dyDescent="0.2">
      <c r="A201" s="88">
        <v>45832</v>
      </c>
      <c r="B201" s="89">
        <f>IFERROR(VLOOKUP(A201,ストックデータ貼り付け用!A:D,2,FALSE),0)</f>
        <v>0</v>
      </c>
      <c r="C201" s="89">
        <f>VLOOKUP(A201,ストックデータ整理!A:D,4,FALSE)</f>
        <v>0</v>
      </c>
      <c r="D201" s="93">
        <f>VLOOKUP(A201,ストックデータ整理!A:L,10,FALSE)</f>
        <v>0</v>
      </c>
      <c r="E201" s="95">
        <f>VLOOKUP(A201,ストックデータ整理!A:L,12,FALSE)</f>
        <v>0</v>
      </c>
      <c r="F201" s="89">
        <f>VLOOKUP(A201,ストックデータ整理!A:O,13,FALSE)</f>
        <v>0</v>
      </c>
      <c r="G201" s="92">
        <f>VLOOKUP(A201,ストックデータ整理!A:O,15,FALSE)</f>
        <v>0</v>
      </c>
      <c r="H201" s="96">
        <f>VLOOKUP(A201,ストックデータ整理!A:R,16,FALSE)</f>
        <v>0</v>
      </c>
      <c r="I201" s="113">
        <f>INT(VLOOKUP(A201,ストックデータ整理!A:R,18,FALSE))</f>
        <v>0</v>
      </c>
      <c r="J201" s="111">
        <f>VLOOKUP(A201,ストックデータ整理!A:U,19,FALSE)</f>
        <v>0</v>
      </c>
      <c r="K201" s="356">
        <f>VLOOKUP(A201,ストックデータ整理!A:U,21,FALSE)</f>
        <v>0</v>
      </c>
      <c r="L201" s="93">
        <f>IFERROR(VLOOKUP(A201,ストックデータ貼り付け用!V:Y,2,FALSE),0)</f>
        <v>0</v>
      </c>
      <c r="M201" s="95">
        <f>IFERROR(VLOOKUP(A201,ストックデータ貼り付け用!V:Y,4,FALSE),0)</f>
        <v>0</v>
      </c>
      <c r="N201" s="93">
        <f t="shared" si="15"/>
        <v>0</v>
      </c>
      <c r="O201" s="94">
        <f t="shared" si="16"/>
        <v>0</v>
      </c>
    </row>
    <row r="202" spans="1:15" ht="14.25" customHeight="1" x14ac:dyDescent="0.2">
      <c r="A202" s="88">
        <v>45833</v>
      </c>
      <c r="B202" s="89">
        <f>IFERROR(VLOOKUP(A202,ストックデータ貼り付け用!A:D,2,FALSE),0)</f>
        <v>0</v>
      </c>
      <c r="C202" s="89">
        <f>VLOOKUP(A202,ストックデータ整理!A:D,4,FALSE)</f>
        <v>0</v>
      </c>
      <c r="D202" s="93">
        <f>VLOOKUP(A202,ストックデータ整理!A:L,10,FALSE)</f>
        <v>0</v>
      </c>
      <c r="E202" s="95">
        <f>VLOOKUP(A202,ストックデータ整理!A:L,12,FALSE)</f>
        <v>0</v>
      </c>
      <c r="F202" s="89">
        <f>VLOOKUP(A202,ストックデータ整理!A:O,13,FALSE)</f>
        <v>0</v>
      </c>
      <c r="G202" s="92">
        <f>VLOOKUP(A202,ストックデータ整理!A:O,15,FALSE)</f>
        <v>0</v>
      </c>
      <c r="H202" s="96">
        <f>VLOOKUP(A202,ストックデータ整理!A:R,16,FALSE)</f>
        <v>0</v>
      </c>
      <c r="I202" s="113">
        <f>INT(VLOOKUP(A202,ストックデータ整理!A:R,18,FALSE))</f>
        <v>0</v>
      </c>
      <c r="J202" s="111">
        <f>VLOOKUP(A202,ストックデータ整理!A:U,19,FALSE)</f>
        <v>0</v>
      </c>
      <c r="K202" s="356">
        <f>VLOOKUP(A202,ストックデータ整理!A:U,21,FALSE)</f>
        <v>0</v>
      </c>
      <c r="L202" s="93">
        <f>IFERROR(VLOOKUP(A202,ストックデータ貼り付け用!V:Y,2,FALSE),0)</f>
        <v>0</v>
      </c>
      <c r="M202" s="95">
        <f>IFERROR(VLOOKUP(A202,ストックデータ貼り付け用!V:Y,4,FALSE),0)</f>
        <v>0</v>
      </c>
      <c r="N202" s="93">
        <f t="shared" si="15"/>
        <v>0</v>
      </c>
      <c r="O202" s="94">
        <f t="shared" si="16"/>
        <v>0</v>
      </c>
    </row>
    <row r="203" spans="1:15" ht="14.25" customHeight="1" x14ac:dyDescent="0.2">
      <c r="A203" s="88">
        <v>45834</v>
      </c>
      <c r="B203" s="89">
        <f>IFERROR(VLOOKUP(A203,ストックデータ貼り付け用!A:D,2,FALSE),0)</f>
        <v>0</v>
      </c>
      <c r="C203" s="89">
        <f>VLOOKUP(A203,ストックデータ整理!A:D,4,FALSE)</f>
        <v>0</v>
      </c>
      <c r="D203" s="93">
        <f>VLOOKUP(A203,ストックデータ整理!A:L,10,FALSE)</f>
        <v>0</v>
      </c>
      <c r="E203" s="95">
        <f>VLOOKUP(A203,ストックデータ整理!A:L,12,FALSE)</f>
        <v>0</v>
      </c>
      <c r="F203" s="89">
        <f>VLOOKUP(A203,ストックデータ整理!A:O,13,FALSE)</f>
        <v>0</v>
      </c>
      <c r="G203" s="92">
        <f>VLOOKUP(A203,ストックデータ整理!A:O,15,FALSE)</f>
        <v>0</v>
      </c>
      <c r="H203" s="96">
        <f>VLOOKUP(A203,ストックデータ整理!A:R,16,FALSE)</f>
        <v>0</v>
      </c>
      <c r="I203" s="113">
        <f>INT(VLOOKUP(A203,ストックデータ整理!A:R,18,FALSE))</f>
        <v>0</v>
      </c>
      <c r="J203" s="111">
        <f>VLOOKUP(A203,ストックデータ整理!A:U,19,FALSE)</f>
        <v>0</v>
      </c>
      <c r="K203" s="356">
        <f>VLOOKUP(A203,ストックデータ整理!A:U,21,FALSE)</f>
        <v>0</v>
      </c>
      <c r="L203" s="93">
        <f>IFERROR(VLOOKUP(A203,ストックデータ貼り付け用!V:Y,2,FALSE),0)</f>
        <v>0</v>
      </c>
      <c r="M203" s="95">
        <f>IFERROR(VLOOKUP(A203,ストックデータ貼り付け用!V:Y,4,FALSE),0)</f>
        <v>0</v>
      </c>
      <c r="N203" s="93">
        <f t="shared" si="15"/>
        <v>0</v>
      </c>
      <c r="O203" s="94">
        <f t="shared" si="16"/>
        <v>0</v>
      </c>
    </row>
    <row r="204" spans="1:15" ht="14.25" customHeight="1" x14ac:dyDescent="0.2">
      <c r="A204" s="88">
        <v>45835</v>
      </c>
      <c r="B204" s="89">
        <f>IFERROR(VLOOKUP(A204,ストックデータ貼り付け用!A:D,2,FALSE),0)</f>
        <v>0</v>
      </c>
      <c r="C204" s="89">
        <f>VLOOKUP(A204,ストックデータ整理!A:D,4,FALSE)</f>
        <v>0</v>
      </c>
      <c r="D204" s="93">
        <f>VLOOKUP(A204,ストックデータ整理!A:L,10,FALSE)</f>
        <v>0</v>
      </c>
      <c r="E204" s="95">
        <f>VLOOKUP(A204,ストックデータ整理!A:L,12,FALSE)</f>
        <v>0</v>
      </c>
      <c r="F204" s="89">
        <f>VLOOKUP(A204,ストックデータ整理!A:O,13,FALSE)</f>
        <v>0</v>
      </c>
      <c r="G204" s="92">
        <f>VLOOKUP(A204,ストックデータ整理!A:O,15,FALSE)</f>
        <v>0</v>
      </c>
      <c r="H204" s="96">
        <f>VLOOKUP(A204,ストックデータ整理!A:R,16,FALSE)</f>
        <v>0</v>
      </c>
      <c r="I204" s="113">
        <f>INT(VLOOKUP(A204,ストックデータ整理!A:R,18,FALSE))</f>
        <v>0</v>
      </c>
      <c r="J204" s="111">
        <f>VLOOKUP(A204,ストックデータ整理!A:U,19,FALSE)</f>
        <v>0</v>
      </c>
      <c r="K204" s="356">
        <f>VLOOKUP(A204,ストックデータ整理!A:U,21,FALSE)</f>
        <v>0</v>
      </c>
      <c r="L204" s="93">
        <f>IFERROR(VLOOKUP(A204,ストックデータ貼り付け用!V:Y,2,FALSE),0)</f>
        <v>0</v>
      </c>
      <c r="M204" s="95">
        <f>IFERROR(VLOOKUP(A204,ストックデータ貼り付け用!V:Y,4,FALSE),0)</f>
        <v>0</v>
      </c>
      <c r="N204" s="93">
        <f t="shared" si="15"/>
        <v>0</v>
      </c>
      <c r="O204" s="94">
        <f t="shared" si="16"/>
        <v>0</v>
      </c>
    </row>
    <row r="205" spans="1:15" ht="14.25" customHeight="1" x14ac:dyDescent="0.2">
      <c r="A205" s="88">
        <v>45836</v>
      </c>
      <c r="B205" s="89">
        <f>IFERROR(VLOOKUP(A205,ストックデータ貼り付け用!A:D,2,FALSE),0)</f>
        <v>0</v>
      </c>
      <c r="C205" s="89">
        <f>VLOOKUP(A205,ストックデータ整理!A:D,4,FALSE)</f>
        <v>0</v>
      </c>
      <c r="D205" s="93">
        <f>VLOOKUP(A205,ストックデータ整理!A:L,10,FALSE)</f>
        <v>0</v>
      </c>
      <c r="E205" s="95">
        <f>VLOOKUP(A205,ストックデータ整理!A:L,12,FALSE)</f>
        <v>0</v>
      </c>
      <c r="F205" s="89">
        <f>VLOOKUP(A205,ストックデータ整理!A:O,13,FALSE)</f>
        <v>0</v>
      </c>
      <c r="G205" s="92">
        <f>VLOOKUP(A205,ストックデータ整理!A:O,15,FALSE)</f>
        <v>0</v>
      </c>
      <c r="H205" s="96">
        <f>VLOOKUP(A205,ストックデータ整理!A:R,16,FALSE)</f>
        <v>0</v>
      </c>
      <c r="I205" s="113">
        <f>INT(VLOOKUP(A205,ストックデータ整理!A:R,18,FALSE))</f>
        <v>0</v>
      </c>
      <c r="J205" s="111">
        <f>VLOOKUP(A205,ストックデータ整理!A:U,19,FALSE)</f>
        <v>0</v>
      </c>
      <c r="K205" s="356">
        <f>VLOOKUP(A205,ストックデータ整理!A:U,21,FALSE)</f>
        <v>0</v>
      </c>
      <c r="L205" s="93">
        <f>IFERROR(VLOOKUP(A205,ストックデータ貼り付け用!V:Y,2,FALSE),0)</f>
        <v>0</v>
      </c>
      <c r="M205" s="95">
        <f>IFERROR(VLOOKUP(A205,ストックデータ貼り付け用!V:Y,4,FALSE),0)</f>
        <v>0</v>
      </c>
      <c r="N205" s="93">
        <f t="shared" si="15"/>
        <v>0</v>
      </c>
      <c r="O205" s="94">
        <f t="shared" si="16"/>
        <v>0</v>
      </c>
    </row>
    <row r="206" spans="1:15" ht="14.25" customHeight="1" x14ac:dyDescent="0.2">
      <c r="A206" s="88">
        <v>45837</v>
      </c>
      <c r="B206" s="89">
        <f>IFERROR(VLOOKUP(A206,ストックデータ貼り付け用!A:D,2,FALSE),0)</f>
        <v>0</v>
      </c>
      <c r="C206" s="89">
        <f>VLOOKUP(A206,ストックデータ整理!A:D,4,FALSE)</f>
        <v>0</v>
      </c>
      <c r="D206" s="93">
        <f>VLOOKUP(A206,ストックデータ整理!A:L,10,FALSE)</f>
        <v>0</v>
      </c>
      <c r="E206" s="95">
        <f>VLOOKUP(A206,ストックデータ整理!A:L,12,FALSE)</f>
        <v>0</v>
      </c>
      <c r="F206" s="89">
        <f>VLOOKUP(A206,ストックデータ整理!A:O,13,FALSE)</f>
        <v>0</v>
      </c>
      <c r="G206" s="92">
        <f>VLOOKUP(A206,ストックデータ整理!A:O,15,FALSE)</f>
        <v>0</v>
      </c>
      <c r="H206" s="96">
        <f>VLOOKUP(A206,ストックデータ整理!A:R,16,FALSE)</f>
        <v>0</v>
      </c>
      <c r="I206" s="113">
        <f>INT(VLOOKUP(A206,ストックデータ整理!A:R,18,FALSE))</f>
        <v>0</v>
      </c>
      <c r="J206" s="111">
        <f>VLOOKUP(A206,ストックデータ整理!A:U,19,FALSE)</f>
        <v>0</v>
      </c>
      <c r="K206" s="356">
        <f>VLOOKUP(A206,ストックデータ整理!A:U,21,FALSE)</f>
        <v>0</v>
      </c>
      <c r="L206" s="93">
        <f>IFERROR(VLOOKUP(A206,ストックデータ貼り付け用!V:Y,2,FALSE),0)</f>
        <v>0</v>
      </c>
      <c r="M206" s="95">
        <f>IFERROR(VLOOKUP(A206,ストックデータ貼り付け用!V:Y,4,FALSE),0)</f>
        <v>0</v>
      </c>
      <c r="N206" s="93">
        <f t="shared" si="15"/>
        <v>0</v>
      </c>
      <c r="O206" s="94">
        <f t="shared" si="16"/>
        <v>0</v>
      </c>
    </row>
    <row r="207" spans="1:15" ht="14.25" customHeight="1" x14ac:dyDescent="0.2">
      <c r="A207" s="88">
        <v>45838</v>
      </c>
      <c r="B207" s="89">
        <f>IFERROR(VLOOKUP(A207,ストックデータ貼り付け用!A:D,2,FALSE),0)</f>
        <v>0</v>
      </c>
      <c r="C207" s="89">
        <f>VLOOKUP(A207,ストックデータ整理!A:D,4,FALSE)</f>
        <v>0</v>
      </c>
      <c r="D207" s="93">
        <f>VLOOKUP(A207,ストックデータ整理!A:L,10,FALSE)</f>
        <v>0</v>
      </c>
      <c r="E207" s="95">
        <f>VLOOKUP(A207,ストックデータ整理!A:L,12,FALSE)</f>
        <v>0</v>
      </c>
      <c r="F207" s="89">
        <f>VLOOKUP(A207,ストックデータ整理!A:O,13,FALSE)</f>
        <v>0</v>
      </c>
      <c r="G207" s="92">
        <f>VLOOKUP(A207,ストックデータ整理!A:O,15,FALSE)</f>
        <v>0</v>
      </c>
      <c r="H207" s="96">
        <f>VLOOKUP(A207,ストックデータ整理!A:R,16,FALSE)</f>
        <v>0</v>
      </c>
      <c r="I207" s="113">
        <f>INT(VLOOKUP(A207,ストックデータ整理!A:R,18,FALSE))</f>
        <v>0</v>
      </c>
      <c r="J207" s="111">
        <f>VLOOKUP(A207,ストックデータ整理!A:U,19,FALSE)</f>
        <v>0</v>
      </c>
      <c r="K207" s="356">
        <f>VLOOKUP(A207,ストックデータ整理!A:U,21,FALSE)</f>
        <v>0</v>
      </c>
      <c r="L207" s="93">
        <f>IFERROR(VLOOKUP(A207,ストックデータ貼り付け用!V:Y,2,FALSE),0)</f>
        <v>0</v>
      </c>
      <c r="M207" s="95">
        <f>IFERROR(VLOOKUP(A207,ストックデータ貼り付け用!V:Y,4,FALSE),0)</f>
        <v>0</v>
      </c>
      <c r="N207" s="93">
        <f t="shared" si="15"/>
        <v>0</v>
      </c>
      <c r="O207" s="94">
        <f t="shared" si="16"/>
        <v>0</v>
      </c>
    </row>
    <row r="208" spans="1:15" ht="14.25" customHeight="1" thickBot="1" x14ac:dyDescent="0.25">
      <c r="A208" s="114"/>
      <c r="B208" s="115"/>
      <c r="C208" s="116"/>
      <c r="D208" s="117"/>
      <c r="E208" s="118"/>
      <c r="F208" s="115"/>
      <c r="G208" s="116"/>
      <c r="H208" s="117"/>
      <c r="I208" s="119"/>
      <c r="J208" s="138"/>
      <c r="K208" s="139"/>
      <c r="L208" s="78"/>
      <c r="M208" s="82"/>
      <c r="N208" s="93"/>
      <c r="O208" s="94"/>
    </row>
    <row r="209" spans="1:15" ht="15.5" customHeight="1" thickBot="1" x14ac:dyDescent="0.25">
      <c r="A209" s="99" t="s">
        <v>140</v>
      </c>
      <c r="B209" s="74"/>
      <c r="C209" s="75"/>
      <c r="D209" s="76"/>
      <c r="E209" s="75"/>
      <c r="F209" s="76"/>
      <c r="G209" s="75"/>
      <c r="H209" s="76"/>
      <c r="I209" s="77"/>
      <c r="J209" s="140">
        <f>iStock用!FD8*-1</f>
        <v>0</v>
      </c>
      <c r="K209" s="141">
        <f>iStock用!FF8</f>
        <v>0</v>
      </c>
      <c r="L209" s="76"/>
      <c r="M209" s="75"/>
      <c r="N209" s="132">
        <f>B209+D209+F209+L209+H209+J209</f>
        <v>0</v>
      </c>
      <c r="O209" s="133">
        <f>C209+E209+G209+M209+I209+K209</f>
        <v>0</v>
      </c>
    </row>
    <row r="210" spans="1:15" ht="17" customHeight="1" thickBot="1" x14ac:dyDescent="0.25">
      <c r="A210" s="99" t="s">
        <v>18</v>
      </c>
      <c r="B210" s="100">
        <f t="shared" ref="B210:I210" si="17">SUM(B178:B209)</f>
        <v>0</v>
      </c>
      <c r="C210" s="101">
        <f t="shared" si="17"/>
        <v>0</v>
      </c>
      <c r="D210" s="102">
        <f t="shared" si="17"/>
        <v>0</v>
      </c>
      <c r="E210" s="103">
        <f t="shared" si="17"/>
        <v>0</v>
      </c>
      <c r="F210" s="104">
        <f t="shared" si="17"/>
        <v>0</v>
      </c>
      <c r="G210" s="105">
        <f t="shared" si="17"/>
        <v>0</v>
      </c>
      <c r="H210" s="106">
        <f t="shared" si="17"/>
        <v>0</v>
      </c>
      <c r="I210" s="107">
        <f t="shared" si="17"/>
        <v>0</v>
      </c>
      <c r="J210" s="142">
        <f>SUM(J178:J209)</f>
        <v>0</v>
      </c>
      <c r="K210" s="143">
        <f>SUM(K178:K209)</f>
        <v>0</v>
      </c>
      <c r="L210" s="108">
        <f>SUM(L178:L209)</f>
        <v>0</v>
      </c>
      <c r="M210" s="109">
        <f>SUM(M178:M209)</f>
        <v>0</v>
      </c>
      <c r="N210" s="132">
        <f>B210+D210+F210+H210+J210+L210</f>
        <v>0</v>
      </c>
      <c r="O210" s="167">
        <f>C210+E210+G210+I210+K210+M210</f>
        <v>0</v>
      </c>
    </row>
    <row r="211" spans="1:15" ht="15.5" customHeight="1" thickBot="1" x14ac:dyDescent="0.25">
      <c r="A211" s="536" t="s">
        <v>146</v>
      </c>
      <c r="B211" s="528" t="s">
        <v>12</v>
      </c>
      <c r="C211" s="529"/>
      <c r="D211" s="530" t="s">
        <v>13</v>
      </c>
      <c r="E211" s="531"/>
      <c r="F211" s="532" t="s">
        <v>14</v>
      </c>
      <c r="G211" s="533"/>
      <c r="H211" s="522" t="s">
        <v>15</v>
      </c>
      <c r="I211" s="523"/>
      <c r="J211" s="524" t="s">
        <v>16</v>
      </c>
      <c r="K211" s="525"/>
      <c r="L211" s="534" t="s">
        <v>49</v>
      </c>
      <c r="M211" s="535"/>
      <c r="N211" s="425" t="s">
        <v>18</v>
      </c>
      <c r="O211" s="426"/>
    </row>
    <row r="212" spans="1:15" ht="15.5" customHeight="1" thickBot="1" x14ac:dyDescent="0.25">
      <c r="A212" s="537"/>
      <c r="B212" s="84" t="s">
        <v>19</v>
      </c>
      <c r="C212" s="85" t="s">
        <v>20</v>
      </c>
      <c r="D212" s="86" t="s">
        <v>19</v>
      </c>
      <c r="E212" s="85" t="s">
        <v>20</v>
      </c>
      <c r="F212" s="86" t="s">
        <v>19</v>
      </c>
      <c r="G212" s="85" t="s">
        <v>20</v>
      </c>
      <c r="H212" s="86" t="s">
        <v>19</v>
      </c>
      <c r="I212" s="87" t="s">
        <v>20</v>
      </c>
      <c r="J212" s="86" t="s">
        <v>19</v>
      </c>
      <c r="K212" s="85" t="s">
        <v>20</v>
      </c>
      <c r="L212" s="86" t="s">
        <v>19</v>
      </c>
      <c r="M212" s="85" t="s">
        <v>20</v>
      </c>
      <c r="N212" s="86" t="s">
        <v>19</v>
      </c>
      <c r="O212" s="85" t="s">
        <v>20</v>
      </c>
    </row>
    <row r="213" spans="1:15" ht="14.25" customHeight="1" x14ac:dyDescent="0.2">
      <c r="A213" s="88">
        <v>45839</v>
      </c>
      <c r="B213" s="89">
        <f>IFERROR(VLOOKUP(A213,ストックデータ貼り付け用!A:D,2,FALSE),0)</f>
        <v>0</v>
      </c>
      <c r="C213" s="89">
        <f>VLOOKUP(A213,ストックデータ整理!A:D,4,FALSE)</f>
        <v>0</v>
      </c>
      <c r="D213" s="90">
        <f>VLOOKUP(A213,ストックデータ整理!A:L,10,FALSE)</f>
        <v>0</v>
      </c>
      <c r="E213" s="91">
        <f>VLOOKUP(A213,ストックデータ整理!A:L,12,FALSE)</f>
        <v>0</v>
      </c>
      <c r="F213" s="89">
        <f>VLOOKUP(A213,ストックデータ整理!A:O,13,FALSE)</f>
        <v>0</v>
      </c>
      <c r="G213" s="92">
        <f>VLOOKUP(A213,ストックデータ整理!A:O,15,FALSE)</f>
        <v>0</v>
      </c>
      <c r="H213" s="96">
        <f>VLOOKUP(A213,ストックデータ整理!A:R,16,FALSE)</f>
        <v>0</v>
      </c>
      <c r="I213" s="113">
        <f>INT(VLOOKUP(A213,ストックデータ整理!A:R,18,FALSE))</f>
        <v>0</v>
      </c>
      <c r="J213" s="111">
        <f>VLOOKUP(A213,ストックデータ整理!A:U,19,FALSE)</f>
        <v>0</v>
      </c>
      <c r="K213" s="356">
        <f>VLOOKUP(A213,ストックデータ整理!A:U,21,FALSE)</f>
        <v>0</v>
      </c>
      <c r="L213" s="93">
        <f>IFERROR(VLOOKUP(A213,ストックデータ貼り付け用!V:Y,2,FALSE),0)</f>
        <v>0</v>
      </c>
      <c r="M213" s="95">
        <f>IFERROR(VLOOKUP(A213,ストックデータ貼り付け用!V:Y,4,FALSE),0)</f>
        <v>0</v>
      </c>
      <c r="N213" s="93">
        <f t="shared" ref="N213:N244" si="18">B213+D213+F213+L213+H213+J213</f>
        <v>0</v>
      </c>
      <c r="O213" s="94">
        <f t="shared" ref="O213:O244" si="19">C213+E213+G213+M213+I213+K213</f>
        <v>0</v>
      </c>
    </row>
    <row r="214" spans="1:15" ht="14.25" customHeight="1" x14ac:dyDescent="0.2">
      <c r="A214" s="88">
        <v>45840</v>
      </c>
      <c r="B214" s="89">
        <f>IFERROR(VLOOKUP(A214,ストックデータ貼り付け用!A:D,2,FALSE),0)</f>
        <v>0</v>
      </c>
      <c r="C214" s="89">
        <f>VLOOKUP(A214,ストックデータ整理!A:D,4,FALSE)</f>
        <v>0</v>
      </c>
      <c r="D214" s="93">
        <f>VLOOKUP(A214,ストックデータ整理!A:L,10,FALSE)</f>
        <v>0</v>
      </c>
      <c r="E214" s="95">
        <f>VLOOKUP(A214,ストックデータ整理!A:L,12,FALSE)</f>
        <v>0</v>
      </c>
      <c r="F214" s="89">
        <f>VLOOKUP(A214,ストックデータ整理!A:O,13,FALSE)</f>
        <v>0</v>
      </c>
      <c r="G214" s="92">
        <f>VLOOKUP(A214,ストックデータ整理!A:O,15,FALSE)</f>
        <v>0</v>
      </c>
      <c r="H214" s="96">
        <f>VLOOKUP(A214,ストックデータ整理!A:R,16,FALSE)</f>
        <v>0</v>
      </c>
      <c r="I214" s="113">
        <f>INT(VLOOKUP(A214,ストックデータ整理!A:R,18,FALSE))</f>
        <v>0</v>
      </c>
      <c r="J214" s="111">
        <f>VLOOKUP(A214,ストックデータ整理!A:U,19,FALSE)</f>
        <v>0</v>
      </c>
      <c r="K214" s="356">
        <f>VLOOKUP(A214,ストックデータ整理!A:U,21,FALSE)</f>
        <v>0</v>
      </c>
      <c r="L214" s="93">
        <f>IFERROR(VLOOKUP(A214,ストックデータ貼り付け用!V:Y,2,FALSE),0)</f>
        <v>0</v>
      </c>
      <c r="M214" s="95">
        <f>IFERROR(VLOOKUP(A214,ストックデータ貼り付け用!V:Y,4,FALSE),0)</f>
        <v>0</v>
      </c>
      <c r="N214" s="93">
        <f t="shared" si="18"/>
        <v>0</v>
      </c>
      <c r="O214" s="94">
        <f t="shared" si="19"/>
        <v>0</v>
      </c>
    </row>
    <row r="215" spans="1:15" ht="14.25" customHeight="1" x14ac:dyDescent="0.2">
      <c r="A215" s="88">
        <v>45841</v>
      </c>
      <c r="B215" s="89">
        <f>IFERROR(VLOOKUP(A215,ストックデータ貼り付け用!A:D,2,FALSE),0)</f>
        <v>0</v>
      </c>
      <c r="C215" s="89">
        <f>VLOOKUP(A215,ストックデータ整理!A:D,4,FALSE)</f>
        <v>0</v>
      </c>
      <c r="D215" s="93">
        <f>VLOOKUP(A215,ストックデータ整理!A:L,10,FALSE)</f>
        <v>0</v>
      </c>
      <c r="E215" s="95">
        <f>VLOOKUP(A215,ストックデータ整理!A:L,12,FALSE)</f>
        <v>0</v>
      </c>
      <c r="F215" s="89">
        <f>VLOOKUP(A215,ストックデータ整理!A:O,13,FALSE)</f>
        <v>0</v>
      </c>
      <c r="G215" s="92">
        <f>VLOOKUP(A215,ストックデータ整理!A:O,15,FALSE)</f>
        <v>0</v>
      </c>
      <c r="H215" s="96">
        <f>VLOOKUP(A215,ストックデータ整理!A:R,16,FALSE)</f>
        <v>0</v>
      </c>
      <c r="I215" s="113">
        <f>INT(VLOOKUP(A215,ストックデータ整理!A:R,18,FALSE))</f>
        <v>0</v>
      </c>
      <c r="J215" s="111">
        <f>VLOOKUP(A215,ストックデータ整理!A:U,19,FALSE)</f>
        <v>0</v>
      </c>
      <c r="K215" s="356">
        <f>VLOOKUP(A215,ストックデータ整理!A:U,21,FALSE)</f>
        <v>0</v>
      </c>
      <c r="L215" s="93">
        <f>IFERROR(VLOOKUP(A215,ストックデータ貼り付け用!V:Y,2,FALSE),0)</f>
        <v>0</v>
      </c>
      <c r="M215" s="95">
        <f>IFERROR(VLOOKUP(A215,ストックデータ貼り付け用!V:Y,4,FALSE),0)</f>
        <v>0</v>
      </c>
      <c r="N215" s="93">
        <f t="shared" si="18"/>
        <v>0</v>
      </c>
      <c r="O215" s="94">
        <f t="shared" si="19"/>
        <v>0</v>
      </c>
    </row>
    <row r="216" spans="1:15" ht="14.25" customHeight="1" x14ac:dyDescent="0.2">
      <c r="A216" s="88">
        <v>45842</v>
      </c>
      <c r="B216" s="89">
        <f>IFERROR(VLOOKUP(A216,ストックデータ貼り付け用!A:D,2,FALSE),0)</f>
        <v>0</v>
      </c>
      <c r="C216" s="89">
        <f>VLOOKUP(A216,ストックデータ整理!A:D,4,FALSE)</f>
        <v>0</v>
      </c>
      <c r="D216" s="93">
        <f>VLOOKUP(A216,ストックデータ整理!A:L,10,FALSE)</f>
        <v>0</v>
      </c>
      <c r="E216" s="95">
        <f>VLOOKUP(A216,ストックデータ整理!A:L,12,FALSE)</f>
        <v>0</v>
      </c>
      <c r="F216" s="89">
        <f>VLOOKUP(A216,ストックデータ整理!A:O,13,FALSE)</f>
        <v>0</v>
      </c>
      <c r="G216" s="92">
        <f>VLOOKUP(A216,ストックデータ整理!A:O,15,FALSE)</f>
        <v>0</v>
      </c>
      <c r="H216" s="96">
        <f>VLOOKUP(A216,ストックデータ整理!A:R,16,FALSE)</f>
        <v>0</v>
      </c>
      <c r="I216" s="113">
        <f>INT(VLOOKUP(A216,ストックデータ整理!A:R,18,FALSE))</f>
        <v>0</v>
      </c>
      <c r="J216" s="111">
        <f>VLOOKUP(A216,ストックデータ整理!A:U,19,FALSE)</f>
        <v>0</v>
      </c>
      <c r="K216" s="356">
        <f>VLOOKUP(A216,ストックデータ整理!A:U,21,FALSE)</f>
        <v>0</v>
      </c>
      <c r="L216" s="93">
        <f>IFERROR(VLOOKUP(A216,ストックデータ貼り付け用!V:Y,2,FALSE),0)</f>
        <v>0</v>
      </c>
      <c r="M216" s="95">
        <f>IFERROR(VLOOKUP(A216,ストックデータ貼り付け用!V:Y,4,FALSE),0)</f>
        <v>0</v>
      </c>
      <c r="N216" s="93">
        <f t="shared" si="18"/>
        <v>0</v>
      </c>
      <c r="O216" s="94">
        <f t="shared" si="19"/>
        <v>0</v>
      </c>
    </row>
    <row r="217" spans="1:15" ht="14.25" customHeight="1" x14ac:dyDescent="0.2">
      <c r="A217" s="88">
        <v>45843</v>
      </c>
      <c r="B217" s="89">
        <f>IFERROR(VLOOKUP(A217,ストックデータ貼り付け用!A:D,2,FALSE),0)</f>
        <v>0</v>
      </c>
      <c r="C217" s="89">
        <f>VLOOKUP(A217,ストックデータ整理!A:D,4,FALSE)</f>
        <v>0</v>
      </c>
      <c r="D217" s="93">
        <f>VLOOKUP(A217,ストックデータ整理!A:L,10,FALSE)</f>
        <v>0</v>
      </c>
      <c r="E217" s="95">
        <f>VLOOKUP(A217,ストックデータ整理!A:L,12,FALSE)</f>
        <v>0</v>
      </c>
      <c r="F217" s="89">
        <f>VLOOKUP(A217,ストックデータ整理!A:O,13,FALSE)</f>
        <v>0</v>
      </c>
      <c r="G217" s="92">
        <f>VLOOKUP(A217,ストックデータ整理!A:O,15,FALSE)</f>
        <v>0</v>
      </c>
      <c r="H217" s="96">
        <f>VLOOKUP(A217,ストックデータ整理!A:R,16,FALSE)</f>
        <v>0</v>
      </c>
      <c r="I217" s="113">
        <f>INT(VLOOKUP(A217,ストックデータ整理!A:R,18,FALSE))</f>
        <v>0</v>
      </c>
      <c r="J217" s="111">
        <f>VLOOKUP(A217,ストックデータ整理!A:U,19,FALSE)</f>
        <v>0</v>
      </c>
      <c r="K217" s="356">
        <f>VLOOKUP(A217,ストックデータ整理!A:U,21,FALSE)</f>
        <v>0</v>
      </c>
      <c r="L217" s="93">
        <f>IFERROR(VLOOKUP(A217,ストックデータ貼り付け用!V:Y,2,FALSE),0)</f>
        <v>0</v>
      </c>
      <c r="M217" s="95">
        <f>IFERROR(VLOOKUP(A217,ストックデータ貼り付け用!V:Y,4,FALSE),0)</f>
        <v>0</v>
      </c>
      <c r="N217" s="93">
        <f t="shared" si="18"/>
        <v>0</v>
      </c>
      <c r="O217" s="94">
        <f t="shared" si="19"/>
        <v>0</v>
      </c>
    </row>
    <row r="218" spans="1:15" ht="14.25" customHeight="1" x14ac:dyDescent="0.2">
      <c r="A218" s="88">
        <v>45844</v>
      </c>
      <c r="B218" s="89">
        <f>IFERROR(VLOOKUP(A218,ストックデータ貼り付け用!A:D,2,FALSE),0)</f>
        <v>0</v>
      </c>
      <c r="C218" s="89">
        <f>VLOOKUP(A218,ストックデータ整理!A:D,4,FALSE)</f>
        <v>0</v>
      </c>
      <c r="D218" s="93">
        <f>VLOOKUP(A218,ストックデータ整理!A:L,10,FALSE)</f>
        <v>0</v>
      </c>
      <c r="E218" s="95">
        <f>VLOOKUP(A218,ストックデータ整理!A:L,12,FALSE)</f>
        <v>0</v>
      </c>
      <c r="F218" s="89">
        <f>VLOOKUP(A218,ストックデータ整理!A:O,13,FALSE)</f>
        <v>0</v>
      </c>
      <c r="G218" s="92">
        <f>VLOOKUP(A218,ストックデータ整理!A:O,15,FALSE)</f>
        <v>0</v>
      </c>
      <c r="H218" s="96">
        <f>VLOOKUP(A218,ストックデータ整理!A:R,16,FALSE)</f>
        <v>0</v>
      </c>
      <c r="I218" s="113">
        <f>INT(VLOOKUP(A218,ストックデータ整理!A:R,18,FALSE))</f>
        <v>0</v>
      </c>
      <c r="J218" s="111">
        <f>VLOOKUP(A218,ストックデータ整理!A:U,19,FALSE)</f>
        <v>0</v>
      </c>
      <c r="K218" s="356">
        <f>VLOOKUP(A218,ストックデータ整理!A:U,21,FALSE)</f>
        <v>0</v>
      </c>
      <c r="L218" s="93">
        <f>IFERROR(VLOOKUP(A218,ストックデータ貼り付け用!V:Y,2,FALSE),0)</f>
        <v>0</v>
      </c>
      <c r="M218" s="95">
        <f>IFERROR(VLOOKUP(A218,ストックデータ貼り付け用!V:Y,4,FALSE),0)</f>
        <v>0</v>
      </c>
      <c r="N218" s="93">
        <f t="shared" si="18"/>
        <v>0</v>
      </c>
      <c r="O218" s="94">
        <f t="shared" si="19"/>
        <v>0</v>
      </c>
    </row>
    <row r="219" spans="1:15" ht="14.25" customHeight="1" x14ac:dyDescent="0.2">
      <c r="A219" s="88">
        <v>45845</v>
      </c>
      <c r="B219" s="89">
        <f>IFERROR(VLOOKUP(A219,ストックデータ貼り付け用!A:D,2,FALSE),0)</f>
        <v>0</v>
      </c>
      <c r="C219" s="89">
        <f>VLOOKUP(A219,ストックデータ整理!A:D,4,FALSE)</f>
        <v>0</v>
      </c>
      <c r="D219" s="93">
        <f>VLOOKUP(A219,ストックデータ整理!A:L,10,FALSE)</f>
        <v>0</v>
      </c>
      <c r="E219" s="95">
        <f>VLOOKUP(A219,ストックデータ整理!A:L,12,FALSE)</f>
        <v>0</v>
      </c>
      <c r="F219" s="89">
        <f>VLOOKUP(A219,ストックデータ整理!A:O,13,FALSE)</f>
        <v>0</v>
      </c>
      <c r="G219" s="92">
        <f>VLOOKUP(A219,ストックデータ整理!A:O,15,FALSE)</f>
        <v>0</v>
      </c>
      <c r="H219" s="96">
        <f>VLOOKUP(A219,ストックデータ整理!A:R,16,FALSE)</f>
        <v>0</v>
      </c>
      <c r="I219" s="113">
        <f>INT(VLOOKUP(A219,ストックデータ整理!A:R,18,FALSE))</f>
        <v>0</v>
      </c>
      <c r="J219" s="111">
        <f>VLOOKUP(A219,ストックデータ整理!A:U,19,FALSE)</f>
        <v>0</v>
      </c>
      <c r="K219" s="356">
        <f>VLOOKUP(A219,ストックデータ整理!A:U,21,FALSE)</f>
        <v>0</v>
      </c>
      <c r="L219" s="93">
        <f>IFERROR(VLOOKUP(A219,ストックデータ貼り付け用!V:Y,2,FALSE),0)</f>
        <v>0</v>
      </c>
      <c r="M219" s="95">
        <f>IFERROR(VLOOKUP(A219,ストックデータ貼り付け用!V:Y,4,FALSE),0)</f>
        <v>0</v>
      </c>
      <c r="N219" s="93">
        <f t="shared" si="18"/>
        <v>0</v>
      </c>
      <c r="O219" s="94">
        <f t="shared" si="19"/>
        <v>0</v>
      </c>
    </row>
    <row r="220" spans="1:15" ht="14.25" customHeight="1" x14ac:dyDescent="0.2">
      <c r="A220" s="88">
        <v>45846</v>
      </c>
      <c r="B220" s="89">
        <f>IFERROR(VLOOKUP(A220,ストックデータ貼り付け用!A:D,2,FALSE),0)</f>
        <v>0</v>
      </c>
      <c r="C220" s="89">
        <f>VLOOKUP(A220,ストックデータ整理!A:D,4,FALSE)</f>
        <v>0</v>
      </c>
      <c r="D220" s="93">
        <f>VLOOKUP(A220,ストックデータ整理!A:L,10,FALSE)</f>
        <v>0</v>
      </c>
      <c r="E220" s="95">
        <f>VLOOKUP(A220,ストックデータ整理!A:L,12,FALSE)</f>
        <v>0</v>
      </c>
      <c r="F220" s="89">
        <f>VLOOKUP(A220,ストックデータ整理!A:O,13,FALSE)</f>
        <v>0</v>
      </c>
      <c r="G220" s="92">
        <f>VLOOKUP(A220,ストックデータ整理!A:O,15,FALSE)</f>
        <v>0</v>
      </c>
      <c r="H220" s="96">
        <f>VLOOKUP(A220,ストックデータ整理!A:R,16,FALSE)</f>
        <v>0</v>
      </c>
      <c r="I220" s="113">
        <f>INT(VLOOKUP(A220,ストックデータ整理!A:R,18,FALSE))</f>
        <v>0</v>
      </c>
      <c r="J220" s="111">
        <f>VLOOKUP(A220,ストックデータ整理!A:U,19,FALSE)</f>
        <v>0</v>
      </c>
      <c r="K220" s="356">
        <f>VLOOKUP(A220,ストックデータ整理!A:U,21,FALSE)</f>
        <v>0</v>
      </c>
      <c r="L220" s="93">
        <f>IFERROR(VLOOKUP(A220,ストックデータ貼り付け用!V:Y,2,FALSE),0)</f>
        <v>0</v>
      </c>
      <c r="M220" s="95">
        <f>IFERROR(VLOOKUP(A220,ストックデータ貼り付け用!V:Y,4,FALSE),0)</f>
        <v>0</v>
      </c>
      <c r="N220" s="93">
        <f t="shared" si="18"/>
        <v>0</v>
      </c>
      <c r="O220" s="94">
        <f t="shared" si="19"/>
        <v>0</v>
      </c>
    </row>
    <row r="221" spans="1:15" ht="14.25" customHeight="1" x14ac:dyDescent="0.2">
      <c r="A221" s="88">
        <v>45847</v>
      </c>
      <c r="B221" s="89">
        <f>IFERROR(VLOOKUP(A221,ストックデータ貼り付け用!A:D,2,FALSE),0)</f>
        <v>0</v>
      </c>
      <c r="C221" s="89">
        <f>VLOOKUP(A221,ストックデータ整理!A:D,4,FALSE)</f>
        <v>0</v>
      </c>
      <c r="D221" s="93">
        <f>VLOOKUP(A221,ストックデータ整理!A:L,10,FALSE)</f>
        <v>0</v>
      </c>
      <c r="E221" s="95">
        <f>VLOOKUP(A221,ストックデータ整理!A:L,12,FALSE)</f>
        <v>0</v>
      </c>
      <c r="F221" s="89">
        <f>VLOOKUP(A221,ストックデータ整理!A:O,13,FALSE)</f>
        <v>0</v>
      </c>
      <c r="G221" s="92">
        <f>VLOOKUP(A221,ストックデータ整理!A:O,15,FALSE)</f>
        <v>0</v>
      </c>
      <c r="H221" s="96">
        <f>VLOOKUP(A221,ストックデータ整理!A:R,16,FALSE)</f>
        <v>0</v>
      </c>
      <c r="I221" s="113">
        <f>INT(VLOOKUP(A221,ストックデータ整理!A:R,18,FALSE))</f>
        <v>0</v>
      </c>
      <c r="J221" s="111">
        <f>VLOOKUP(A221,ストックデータ整理!A:U,19,FALSE)</f>
        <v>0</v>
      </c>
      <c r="K221" s="356">
        <f>VLOOKUP(A221,ストックデータ整理!A:U,21,FALSE)</f>
        <v>0</v>
      </c>
      <c r="L221" s="93">
        <f>IFERROR(VLOOKUP(A221,ストックデータ貼り付け用!V:Y,2,FALSE),0)</f>
        <v>0</v>
      </c>
      <c r="M221" s="95">
        <f>IFERROR(VLOOKUP(A221,ストックデータ貼り付け用!V:Y,4,FALSE),0)</f>
        <v>0</v>
      </c>
      <c r="N221" s="93">
        <f t="shared" si="18"/>
        <v>0</v>
      </c>
      <c r="O221" s="94">
        <f t="shared" si="19"/>
        <v>0</v>
      </c>
    </row>
    <row r="222" spans="1:15" ht="14.25" customHeight="1" x14ac:dyDescent="0.2">
      <c r="A222" s="88">
        <v>45848</v>
      </c>
      <c r="B222" s="89">
        <f>IFERROR(VLOOKUP(A222,ストックデータ貼り付け用!A:D,2,FALSE),0)</f>
        <v>0</v>
      </c>
      <c r="C222" s="89">
        <f>VLOOKUP(A222,ストックデータ整理!A:D,4,FALSE)</f>
        <v>0</v>
      </c>
      <c r="D222" s="93">
        <f>VLOOKUP(A222,ストックデータ整理!A:L,10,FALSE)</f>
        <v>0</v>
      </c>
      <c r="E222" s="95">
        <f>VLOOKUP(A222,ストックデータ整理!A:L,12,FALSE)</f>
        <v>0</v>
      </c>
      <c r="F222" s="89">
        <f>VLOOKUP(A222,ストックデータ整理!A:O,13,FALSE)</f>
        <v>0</v>
      </c>
      <c r="G222" s="92">
        <f>VLOOKUP(A222,ストックデータ整理!A:O,15,FALSE)</f>
        <v>0</v>
      </c>
      <c r="H222" s="96">
        <f>VLOOKUP(A222,ストックデータ整理!A:R,16,FALSE)</f>
        <v>0</v>
      </c>
      <c r="I222" s="113">
        <f>INT(VLOOKUP(A222,ストックデータ整理!A:R,18,FALSE))</f>
        <v>0</v>
      </c>
      <c r="J222" s="111">
        <f>VLOOKUP(A222,ストックデータ整理!A:U,19,FALSE)</f>
        <v>0</v>
      </c>
      <c r="K222" s="356">
        <f>VLOOKUP(A222,ストックデータ整理!A:U,21,FALSE)</f>
        <v>0</v>
      </c>
      <c r="L222" s="93">
        <f>IFERROR(VLOOKUP(A222,ストックデータ貼り付け用!V:Y,2,FALSE),0)</f>
        <v>0</v>
      </c>
      <c r="M222" s="95">
        <f>IFERROR(VLOOKUP(A222,ストックデータ貼り付け用!V:Y,4,FALSE),0)</f>
        <v>0</v>
      </c>
      <c r="N222" s="93">
        <f t="shared" si="18"/>
        <v>0</v>
      </c>
      <c r="O222" s="94">
        <f t="shared" si="19"/>
        <v>0</v>
      </c>
    </row>
    <row r="223" spans="1:15" ht="14.25" customHeight="1" x14ac:dyDescent="0.2">
      <c r="A223" s="88">
        <v>45849</v>
      </c>
      <c r="B223" s="89">
        <f>IFERROR(VLOOKUP(A223,ストックデータ貼り付け用!A:D,2,FALSE),0)</f>
        <v>0</v>
      </c>
      <c r="C223" s="89">
        <f>VLOOKUP(A223,ストックデータ整理!A:D,4,FALSE)</f>
        <v>0</v>
      </c>
      <c r="D223" s="93">
        <f>VLOOKUP(A223,ストックデータ整理!A:L,10,FALSE)</f>
        <v>0</v>
      </c>
      <c r="E223" s="95">
        <f>VLOOKUP(A223,ストックデータ整理!A:L,12,FALSE)</f>
        <v>0</v>
      </c>
      <c r="F223" s="89">
        <f>VLOOKUP(A223,ストックデータ整理!A:O,13,FALSE)</f>
        <v>0</v>
      </c>
      <c r="G223" s="92">
        <f>VLOOKUP(A223,ストックデータ整理!A:O,15,FALSE)</f>
        <v>0</v>
      </c>
      <c r="H223" s="96">
        <f>VLOOKUP(A223,ストックデータ整理!A:R,16,FALSE)</f>
        <v>0</v>
      </c>
      <c r="I223" s="113">
        <f>INT(VLOOKUP(A223,ストックデータ整理!A:R,18,FALSE))</f>
        <v>0</v>
      </c>
      <c r="J223" s="111">
        <f>VLOOKUP(A223,ストックデータ整理!A:U,19,FALSE)</f>
        <v>0</v>
      </c>
      <c r="K223" s="356">
        <f>VLOOKUP(A223,ストックデータ整理!A:U,21,FALSE)</f>
        <v>0</v>
      </c>
      <c r="L223" s="93">
        <f>IFERROR(VLOOKUP(A223,ストックデータ貼り付け用!V:Y,2,FALSE),0)</f>
        <v>0</v>
      </c>
      <c r="M223" s="95">
        <f>IFERROR(VLOOKUP(A223,ストックデータ貼り付け用!V:Y,4,FALSE),0)</f>
        <v>0</v>
      </c>
      <c r="N223" s="93">
        <f t="shared" si="18"/>
        <v>0</v>
      </c>
      <c r="O223" s="94">
        <f t="shared" si="19"/>
        <v>0</v>
      </c>
    </row>
    <row r="224" spans="1:15" ht="14.25" customHeight="1" x14ac:dyDescent="0.2">
      <c r="A224" s="88">
        <v>45850</v>
      </c>
      <c r="B224" s="89">
        <f>IFERROR(VLOOKUP(A224,ストックデータ貼り付け用!A:D,2,FALSE),0)</f>
        <v>0</v>
      </c>
      <c r="C224" s="89">
        <f>VLOOKUP(A224,ストックデータ整理!A:D,4,FALSE)</f>
        <v>0</v>
      </c>
      <c r="D224" s="93">
        <f>VLOOKUP(A224,ストックデータ整理!A:L,10,FALSE)</f>
        <v>0</v>
      </c>
      <c r="E224" s="95">
        <f>VLOOKUP(A224,ストックデータ整理!A:L,12,FALSE)</f>
        <v>0</v>
      </c>
      <c r="F224" s="89">
        <f>VLOOKUP(A224,ストックデータ整理!A:O,13,FALSE)</f>
        <v>0</v>
      </c>
      <c r="G224" s="92">
        <f>VLOOKUP(A224,ストックデータ整理!A:O,15,FALSE)</f>
        <v>0</v>
      </c>
      <c r="H224" s="96">
        <f>VLOOKUP(A224,ストックデータ整理!A:R,16,FALSE)</f>
        <v>0</v>
      </c>
      <c r="I224" s="113">
        <f>INT(VLOOKUP(A224,ストックデータ整理!A:R,18,FALSE))</f>
        <v>0</v>
      </c>
      <c r="J224" s="111">
        <f>VLOOKUP(A224,ストックデータ整理!A:U,19,FALSE)</f>
        <v>0</v>
      </c>
      <c r="K224" s="356">
        <f>VLOOKUP(A224,ストックデータ整理!A:U,21,FALSE)</f>
        <v>0</v>
      </c>
      <c r="L224" s="93">
        <f>IFERROR(VLOOKUP(A224,ストックデータ貼り付け用!V:Y,2,FALSE),0)</f>
        <v>0</v>
      </c>
      <c r="M224" s="95">
        <f>IFERROR(VLOOKUP(A224,ストックデータ貼り付け用!V:Y,4,FALSE),0)</f>
        <v>0</v>
      </c>
      <c r="N224" s="93">
        <f t="shared" si="18"/>
        <v>0</v>
      </c>
      <c r="O224" s="94">
        <f t="shared" si="19"/>
        <v>0</v>
      </c>
    </row>
    <row r="225" spans="1:15" ht="14.25" customHeight="1" x14ac:dyDescent="0.2">
      <c r="A225" s="88">
        <v>45851</v>
      </c>
      <c r="B225" s="89">
        <f>IFERROR(VLOOKUP(A225,ストックデータ貼り付け用!A:D,2,FALSE),0)</f>
        <v>0</v>
      </c>
      <c r="C225" s="89">
        <f>VLOOKUP(A225,ストックデータ整理!A:D,4,FALSE)</f>
        <v>0</v>
      </c>
      <c r="D225" s="93">
        <f>VLOOKUP(A225,ストックデータ整理!A:L,10,FALSE)</f>
        <v>0</v>
      </c>
      <c r="E225" s="95">
        <f>VLOOKUP(A225,ストックデータ整理!A:L,12,FALSE)</f>
        <v>0</v>
      </c>
      <c r="F225" s="89">
        <f>VLOOKUP(A225,ストックデータ整理!A:O,13,FALSE)</f>
        <v>0</v>
      </c>
      <c r="G225" s="92">
        <f>VLOOKUP(A225,ストックデータ整理!A:O,15,FALSE)</f>
        <v>0</v>
      </c>
      <c r="H225" s="96">
        <f>VLOOKUP(A225,ストックデータ整理!A:R,16,FALSE)</f>
        <v>0</v>
      </c>
      <c r="I225" s="113">
        <f>INT(VLOOKUP(A225,ストックデータ整理!A:R,18,FALSE))</f>
        <v>0</v>
      </c>
      <c r="J225" s="111">
        <f>VLOOKUP(A225,ストックデータ整理!A:U,19,FALSE)</f>
        <v>0</v>
      </c>
      <c r="K225" s="356">
        <f>VLOOKUP(A225,ストックデータ整理!A:U,21,FALSE)</f>
        <v>0</v>
      </c>
      <c r="L225" s="93">
        <f>IFERROR(VLOOKUP(A225,ストックデータ貼り付け用!V:Y,2,FALSE),0)</f>
        <v>0</v>
      </c>
      <c r="M225" s="95">
        <f>IFERROR(VLOOKUP(A225,ストックデータ貼り付け用!V:Y,4,FALSE),0)</f>
        <v>0</v>
      </c>
      <c r="N225" s="93">
        <f t="shared" si="18"/>
        <v>0</v>
      </c>
      <c r="O225" s="94">
        <f t="shared" si="19"/>
        <v>0</v>
      </c>
    </row>
    <row r="226" spans="1:15" ht="14.25" customHeight="1" x14ac:dyDescent="0.2">
      <c r="A226" s="88">
        <v>45852</v>
      </c>
      <c r="B226" s="89">
        <f>IFERROR(VLOOKUP(A226,ストックデータ貼り付け用!A:D,2,FALSE),0)</f>
        <v>0</v>
      </c>
      <c r="C226" s="89">
        <f>VLOOKUP(A226,ストックデータ整理!A:D,4,FALSE)</f>
        <v>0</v>
      </c>
      <c r="D226" s="93">
        <f>VLOOKUP(A226,ストックデータ整理!A:L,10,FALSE)</f>
        <v>0</v>
      </c>
      <c r="E226" s="95">
        <f>VLOOKUP(A226,ストックデータ整理!A:L,12,FALSE)</f>
        <v>0</v>
      </c>
      <c r="F226" s="89">
        <f>VLOOKUP(A226,ストックデータ整理!A:O,13,FALSE)</f>
        <v>0</v>
      </c>
      <c r="G226" s="92">
        <f>VLOOKUP(A226,ストックデータ整理!A:O,15,FALSE)</f>
        <v>0</v>
      </c>
      <c r="H226" s="96">
        <f>VLOOKUP(A226,ストックデータ整理!A:R,16,FALSE)</f>
        <v>0</v>
      </c>
      <c r="I226" s="113">
        <f>INT(VLOOKUP(A226,ストックデータ整理!A:R,18,FALSE))</f>
        <v>0</v>
      </c>
      <c r="J226" s="111">
        <f>VLOOKUP(A226,ストックデータ整理!A:U,19,FALSE)</f>
        <v>0</v>
      </c>
      <c r="K226" s="356">
        <f>VLOOKUP(A226,ストックデータ整理!A:U,21,FALSE)</f>
        <v>0</v>
      </c>
      <c r="L226" s="93">
        <f>IFERROR(VLOOKUP(A226,ストックデータ貼り付け用!V:Y,2,FALSE),0)</f>
        <v>0</v>
      </c>
      <c r="M226" s="95">
        <f>IFERROR(VLOOKUP(A226,ストックデータ貼り付け用!V:Y,4,FALSE),0)</f>
        <v>0</v>
      </c>
      <c r="N226" s="93">
        <f t="shared" si="18"/>
        <v>0</v>
      </c>
      <c r="O226" s="94">
        <f t="shared" si="19"/>
        <v>0</v>
      </c>
    </row>
    <row r="227" spans="1:15" ht="14.25" customHeight="1" x14ac:dyDescent="0.2">
      <c r="A227" s="88">
        <v>45853</v>
      </c>
      <c r="B227" s="89">
        <f>IFERROR(VLOOKUP(A227,ストックデータ貼り付け用!A:D,2,FALSE),0)</f>
        <v>0</v>
      </c>
      <c r="C227" s="89">
        <f>VLOOKUP(A227,ストックデータ整理!A:D,4,FALSE)</f>
        <v>0</v>
      </c>
      <c r="D227" s="93">
        <f>VLOOKUP(A227,ストックデータ整理!A:L,10,FALSE)</f>
        <v>0</v>
      </c>
      <c r="E227" s="95">
        <f>VLOOKUP(A227,ストックデータ整理!A:L,12,FALSE)</f>
        <v>0</v>
      </c>
      <c r="F227" s="89">
        <f>VLOOKUP(A227,ストックデータ整理!A:O,13,FALSE)</f>
        <v>0</v>
      </c>
      <c r="G227" s="92">
        <f>VLOOKUP(A227,ストックデータ整理!A:O,15,FALSE)</f>
        <v>0</v>
      </c>
      <c r="H227" s="96">
        <f>VLOOKUP(A227,ストックデータ整理!A:R,16,FALSE)</f>
        <v>0</v>
      </c>
      <c r="I227" s="113">
        <f>INT(VLOOKUP(A227,ストックデータ整理!A:R,18,FALSE))</f>
        <v>0</v>
      </c>
      <c r="J227" s="111">
        <f>VLOOKUP(A227,ストックデータ整理!A:U,19,FALSE)</f>
        <v>0</v>
      </c>
      <c r="K227" s="356">
        <f>VLOOKUP(A227,ストックデータ整理!A:U,21,FALSE)</f>
        <v>0</v>
      </c>
      <c r="L227" s="93">
        <f>IFERROR(VLOOKUP(A227,ストックデータ貼り付け用!V:Y,2,FALSE),0)</f>
        <v>0</v>
      </c>
      <c r="M227" s="95">
        <f>IFERROR(VLOOKUP(A227,ストックデータ貼り付け用!V:Y,4,FALSE),0)</f>
        <v>0</v>
      </c>
      <c r="N227" s="93">
        <f t="shared" si="18"/>
        <v>0</v>
      </c>
      <c r="O227" s="94">
        <f t="shared" si="19"/>
        <v>0</v>
      </c>
    </row>
    <row r="228" spans="1:15" ht="14.25" customHeight="1" x14ac:dyDescent="0.2">
      <c r="A228" s="88">
        <v>45854</v>
      </c>
      <c r="B228" s="89">
        <f>IFERROR(VLOOKUP(A228,ストックデータ貼り付け用!A:D,2,FALSE),0)</f>
        <v>0</v>
      </c>
      <c r="C228" s="89">
        <f>VLOOKUP(A228,ストックデータ整理!A:D,4,FALSE)</f>
        <v>0</v>
      </c>
      <c r="D228" s="93">
        <f>VLOOKUP(A228,ストックデータ整理!A:L,10,FALSE)</f>
        <v>0</v>
      </c>
      <c r="E228" s="95">
        <f>VLOOKUP(A228,ストックデータ整理!A:L,12,FALSE)</f>
        <v>0</v>
      </c>
      <c r="F228" s="89">
        <f>VLOOKUP(A228,ストックデータ整理!A:O,13,FALSE)</f>
        <v>0</v>
      </c>
      <c r="G228" s="92">
        <f>VLOOKUP(A228,ストックデータ整理!A:O,15,FALSE)</f>
        <v>0</v>
      </c>
      <c r="H228" s="96">
        <f>VLOOKUP(A228,ストックデータ整理!A:R,16,FALSE)</f>
        <v>0</v>
      </c>
      <c r="I228" s="113">
        <f>INT(VLOOKUP(A228,ストックデータ整理!A:R,18,FALSE))</f>
        <v>0</v>
      </c>
      <c r="J228" s="111">
        <f>VLOOKUP(A228,ストックデータ整理!A:U,19,FALSE)</f>
        <v>0</v>
      </c>
      <c r="K228" s="356">
        <f>VLOOKUP(A228,ストックデータ整理!A:U,21,FALSE)</f>
        <v>0</v>
      </c>
      <c r="L228" s="93">
        <f>IFERROR(VLOOKUP(A228,ストックデータ貼り付け用!V:Y,2,FALSE),0)</f>
        <v>0</v>
      </c>
      <c r="M228" s="95">
        <f>IFERROR(VLOOKUP(A228,ストックデータ貼り付け用!V:Y,4,FALSE),0)</f>
        <v>0</v>
      </c>
      <c r="N228" s="93">
        <f t="shared" si="18"/>
        <v>0</v>
      </c>
      <c r="O228" s="94">
        <f t="shared" si="19"/>
        <v>0</v>
      </c>
    </row>
    <row r="229" spans="1:15" ht="14.25" customHeight="1" x14ac:dyDescent="0.2">
      <c r="A229" s="88">
        <v>45855</v>
      </c>
      <c r="B229" s="89">
        <f>IFERROR(VLOOKUP(A229,ストックデータ貼り付け用!A:D,2,FALSE),0)</f>
        <v>0</v>
      </c>
      <c r="C229" s="89">
        <f>VLOOKUP(A229,ストックデータ整理!A:D,4,FALSE)</f>
        <v>0</v>
      </c>
      <c r="D229" s="93">
        <f>VLOOKUP(A229,ストックデータ整理!A:L,10,FALSE)</f>
        <v>0</v>
      </c>
      <c r="E229" s="95">
        <f>VLOOKUP(A229,ストックデータ整理!A:L,12,FALSE)</f>
        <v>0</v>
      </c>
      <c r="F229" s="89">
        <f>VLOOKUP(A229,ストックデータ整理!A:O,13,FALSE)</f>
        <v>0</v>
      </c>
      <c r="G229" s="92">
        <f>VLOOKUP(A229,ストックデータ整理!A:O,15,FALSE)</f>
        <v>0</v>
      </c>
      <c r="H229" s="96">
        <f>VLOOKUP(A229,ストックデータ整理!A:R,16,FALSE)</f>
        <v>0</v>
      </c>
      <c r="I229" s="113">
        <f>INT(VLOOKUP(A229,ストックデータ整理!A:R,18,FALSE))</f>
        <v>0</v>
      </c>
      <c r="J229" s="111">
        <f>VLOOKUP(A229,ストックデータ整理!A:U,19,FALSE)</f>
        <v>0</v>
      </c>
      <c r="K229" s="356">
        <f>VLOOKUP(A229,ストックデータ整理!A:U,21,FALSE)</f>
        <v>0</v>
      </c>
      <c r="L229" s="93">
        <f>IFERROR(VLOOKUP(A229,ストックデータ貼り付け用!V:Y,2,FALSE),0)</f>
        <v>0</v>
      </c>
      <c r="M229" s="95">
        <f>IFERROR(VLOOKUP(A229,ストックデータ貼り付け用!V:Y,4,FALSE),0)</f>
        <v>0</v>
      </c>
      <c r="N229" s="93">
        <f t="shared" si="18"/>
        <v>0</v>
      </c>
      <c r="O229" s="94">
        <f t="shared" si="19"/>
        <v>0</v>
      </c>
    </row>
    <row r="230" spans="1:15" ht="14.25" customHeight="1" x14ac:dyDescent="0.2">
      <c r="A230" s="88">
        <v>45856</v>
      </c>
      <c r="B230" s="89">
        <f>IFERROR(VLOOKUP(A230,ストックデータ貼り付け用!A:D,2,FALSE),0)</f>
        <v>0</v>
      </c>
      <c r="C230" s="89">
        <f>VLOOKUP(A230,ストックデータ整理!A:D,4,FALSE)</f>
        <v>0</v>
      </c>
      <c r="D230" s="93">
        <f>VLOOKUP(A230,ストックデータ整理!A:L,10,FALSE)</f>
        <v>0</v>
      </c>
      <c r="E230" s="95">
        <f>VLOOKUP(A230,ストックデータ整理!A:L,12,FALSE)</f>
        <v>0</v>
      </c>
      <c r="F230" s="89">
        <f>VLOOKUP(A230,ストックデータ整理!A:O,13,FALSE)</f>
        <v>0</v>
      </c>
      <c r="G230" s="92">
        <f>VLOOKUP(A230,ストックデータ整理!A:O,15,FALSE)</f>
        <v>0</v>
      </c>
      <c r="H230" s="96">
        <f>VLOOKUP(A230,ストックデータ整理!A:R,16,FALSE)</f>
        <v>0</v>
      </c>
      <c r="I230" s="113">
        <f>INT(VLOOKUP(A230,ストックデータ整理!A:R,18,FALSE))</f>
        <v>0</v>
      </c>
      <c r="J230" s="111">
        <f>VLOOKUP(A230,ストックデータ整理!A:U,19,FALSE)</f>
        <v>0</v>
      </c>
      <c r="K230" s="356">
        <f>VLOOKUP(A230,ストックデータ整理!A:U,21,FALSE)</f>
        <v>0</v>
      </c>
      <c r="L230" s="93">
        <f>IFERROR(VLOOKUP(A230,ストックデータ貼り付け用!V:Y,2,FALSE),0)</f>
        <v>0</v>
      </c>
      <c r="M230" s="95">
        <f>IFERROR(VLOOKUP(A230,ストックデータ貼り付け用!V:Y,4,FALSE),0)</f>
        <v>0</v>
      </c>
      <c r="N230" s="93">
        <f t="shared" si="18"/>
        <v>0</v>
      </c>
      <c r="O230" s="94">
        <f t="shared" si="19"/>
        <v>0</v>
      </c>
    </row>
    <row r="231" spans="1:15" ht="14.25" customHeight="1" x14ac:dyDescent="0.2">
      <c r="A231" s="88">
        <v>45857</v>
      </c>
      <c r="B231" s="89">
        <f>IFERROR(VLOOKUP(A231,ストックデータ貼り付け用!A:D,2,FALSE),0)</f>
        <v>0</v>
      </c>
      <c r="C231" s="89">
        <f>VLOOKUP(A231,ストックデータ整理!A:D,4,FALSE)</f>
        <v>0</v>
      </c>
      <c r="D231" s="93">
        <f>VLOOKUP(A231,ストックデータ整理!A:L,10,FALSE)</f>
        <v>0</v>
      </c>
      <c r="E231" s="95">
        <f>VLOOKUP(A231,ストックデータ整理!A:L,12,FALSE)</f>
        <v>0</v>
      </c>
      <c r="F231" s="89">
        <f>VLOOKUP(A231,ストックデータ整理!A:O,13,FALSE)</f>
        <v>0</v>
      </c>
      <c r="G231" s="92">
        <f>VLOOKUP(A231,ストックデータ整理!A:O,15,FALSE)</f>
        <v>0</v>
      </c>
      <c r="H231" s="96">
        <f>VLOOKUP(A231,ストックデータ整理!A:R,16,FALSE)</f>
        <v>0</v>
      </c>
      <c r="I231" s="113">
        <f>INT(VLOOKUP(A231,ストックデータ整理!A:R,18,FALSE))</f>
        <v>0</v>
      </c>
      <c r="J231" s="111">
        <f>VLOOKUP(A231,ストックデータ整理!A:U,19,FALSE)</f>
        <v>0</v>
      </c>
      <c r="K231" s="356">
        <f>VLOOKUP(A231,ストックデータ整理!A:U,21,FALSE)</f>
        <v>0</v>
      </c>
      <c r="L231" s="93">
        <f>IFERROR(VLOOKUP(A231,ストックデータ貼り付け用!V:Y,2,FALSE),0)</f>
        <v>0</v>
      </c>
      <c r="M231" s="95">
        <f>IFERROR(VLOOKUP(A231,ストックデータ貼り付け用!V:Y,4,FALSE),0)</f>
        <v>0</v>
      </c>
      <c r="N231" s="93">
        <f t="shared" si="18"/>
        <v>0</v>
      </c>
      <c r="O231" s="94">
        <f t="shared" si="19"/>
        <v>0</v>
      </c>
    </row>
    <row r="232" spans="1:15" ht="14.25" customHeight="1" x14ac:dyDescent="0.2">
      <c r="A232" s="88">
        <v>45858</v>
      </c>
      <c r="B232" s="89">
        <f>IFERROR(VLOOKUP(A232,ストックデータ貼り付け用!A:D,2,FALSE),0)</f>
        <v>0</v>
      </c>
      <c r="C232" s="89">
        <f>VLOOKUP(A232,ストックデータ整理!A:D,4,FALSE)</f>
        <v>0</v>
      </c>
      <c r="D232" s="93">
        <f>VLOOKUP(A232,ストックデータ整理!A:L,10,FALSE)</f>
        <v>0</v>
      </c>
      <c r="E232" s="95">
        <f>VLOOKUP(A232,ストックデータ整理!A:L,12,FALSE)</f>
        <v>0</v>
      </c>
      <c r="F232" s="89">
        <f>VLOOKUP(A232,ストックデータ整理!A:O,13,FALSE)</f>
        <v>0</v>
      </c>
      <c r="G232" s="92">
        <f>VLOOKUP(A232,ストックデータ整理!A:O,15,FALSE)</f>
        <v>0</v>
      </c>
      <c r="H232" s="96">
        <f>VLOOKUP(A232,ストックデータ整理!A:R,16,FALSE)</f>
        <v>0</v>
      </c>
      <c r="I232" s="113">
        <f>INT(VLOOKUP(A232,ストックデータ整理!A:R,18,FALSE))</f>
        <v>0</v>
      </c>
      <c r="J232" s="111">
        <f>VLOOKUP(A232,ストックデータ整理!A:U,19,FALSE)</f>
        <v>0</v>
      </c>
      <c r="K232" s="356">
        <f>VLOOKUP(A232,ストックデータ整理!A:U,21,FALSE)</f>
        <v>0</v>
      </c>
      <c r="L232" s="93">
        <f>IFERROR(VLOOKUP(A232,ストックデータ貼り付け用!V:Y,2,FALSE),0)</f>
        <v>0</v>
      </c>
      <c r="M232" s="95">
        <f>IFERROR(VLOOKUP(A232,ストックデータ貼り付け用!V:Y,4,FALSE),0)</f>
        <v>0</v>
      </c>
      <c r="N232" s="93">
        <f t="shared" si="18"/>
        <v>0</v>
      </c>
      <c r="O232" s="94">
        <f t="shared" si="19"/>
        <v>0</v>
      </c>
    </row>
    <row r="233" spans="1:15" ht="14.25" customHeight="1" x14ac:dyDescent="0.2">
      <c r="A233" s="88">
        <v>45859</v>
      </c>
      <c r="B233" s="89">
        <f>IFERROR(VLOOKUP(A233,ストックデータ貼り付け用!A:D,2,FALSE),0)</f>
        <v>0</v>
      </c>
      <c r="C233" s="89">
        <f>VLOOKUP(A233,ストックデータ整理!A:D,4,FALSE)</f>
        <v>0</v>
      </c>
      <c r="D233" s="93">
        <f>VLOOKUP(A233,ストックデータ整理!A:L,10,FALSE)</f>
        <v>0</v>
      </c>
      <c r="E233" s="95">
        <f>VLOOKUP(A233,ストックデータ整理!A:L,12,FALSE)</f>
        <v>0</v>
      </c>
      <c r="F233" s="89">
        <f>VLOOKUP(A233,ストックデータ整理!A:O,13,FALSE)</f>
        <v>0</v>
      </c>
      <c r="G233" s="92">
        <f>VLOOKUP(A233,ストックデータ整理!A:O,15,FALSE)</f>
        <v>0</v>
      </c>
      <c r="H233" s="96">
        <f>VLOOKUP(A233,ストックデータ整理!A:R,16,FALSE)</f>
        <v>0</v>
      </c>
      <c r="I233" s="113">
        <f>INT(VLOOKUP(A233,ストックデータ整理!A:R,18,FALSE))</f>
        <v>0</v>
      </c>
      <c r="J233" s="111">
        <f>VLOOKUP(A233,ストックデータ整理!A:U,19,FALSE)</f>
        <v>0</v>
      </c>
      <c r="K233" s="356">
        <f>VLOOKUP(A233,ストックデータ整理!A:U,21,FALSE)</f>
        <v>0</v>
      </c>
      <c r="L233" s="93">
        <f>IFERROR(VLOOKUP(A233,ストックデータ貼り付け用!V:Y,2,FALSE),0)</f>
        <v>0</v>
      </c>
      <c r="M233" s="95">
        <f>IFERROR(VLOOKUP(A233,ストックデータ貼り付け用!V:Y,4,FALSE),0)</f>
        <v>0</v>
      </c>
      <c r="N233" s="93">
        <f t="shared" si="18"/>
        <v>0</v>
      </c>
      <c r="O233" s="94">
        <f t="shared" si="19"/>
        <v>0</v>
      </c>
    </row>
    <row r="234" spans="1:15" ht="14.25" customHeight="1" x14ac:dyDescent="0.2">
      <c r="A234" s="88">
        <v>45860</v>
      </c>
      <c r="B234" s="89">
        <f>IFERROR(VLOOKUP(A234,ストックデータ貼り付け用!A:D,2,FALSE),0)</f>
        <v>0</v>
      </c>
      <c r="C234" s="89">
        <f>VLOOKUP(A234,ストックデータ整理!A:D,4,FALSE)</f>
        <v>0</v>
      </c>
      <c r="D234" s="93">
        <f>VLOOKUP(A234,ストックデータ整理!A:L,10,FALSE)</f>
        <v>0</v>
      </c>
      <c r="E234" s="95">
        <f>VLOOKUP(A234,ストックデータ整理!A:L,12,FALSE)</f>
        <v>0</v>
      </c>
      <c r="F234" s="89">
        <f>VLOOKUP(A234,ストックデータ整理!A:O,13,FALSE)</f>
        <v>0</v>
      </c>
      <c r="G234" s="92">
        <f>VLOOKUP(A234,ストックデータ整理!A:O,15,FALSE)</f>
        <v>0</v>
      </c>
      <c r="H234" s="96">
        <f>VLOOKUP(A234,ストックデータ整理!A:R,16,FALSE)</f>
        <v>0</v>
      </c>
      <c r="I234" s="113">
        <f>INT(VLOOKUP(A234,ストックデータ整理!A:R,18,FALSE))</f>
        <v>0</v>
      </c>
      <c r="J234" s="111">
        <f>VLOOKUP(A234,ストックデータ整理!A:U,19,FALSE)</f>
        <v>0</v>
      </c>
      <c r="K234" s="356">
        <f>VLOOKUP(A234,ストックデータ整理!A:U,21,FALSE)</f>
        <v>0</v>
      </c>
      <c r="L234" s="93">
        <f>IFERROR(VLOOKUP(A234,ストックデータ貼り付け用!V:Y,2,FALSE),0)</f>
        <v>0</v>
      </c>
      <c r="M234" s="95">
        <f>IFERROR(VLOOKUP(A234,ストックデータ貼り付け用!V:Y,4,FALSE),0)</f>
        <v>0</v>
      </c>
      <c r="N234" s="93">
        <f t="shared" si="18"/>
        <v>0</v>
      </c>
      <c r="O234" s="94">
        <f t="shared" si="19"/>
        <v>0</v>
      </c>
    </row>
    <row r="235" spans="1:15" ht="14.25" customHeight="1" x14ac:dyDescent="0.2">
      <c r="A235" s="88">
        <v>45861</v>
      </c>
      <c r="B235" s="89">
        <f>IFERROR(VLOOKUP(A235,ストックデータ貼り付け用!A:D,2,FALSE),0)</f>
        <v>0</v>
      </c>
      <c r="C235" s="89">
        <f>VLOOKUP(A235,ストックデータ整理!A:D,4,FALSE)</f>
        <v>0</v>
      </c>
      <c r="D235" s="93">
        <f>VLOOKUP(A235,ストックデータ整理!A:L,10,FALSE)</f>
        <v>0</v>
      </c>
      <c r="E235" s="95">
        <f>VLOOKUP(A235,ストックデータ整理!A:L,12,FALSE)</f>
        <v>0</v>
      </c>
      <c r="F235" s="89">
        <f>VLOOKUP(A235,ストックデータ整理!A:O,13,FALSE)</f>
        <v>0</v>
      </c>
      <c r="G235" s="92">
        <f>VLOOKUP(A235,ストックデータ整理!A:O,15,FALSE)</f>
        <v>0</v>
      </c>
      <c r="H235" s="96">
        <f>VLOOKUP(A235,ストックデータ整理!A:R,16,FALSE)</f>
        <v>0</v>
      </c>
      <c r="I235" s="113">
        <f>INT(VLOOKUP(A235,ストックデータ整理!A:R,18,FALSE))</f>
        <v>0</v>
      </c>
      <c r="J235" s="111">
        <f>VLOOKUP(A235,ストックデータ整理!A:U,19,FALSE)</f>
        <v>0</v>
      </c>
      <c r="K235" s="356">
        <f>VLOOKUP(A235,ストックデータ整理!A:U,21,FALSE)</f>
        <v>0</v>
      </c>
      <c r="L235" s="93">
        <f>IFERROR(VLOOKUP(A235,ストックデータ貼り付け用!V:Y,2,FALSE),0)</f>
        <v>0</v>
      </c>
      <c r="M235" s="95">
        <f>IFERROR(VLOOKUP(A235,ストックデータ貼り付け用!V:Y,4,FALSE),0)</f>
        <v>0</v>
      </c>
      <c r="N235" s="93">
        <f t="shared" si="18"/>
        <v>0</v>
      </c>
      <c r="O235" s="94">
        <f t="shared" si="19"/>
        <v>0</v>
      </c>
    </row>
    <row r="236" spans="1:15" ht="14.25" customHeight="1" x14ac:dyDescent="0.2">
      <c r="A236" s="88">
        <v>45862</v>
      </c>
      <c r="B236" s="89">
        <f>IFERROR(VLOOKUP(A236,ストックデータ貼り付け用!A:D,2,FALSE),0)</f>
        <v>0</v>
      </c>
      <c r="C236" s="89">
        <f>VLOOKUP(A236,ストックデータ整理!A:D,4,FALSE)</f>
        <v>0</v>
      </c>
      <c r="D236" s="93">
        <f>VLOOKUP(A236,ストックデータ整理!A:L,10,FALSE)</f>
        <v>0</v>
      </c>
      <c r="E236" s="95">
        <f>VLOOKUP(A236,ストックデータ整理!A:L,12,FALSE)</f>
        <v>0</v>
      </c>
      <c r="F236" s="89">
        <f>VLOOKUP(A236,ストックデータ整理!A:O,13,FALSE)</f>
        <v>0</v>
      </c>
      <c r="G236" s="92">
        <f>VLOOKUP(A236,ストックデータ整理!A:O,15,FALSE)</f>
        <v>0</v>
      </c>
      <c r="H236" s="96">
        <f>VLOOKUP(A236,ストックデータ整理!A:R,16,FALSE)</f>
        <v>0</v>
      </c>
      <c r="I236" s="113">
        <f>INT(VLOOKUP(A236,ストックデータ整理!A:R,18,FALSE))</f>
        <v>0</v>
      </c>
      <c r="J236" s="111">
        <f>VLOOKUP(A236,ストックデータ整理!A:U,19,FALSE)</f>
        <v>0</v>
      </c>
      <c r="K236" s="356">
        <f>VLOOKUP(A236,ストックデータ整理!A:U,21,FALSE)</f>
        <v>0</v>
      </c>
      <c r="L236" s="93">
        <f>IFERROR(VLOOKUP(A236,ストックデータ貼り付け用!V:Y,2,FALSE),0)</f>
        <v>0</v>
      </c>
      <c r="M236" s="95">
        <f>IFERROR(VLOOKUP(A236,ストックデータ貼り付け用!V:Y,4,FALSE),0)</f>
        <v>0</v>
      </c>
      <c r="N236" s="93">
        <f t="shared" si="18"/>
        <v>0</v>
      </c>
      <c r="O236" s="94">
        <f t="shared" si="19"/>
        <v>0</v>
      </c>
    </row>
    <row r="237" spans="1:15" ht="14.25" customHeight="1" x14ac:dyDescent="0.2">
      <c r="A237" s="88">
        <v>45863</v>
      </c>
      <c r="B237" s="89">
        <f>IFERROR(VLOOKUP(A237,ストックデータ貼り付け用!A:D,2,FALSE),0)</f>
        <v>0</v>
      </c>
      <c r="C237" s="89">
        <f>VLOOKUP(A237,ストックデータ整理!A:D,4,FALSE)</f>
        <v>0</v>
      </c>
      <c r="D237" s="93">
        <f>VLOOKUP(A237,ストックデータ整理!A:L,10,FALSE)</f>
        <v>0</v>
      </c>
      <c r="E237" s="95">
        <f>VLOOKUP(A237,ストックデータ整理!A:L,12,FALSE)</f>
        <v>0</v>
      </c>
      <c r="F237" s="89">
        <f>VLOOKUP(A237,ストックデータ整理!A:O,13,FALSE)</f>
        <v>0</v>
      </c>
      <c r="G237" s="92">
        <f>VLOOKUP(A237,ストックデータ整理!A:O,15,FALSE)</f>
        <v>0</v>
      </c>
      <c r="H237" s="96">
        <f>VLOOKUP(A237,ストックデータ整理!A:R,16,FALSE)</f>
        <v>0</v>
      </c>
      <c r="I237" s="113">
        <f>INT(VLOOKUP(A237,ストックデータ整理!A:R,18,FALSE))</f>
        <v>0</v>
      </c>
      <c r="J237" s="111">
        <f>VLOOKUP(A237,ストックデータ整理!A:U,19,FALSE)</f>
        <v>0</v>
      </c>
      <c r="K237" s="356">
        <f>VLOOKUP(A237,ストックデータ整理!A:U,21,FALSE)</f>
        <v>0</v>
      </c>
      <c r="L237" s="93">
        <f>IFERROR(VLOOKUP(A237,ストックデータ貼り付け用!V:Y,2,FALSE),0)</f>
        <v>0</v>
      </c>
      <c r="M237" s="95">
        <f>IFERROR(VLOOKUP(A237,ストックデータ貼り付け用!V:Y,4,FALSE),0)</f>
        <v>0</v>
      </c>
      <c r="N237" s="93">
        <f t="shared" si="18"/>
        <v>0</v>
      </c>
      <c r="O237" s="94">
        <f t="shared" si="19"/>
        <v>0</v>
      </c>
    </row>
    <row r="238" spans="1:15" ht="14.25" customHeight="1" x14ac:dyDescent="0.2">
      <c r="A238" s="88">
        <v>45864</v>
      </c>
      <c r="B238" s="89">
        <f>IFERROR(VLOOKUP(A238,ストックデータ貼り付け用!A:D,2,FALSE),0)</f>
        <v>0</v>
      </c>
      <c r="C238" s="89">
        <f>VLOOKUP(A238,ストックデータ整理!A:D,4,FALSE)</f>
        <v>0</v>
      </c>
      <c r="D238" s="93">
        <f>VLOOKUP(A238,ストックデータ整理!A:L,10,FALSE)</f>
        <v>0</v>
      </c>
      <c r="E238" s="95">
        <f>VLOOKUP(A238,ストックデータ整理!A:L,12,FALSE)</f>
        <v>0</v>
      </c>
      <c r="F238" s="89">
        <f>VLOOKUP(A238,ストックデータ整理!A:O,13,FALSE)</f>
        <v>0</v>
      </c>
      <c r="G238" s="92">
        <f>VLOOKUP(A238,ストックデータ整理!A:O,15,FALSE)</f>
        <v>0</v>
      </c>
      <c r="H238" s="96">
        <f>VLOOKUP(A238,ストックデータ整理!A:R,16,FALSE)</f>
        <v>0</v>
      </c>
      <c r="I238" s="113">
        <f>INT(VLOOKUP(A238,ストックデータ整理!A:R,18,FALSE))</f>
        <v>0</v>
      </c>
      <c r="J238" s="111">
        <f>VLOOKUP(A238,ストックデータ整理!A:U,19,FALSE)</f>
        <v>0</v>
      </c>
      <c r="K238" s="356">
        <f>VLOOKUP(A238,ストックデータ整理!A:U,21,FALSE)</f>
        <v>0</v>
      </c>
      <c r="L238" s="93">
        <f>IFERROR(VLOOKUP(A238,ストックデータ貼り付け用!V:Y,2,FALSE),0)</f>
        <v>0</v>
      </c>
      <c r="M238" s="95">
        <f>IFERROR(VLOOKUP(A238,ストックデータ貼り付け用!V:Y,4,FALSE),0)</f>
        <v>0</v>
      </c>
      <c r="N238" s="93">
        <f t="shared" si="18"/>
        <v>0</v>
      </c>
      <c r="O238" s="94">
        <f t="shared" si="19"/>
        <v>0</v>
      </c>
    </row>
    <row r="239" spans="1:15" ht="14.25" customHeight="1" x14ac:dyDescent="0.2">
      <c r="A239" s="88">
        <v>45865</v>
      </c>
      <c r="B239" s="89">
        <f>IFERROR(VLOOKUP(A239,ストックデータ貼り付け用!A:D,2,FALSE),0)</f>
        <v>0</v>
      </c>
      <c r="C239" s="89">
        <f>VLOOKUP(A239,ストックデータ整理!A:D,4,FALSE)</f>
        <v>0</v>
      </c>
      <c r="D239" s="93">
        <f>VLOOKUP(A239,ストックデータ整理!A:L,10,FALSE)</f>
        <v>0</v>
      </c>
      <c r="E239" s="95">
        <f>VLOOKUP(A239,ストックデータ整理!A:L,12,FALSE)</f>
        <v>0</v>
      </c>
      <c r="F239" s="89">
        <f>VLOOKUP(A239,ストックデータ整理!A:O,13,FALSE)</f>
        <v>0</v>
      </c>
      <c r="G239" s="92">
        <f>VLOOKUP(A239,ストックデータ整理!A:O,15,FALSE)</f>
        <v>0</v>
      </c>
      <c r="H239" s="96">
        <f>VLOOKUP(A239,ストックデータ整理!A:R,16,FALSE)</f>
        <v>0</v>
      </c>
      <c r="I239" s="113">
        <f>INT(VLOOKUP(A239,ストックデータ整理!A:R,18,FALSE))</f>
        <v>0</v>
      </c>
      <c r="J239" s="111">
        <f>VLOOKUP(A239,ストックデータ整理!A:U,19,FALSE)</f>
        <v>0</v>
      </c>
      <c r="K239" s="356">
        <f>VLOOKUP(A239,ストックデータ整理!A:U,21,FALSE)</f>
        <v>0</v>
      </c>
      <c r="L239" s="93">
        <f>IFERROR(VLOOKUP(A239,ストックデータ貼り付け用!V:Y,2,FALSE),0)</f>
        <v>0</v>
      </c>
      <c r="M239" s="95">
        <f>IFERROR(VLOOKUP(A239,ストックデータ貼り付け用!V:Y,4,FALSE),0)</f>
        <v>0</v>
      </c>
      <c r="N239" s="93">
        <f t="shared" si="18"/>
        <v>0</v>
      </c>
      <c r="O239" s="94">
        <f t="shared" si="19"/>
        <v>0</v>
      </c>
    </row>
    <row r="240" spans="1:15" ht="14.25" customHeight="1" x14ac:dyDescent="0.2">
      <c r="A240" s="88">
        <v>45866</v>
      </c>
      <c r="B240" s="89">
        <f>IFERROR(VLOOKUP(A240,ストックデータ貼り付け用!A:D,2,FALSE),0)</f>
        <v>0</v>
      </c>
      <c r="C240" s="89">
        <f>VLOOKUP(A240,ストックデータ整理!A:D,4,FALSE)</f>
        <v>0</v>
      </c>
      <c r="D240" s="93">
        <f>VLOOKUP(A240,ストックデータ整理!A:L,10,FALSE)</f>
        <v>0</v>
      </c>
      <c r="E240" s="95">
        <f>VLOOKUP(A240,ストックデータ整理!A:L,12,FALSE)</f>
        <v>0</v>
      </c>
      <c r="F240" s="89">
        <f>VLOOKUP(A240,ストックデータ整理!A:O,13,FALSE)</f>
        <v>0</v>
      </c>
      <c r="G240" s="92">
        <f>VLOOKUP(A240,ストックデータ整理!A:O,15,FALSE)</f>
        <v>0</v>
      </c>
      <c r="H240" s="96">
        <f>VLOOKUP(A240,ストックデータ整理!A:R,16,FALSE)</f>
        <v>0</v>
      </c>
      <c r="I240" s="113">
        <f>INT(VLOOKUP(A240,ストックデータ整理!A:R,18,FALSE))</f>
        <v>0</v>
      </c>
      <c r="J240" s="111">
        <f>VLOOKUP(A240,ストックデータ整理!A:U,19,FALSE)</f>
        <v>0</v>
      </c>
      <c r="K240" s="356">
        <f>VLOOKUP(A240,ストックデータ整理!A:U,21,FALSE)</f>
        <v>0</v>
      </c>
      <c r="L240" s="93">
        <f>IFERROR(VLOOKUP(A240,ストックデータ貼り付け用!V:Y,2,FALSE),0)</f>
        <v>0</v>
      </c>
      <c r="M240" s="95">
        <f>IFERROR(VLOOKUP(A240,ストックデータ貼り付け用!V:Y,4,FALSE),0)</f>
        <v>0</v>
      </c>
      <c r="N240" s="93">
        <f t="shared" si="18"/>
        <v>0</v>
      </c>
      <c r="O240" s="94">
        <f t="shared" si="19"/>
        <v>0</v>
      </c>
    </row>
    <row r="241" spans="1:15" ht="14.25" customHeight="1" x14ac:dyDescent="0.2">
      <c r="A241" s="88">
        <v>45867</v>
      </c>
      <c r="B241" s="89">
        <f>IFERROR(VLOOKUP(A241,ストックデータ貼り付け用!A:D,2,FALSE),0)</f>
        <v>0</v>
      </c>
      <c r="C241" s="89">
        <f>VLOOKUP(A241,ストックデータ整理!A:D,4,FALSE)</f>
        <v>0</v>
      </c>
      <c r="D241" s="93">
        <f>VLOOKUP(A241,ストックデータ整理!A:L,10,FALSE)</f>
        <v>0</v>
      </c>
      <c r="E241" s="95">
        <f>VLOOKUP(A241,ストックデータ整理!A:L,12,FALSE)</f>
        <v>0</v>
      </c>
      <c r="F241" s="89">
        <f>VLOOKUP(A241,ストックデータ整理!A:O,13,FALSE)</f>
        <v>0</v>
      </c>
      <c r="G241" s="92">
        <f>VLOOKUP(A241,ストックデータ整理!A:O,15,FALSE)</f>
        <v>0</v>
      </c>
      <c r="H241" s="96">
        <f>VLOOKUP(A241,ストックデータ整理!A:R,16,FALSE)</f>
        <v>0</v>
      </c>
      <c r="I241" s="113">
        <f>INT(VLOOKUP(A241,ストックデータ整理!A:R,18,FALSE))</f>
        <v>0</v>
      </c>
      <c r="J241" s="111">
        <f>VLOOKUP(A241,ストックデータ整理!A:U,19,FALSE)</f>
        <v>0</v>
      </c>
      <c r="K241" s="356">
        <f>VLOOKUP(A241,ストックデータ整理!A:U,21,FALSE)</f>
        <v>0</v>
      </c>
      <c r="L241" s="93">
        <f>IFERROR(VLOOKUP(A241,ストックデータ貼り付け用!V:Y,2,FALSE),0)</f>
        <v>0</v>
      </c>
      <c r="M241" s="95">
        <f>IFERROR(VLOOKUP(A241,ストックデータ貼り付け用!V:Y,4,FALSE),0)</f>
        <v>0</v>
      </c>
      <c r="N241" s="93">
        <f t="shared" si="18"/>
        <v>0</v>
      </c>
      <c r="O241" s="94">
        <f t="shared" si="19"/>
        <v>0</v>
      </c>
    </row>
    <row r="242" spans="1:15" ht="14.25" customHeight="1" x14ac:dyDescent="0.2">
      <c r="A242" s="88">
        <v>45868</v>
      </c>
      <c r="B242" s="89">
        <f>IFERROR(VLOOKUP(A242,ストックデータ貼り付け用!A:D,2,FALSE),0)</f>
        <v>0</v>
      </c>
      <c r="C242" s="89">
        <f>VLOOKUP(A242,ストックデータ整理!A:D,4,FALSE)</f>
        <v>0</v>
      </c>
      <c r="D242" s="93">
        <f>VLOOKUP(A242,ストックデータ整理!A:L,10,FALSE)</f>
        <v>0</v>
      </c>
      <c r="E242" s="95">
        <f>VLOOKUP(A242,ストックデータ整理!A:L,12,FALSE)</f>
        <v>0</v>
      </c>
      <c r="F242" s="89">
        <f>VLOOKUP(A242,ストックデータ整理!A:O,13,FALSE)</f>
        <v>0</v>
      </c>
      <c r="G242" s="92">
        <f>VLOOKUP(A242,ストックデータ整理!A:O,15,FALSE)</f>
        <v>0</v>
      </c>
      <c r="H242" s="96">
        <f>VLOOKUP(A242,ストックデータ整理!A:R,16,FALSE)</f>
        <v>0</v>
      </c>
      <c r="I242" s="113">
        <f>INT(VLOOKUP(A242,ストックデータ整理!A:R,18,FALSE))</f>
        <v>0</v>
      </c>
      <c r="J242" s="111">
        <f>VLOOKUP(A242,ストックデータ整理!A:U,19,FALSE)</f>
        <v>0</v>
      </c>
      <c r="K242" s="356">
        <f>VLOOKUP(A242,ストックデータ整理!A:U,21,FALSE)</f>
        <v>0</v>
      </c>
      <c r="L242" s="93">
        <f>IFERROR(VLOOKUP(A242,ストックデータ貼り付け用!V:Y,2,FALSE),0)</f>
        <v>0</v>
      </c>
      <c r="M242" s="95">
        <f>IFERROR(VLOOKUP(A242,ストックデータ貼り付け用!V:Y,4,FALSE),0)</f>
        <v>0</v>
      </c>
      <c r="N242" s="93">
        <f t="shared" si="18"/>
        <v>0</v>
      </c>
      <c r="O242" s="94">
        <f t="shared" si="19"/>
        <v>0</v>
      </c>
    </row>
    <row r="243" spans="1:15" ht="14.25" customHeight="1" thickBot="1" x14ac:dyDescent="0.25">
      <c r="A243" s="88">
        <v>45869</v>
      </c>
      <c r="B243" s="89">
        <f>IFERROR(VLOOKUP(A243,ストックデータ貼り付け用!A:D,2,FALSE),0)</f>
        <v>0</v>
      </c>
      <c r="C243" s="89">
        <f>VLOOKUP(A243,ストックデータ整理!A:D,4,FALSE)</f>
        <v>0</v>
      </c>
      <c r="D243" s="86">
        <f>VLOOKUP(A243,ストックデータ整理!A:L,10,FALSE)</f>
        <v>0</v>
      </c>
      <c r="E243" s="95">
        <f>VLOOKUP(A243,ストックデータ整理!A:L,12,FALSE)</f>
        <v>0</v>
      </c>
      <c r="F243" s="89">
        <f>VLOOKUP(A243,ストックデータ整理!A:O,13,FALSE)</f>
        <v>0</v>
      </c>
      <c r="G243" s="92">
        <f>VLOOKUP(A243,ストックデータ整理!A:O,15,FALSE)</f>
        <v>0</v>
      </c>
      <c r="H243" s="96">
        <f>VLOOKUP(A243,ストックデータ整理!A:R,16,FALSE)</f>
        <v>0</v>
      </c>
      <c r="I243" s="113">
        <f>INT(VLOOKUP(A243,ストックデータ整理!A:R,18,FALSE))</f>
        <v>0</v>
      </c>
      <c r="J243" s="111">
        <f>VLOOKUP(A243,ストックデータ整理!A:U,19,FALSE)</f>
        <v>0</v>
      </c>
      <c r="K243" s="356">
        <f>VLOOKUP(A243,ストックデータ整理!A:U,21,FALSE)</f>
        <v>0</v>
      </c>
      <c r="L243" s="93">
        <f>IFERROR(VLOOKUP(A243,ストックデータ貼り付け用!V:Y,2,FALSE),0)</f>
        <v>0</v>
      </c>
      <c r="M243" s="95">
        <f>IFERROR(VLOOKUP(A243,ストックデータ貼り付け用!V:Y,4,FALSE),0)</f>
        <v>0</v>
      </c>
      <c r="N243" s="93">
        <f t="shared" si="18"/>
        <v>0</v>
      </c>
      <c r="O243" s="94">
        <f t="shared" si="19"/>
        <v>0</v>
      </c>
    </row>
    <row r="244" spans="1:15" ht="15.5" customHeight="1" thickBot="1" x14ac:dyDescent="0.25">
      <c r="A244" s="99" t="s">
        <v>140</v>
      </c>
      <c r="B244" s="74"/>
      <c r="C244" s="75"/>
      <c r="D244" s="76"/>
      <c r="E244" s="75"/>
      <c r="F244" s="76"/>
      <c r="G244" s="75"/>
      <c r="H244" s="76"/>
      <c r="I244" s="77"/>
      <c r="J244" s="140">
        <f>iStock用!FD9*-1</f>
        <v>0</v>
      </c>
      <c r="K244" s="141">
        <f>iStock用!FF9</f>
        <v>0</v>
      </c>
      <c r="L244" s="76"/>
      <c r="M244" s="75"/>
      <c r="N244" s="132">
        <f t="shared" si="18"/>
        <v>0</v>
      </c>
      <c r="O244" s="133">
        <f t="shared" si="19"/>
        <v>0</v>
      </c>
    </row>
    <row r="245" spans="1:15" ht="17.25" customHeight="1" thickBot="1" x14ac:dyDescent="0.25">
      <c r="A245" s="99" t="s">
        <v>18</v>
      </c>
      <c r="B245" s="100">
        <f t="shared" ref="B245:I245" si="20">SUM(B213:B244)</f>
        <v>0</v>
      </c>
      <c r="C245" s="101">
        <f t="shared" si="20"/>
        <v>0</v>
      </c>
      <c r="D245" s="102">
        <f t="shared" si="20"/>
        <v>0</v>
      </c>
      <c r="E245" s="103">
        <f t="shared" si="20"/>
        <v>0</v>
      </c>
      <c r="F245" s="104">
        <f t="shared" si="20"/>
        <v>0</v>
      </c>
      <c r="G245" s="105">
        <f t="shared" si="20"/>
        <v>0</v>
      </c>
      <c r="H245" s="106">
        <f t="shared" si="20"/>
        <v>0</v>
      </c>
      <c r="I245" s="107">
        <f t="shared" si="20"/>
        <v>0</v>
      </c>
      <c r="J245" s="142">
        <f>SUM(J213:J244)</f>
        <v>0</v>
      </c>
      <c r="K245" s="143">
        <f>SUM(K213:K244)</f>
        <v>0</v>
      </c>
      <c r="L245" s="108">
        <f>SUM(L213:L244)</f>
        <v>0</v>
      </c>
      <c r="M245" s="109">
        <f>SUM(M213:M244)</f>
        <v>0</v>
      </c>
      <c r="N245" s="132">
        <f>B245+D245+F245+H245+J245+L245</f>
        <v>0</v>
      </c>
      <c r="O245" s="167">
        <f>C245+E245+G245+I245+K245+M245</f>
        <v>0</v>
      </c>
    </row>
    <row r="246" spans="1:15" ht="15.5" customHeight="1" thickBot="1" x14ac:dyDescent="0.25">
      <c r="A246" s="536" t="s">
        <v>147</v>
      </c>
      <c r="B246" s="528" t="s">
        <v>12</v>
      </c>
      <c r="C246" s="529"/>
      <c r="D246" s="530" t="s">
        <v>13</v>
      </c>
      <c r="E246" s="531"/>
      <c r="F246" s="532" t="s">
        <v>14</v>
      </c>
      <c r="G246" s="533"/>
      <c r="H246" s="522" t="s">
        <v>15</v>
      </c>
      <c r="I246" s="523"/>
      <c r="J246" s="524" t="s">
        <v>16</v>
      </c>
      <c r="K246" s="525"/>
      <c r="L246" s="534" t="s">
        <v>49</v>
      </c>
      <c r="M246" s="535"/>
      <c r="N246" s="425" t="s">
        <v>18</v>
      </c>
      <c r="O246" s="426"/>
    </row>
    <row r="247" spans="1:15" ht="15.5" customHeight="1" thickBot="1" x14ac:dyDescent="0.25">
      <c r="A247" s="537"/>
      <c r="B247" s="84" t="s">
        <v>19</v>
      </c>
      <c r="C247" s="85" t="s">
        <v>20</v>
      </c>
      <c r="D247" s="86" t="s">
        <v>19</v>
      </c>
      <c r="E247" s="85" t="s">
        <v>20</v>
      </c>
      <c r="F247" s="86" t="s">
        <v>19</v>
      </c>
      <c r="G247" s="85" t="s">
        <v>20</v>
      </c>
      <c r="H247" s="86" t="s">
        <v>19</v>
      </c>
      <c r="I247" s="87" t="s">
        <v>20</v>
      </c>
      <c r="J247" s="86" t="s">
        <v>19</v>
      </c>
      <c r="K247" s="85" t="s">
        <v>20</v>
      </c>
      <c r="L247" s="86" t="s">
        <v>19</v>
      </c>
      <c r="M247" s="85" t="s">
        <v>20</v>
      </c>
      <c r="N247" s="86" t="s">
        <v>19</v>
      </c>
      <c r="O247" s="85" t="s">
        <v>20</v>
      </c>
    </row>
    <row r="248" spans="1:15" ht="14.25" customHeight="1" x14ac:dyDescent="0.2">
      <c r="A248" s="88">
        <v>45870</v>
      </c>
      <c r="B248" s="89">
        <f>IFERROR(VLOOKUP(A248,ストックデータ貼り付け用!A:D,2,FALSE),0)</f>
        <v>0</v>
      </c>
      <c r="C248" s="89">
        <f>VLOOKUP(A248,ストックデータ整理!A:D,4,FALSE)</f>
        <v>0</v>
      </c>
      <c r="D248" s="90">
        <f>VLOOKUP(A248,ストックデータ整理!A:L,10,FALSE)</f>
        <v>0</v>
      </c>
      <c r="E248" s="91">
        <f>VLOOKUP(A248,ストックデータ整理!A:L,12,FALSE)</f>
        <v>0</v>
      </c>
      <c r="F248" s="89">
        <f>VLOOKUP(A248,ストックデータ整理!A:O,13,FALSE)</f>
        <v>0</v>
      </c>
      <c r="G248" s="92">
        <f>VLOOKUP(A248,ストックデータ整理!A:O,15,FALSE)</f>
        <v>0</v>
      </c>
      <c r="H248" s="96">
        <f>VLOOKUP(A248,ストックデータ整理!A:R,16,FALSE)</f>
        <v>0</v>
      </c>
      <c r="I248" s="113">
        <f>INT(VLOOKUP(A248,ストックデータ整理!A:R,18,FALSE))</f>
        <v>0</v>
      </c>
      <c r="J248" s="111">
        <f>VLOOKUP(A248,ストックデータ整理!A:U,19,FALSE)</f>
        <v>0</v>
      </c>
      <c r="K248" s="356">
        <f>VLOOKUP(A248,ストックデータ整理!A:U,21,FALSE)</f>
        <v>0</v>
      </c>
      <c r="L248" s="93">
        <f>IFERROR(VLOOKUP(A248,ストックデータ貼り付け用!V:Y,2,FALSE),0)</f>
        <v>0</v>
      </c>
      <c r="M248" s="95">
        <f>IFERROR(VLOOKUP(A248,ストックデータ貼り付け用!V:Y,4,FALSE),0)</f>
        <v>0</v>
      </c>
      <c r="N248" s="93">
        <f t="shared" ref="N248:N279" si="21">B248+D248+F248+L248+H248+J248</f>
        <v>0</v>
      </c>
      <c r="O248" s="94">
        <f t="shared" ref="O248:O279" si="22">C248+E248+G248+M248+I248+K248</f>
        <v>0</v>
      </c>
    </row>
    <row r="249" spans="1:15" ht="14.25" customHeight="1" x14ac:dyDescent="0.2">
      <c r="A249" s="88">
        <v>45871</v>
      </c>
      <c r="B249" s="89">
        <f>IFERROR(VLOOKUP(A249,ストックデータ貼り付け用!A:D,2,FALSE),0)</f>
        <v>0</v>
      </c>
      <c r="C249" s="89">
        <f>VLOOKUP(A249,ストックデータ整理!A:D,4,FALSE)</f>
        <v>0</v>
      </c>
      <c r="D249" s="93">
        <f>VLOOKUP(A249,ストックデータ整理!A:L,10,FALSE)</f>
        <v>0</v>
      </c>
      <c r="E249" s="95">
        <f>VLOOKUP(A249,ストックデータ整理!A:L,12,FALSE)</f>
        <v>0</v>
      </c>
      <c r="F249" s="89">
        <f>VLOOKUP(A249,ストックデータ整理!A:O,13,FALSE)</f>
        <v>0</v>
      </c>
      <c r="G249" s="92">
        <f>VLOOKUP(A249,ストックデータ整理!A:O,15,FALSE)</f>
        <v>0</v>
      </c>
      <c r="H249" s="96">
        <f>VLOOKUP(A249,ストックデータ整理!A:R,16,FALSE)</f>
        <v>0</v>
      </c>
      <c r="I249" s="113">
        <f>INT(VLOOKUP(A249,ストックデータ整理!A:R,18,FALSE))</f>
        <v>0</v>
      </c>
      <c r="J249" s="111">
        <f>VLOOKUP(A249,ストックデータ整理!A:U,19,FALSE)</f>
        <v>0</v>
      </c>
      <c r="K249" s="356">
        <f>VLOOKUP(A249,ストックデータ整理!A:U,21,FALSE)</f>
        <v>0</v>
      </c>
      <c r="L249" s="93">
        <f>IFERROR(VLOOKUP(A249,ストックデータ貼り付け用!V:Y,2,FALSE),0)</f>
        <v>0</v>
      </c>
      <c r="M249" s="95">
        <f>IFERROR(VLOOKUP(A249,ストックデータ貼り付け用!V:Y,4,FALSE),0)</f>
        <v>0</v>
      </c>
      <c r="N249" s="93">
        <f t="shared" si="21"/>
        <v>0</v>
      </c>
      <c r="O249" s="94">
        <f t="shared" si="22"/>
        <v>0</v>
      </c>
    </row>
    <row r="250" spans="1:15" ht="14.25" customHeight="1" x14ac:dyDescent="0.2">
      <c r="A250" s="88">
        <v>45872</v>
      </c>
      <c r="B250" s="89">
        <f>IFERROR(VLOOKUP(A250,ストックデータ貼り付け用!A:D,2,FALSE),0)</f>
        <v>0</v>
      </c>
      <c r="C250" s="89">
        <f>VLOOKUP(A250,ストックデータ整理!A:D,4,FALSE)</f>
        <v>0</v>
      </c>
      <c r="D250" s="93">
        <f>VLOOKUP(A250,ストックデータ整理!A:L,10,FALSE)</f>
        <v>0</v>
      </c>
      <c r="E250" s="95">
        <f>VLOOKUP(A250,ストックデータ整理!A:L,12,FALSE)</f>
        <v>0</v>
      </c>
      <c r="F250" s="89">
        <f>VLOOKUP(A250,ストックデータ整理!A:O,13,FALSE)</f>
        <v>0</v>
      </c>
      <c r="G250" s="92">
        <f>VLOOKUP(A250,ストックデータ整理!A:O,15,FALSE)</f>
        <v>0</v>
      </c>
      <c r="H250" s="96">
        <f>VLOOKUP(A250,ストックデータ整理!A:R,16,FALSE)</f>
        <v>0</v>
      </c>
      <c r="I250" s="113">
        <f>INT(VLOOKUP(A250,ストックデータ整理!A:R,18,FALSE))</f>
        <v>0</v>
      </c>
      <c r="J250" s="111">
        <f>VLOOKUP(A250,ストックデータ整理!A:U,19,FALSE)</f>
        <v>0</v>
      </c>
      <c r="K250" s="356">
        <f>VLOOKUP(A250,ストックデータ整理!A:U,21,FALSE)</f>
        <v>0</v>
      </c>
      <c r="L250" s="93">
        <f>IFERROR(VLOOKUP(A250,ストックデータ貼り付け用!V:Y,2,FALSE),0)</f>
        <v>0</v>
      </c>
      <c r="M250" s="95">
        <f>IFERROR(VLOOKUP(A250,ストックデータ貼り付け用!V:Y,4,FALSE),0)</f>
        <v>0</v>
      </c>
      <c r="N250" s="93">
        <f t="shared" si="21"/>
        <v>0</v>
      </c>
      <c r="O250" s="94">
        <f t="shared" si="22"/>
        <v>0</v>
      </c>
    </row>
    <row r="251" spans="1:15" ht="14.25" customHeight="1" x14ac:dyDescent="0.2">
      <c r="A251" s="88">
        <v>45873</v>
      </c>
      <c r="B251" s="89">
        <f>IFERROR(VLOOKUP(A251,ストックデータ貼り付け用!A:D,2,FALSE),0)</f>
        <v>0</v>
      </c>
      <c r="C251" s="89">
        <f>VLOOKUP(A251,ストックデータ整理!A:D,4,FALSE)</f>
        <v>0</v>
      </c>
      <c r="D251" s="93">
        <f>VLOOKUP(A251,ストックデータ整理!A:L,10,FALSE)</f>
        <v>0</v>
      </c>
      <c r="E251" s="95">
        <f>VLOOKUP(A251,ストックデータ整理!A:L,12,FALSE)</f>
        <v>0</v>
      </c>
      <c r="F251" s="89">
        <f>VLOOKUP(A251,ストックデータ整理!A:O,13,FALSE)</f>
        <v>0</v>
      </c>
      <c r="G251" s="92">
        <f>VLOOKUP(A251,ストックデータ整理!A:O,15,FALSE)</f>
        <v>0</v>
      </c>
      <c r="H251" s="96">
        <f>VLOOKUP(A251,ストックデータ整理!A:R,16,FALSE)</f>
        <v>0</v>
      </c>
      <c r="I251" s="113">
        <f>INT(VLOOKUP(A251,ストックデータ整理!A:R,18,FALSE))</f>
        <v>0</v>
      </c>
      <c r="J251" s="111">
        <f>VLOOKUP(A251,ストックデータ整理!A:U,19,FALSE)</f>
        <v>0</v>
      </c>
      <c r="K251" s="356">
        <f>VLOOKUP(A251,ストックデータ整理!A:U,21,FALSE)</f>
        <v>0</v>
      </c>
      <c r="L251" s="93">
        <f>IFERROR(VLOOKUP(A251,ストックデータ貼り付け用!V:Y,2,FALSE),0)</f>
        <v>0</v>
      </c>
      <c r="M251" s="95">
        <f>IFERROR(VLOOKUP(A251,ストックデータ貼り付け用!V:Y,4,FALSE),0)</f>
        <v>0</v>
      </c>
      <c r="N251" s="93">
        <f t="shared" si="21"/>
        <v>0</v>
      </c>
      <c r="O251" s="94">
        <f t="shared" si="22"/>
        <v>0</v>
      </c>
    </row>
    <row r="252" spans="1:15" ht="14.25" customHeight="1" x14ac:dyDescent="0.2">
      <c r="A252" s="88">
        <v>45874</v>
      </c>
      <c r="B252" s="89">
        <f>IFERROR(VLOOKUP(A252,ストックデータ貼り付け用!A:D,2,FALSE),0)</f>
        <v>0</v>
      </c>
      <c r="C252" s="89">
        <f>VLOOKUP(A252,ストックデータ整理!A:D,4,FALSE)</f>
        <v>0</v>
      </c>
      <c r="D252" s="93">
        <f>VLOOKUP(A252,ストックデータ整理!A:L,10,FALSE)</f>
        <v>0</v>
      </c>
      <c r="E252" s="95">
        <f>VLOOKUP(A252,ストックデータ整理!A:L,12,FALSE)</f>
        <v>0</v>
      </c>
      <c r="F252" s="89">
        <f>VLOOKUP(A252,ストックデータ整理!A:O,13,FALSE)</f>
        <v>0</v>
      </c>
      <c r="G252" s="92">
        <f>VLOOKUP(A252,ストックデータ整理!A:O,15,FALSE)</f>
        <v>0</v>
      </c>
      <c r="H252" s="96">
        <f>VLOOKUP(A252,ストックデータ整理!A:R,16,FALSE)</f>
        <v>0</v>
      </c>
      <c r="I252" s="113">
        <f>INT(VLOOKUP(A252,ストックデータ整理!A:R,18,FALSE))</f>
        <v>0</v>
      </c>
      <c r="J252" s="111">
        <f>VLOOKUP(A252,ストックデータ整理!A:U,19,FALSE)</f>
        <v>0</v>
      </c>
      <c r="K252" s="356">
        <f>VLOOKUP(A252,ストックデータ整理!A:U,21,FALSE)</f>
        <v>0</v>
      </c>
      <c r="L252" s="93">
        <f>IFERROR(VLOOKUP(A252,ストックデータ貼り付け用!V:Y,2,FALSE),0)</f>
        <v>0</v>
      </c>
      <c r="M252" s="95">
        <f>IFERROR(VLOOKUP(A252,ストックデータ貼り付け用!V:Y,4,FALSE),0)</f>
        <v>0</v>
      </c>
      <c r="N252" s="93">
        <f t="shared" si="21"/>
        <v>0</v>
      </c>
      <c r="O252" s="94">
        <f t="shared" si="22"/>
        <v>0</v>
      </c>
    </row>
    <row r="253" spans="1:15" ht="14.25" customHeight="1" x14ac:dyDescent="0.2">
      <c r="A253" s="88">
        <v>45875</v>
      </c>
      <c r="B253" s="89">
        <f>IFERROR(VLOOKUP(A253,ストックデータ貼り付け用!A:D,2,FALSE),0)</f>
        <v>0</v>
      </c>
      <c r="C253" s="89">
        <f>VLOOKUP(A253,ストックデータ整理!A:D,4,FALSE)</f>
        <v>0</v>
      </c>
      <c r="D253" s="93">
        <f>VLOOKUP(A253,ストックデータ整理!A:L,10,FALSE)</f>
        <v>0</v>
      </c>
      <c r="E253" s="95">
        <f>VLOOKUP(A253,ストックデータ整理!A:L,12,FALSE)</f>
        <v>0</v>
      </c>
      <c r="F253" s="89">
        <f>VLOOKUP(A253,ストックデータ整理!A:O,13,FALSE)</f>
        <v>0</v>
      </c>
      <c r="G253" s="92">
        <f>VLOOKUP(A253,ストックデータ整理!A:O,15,FALSE)</f>
        <v>0</v>
      </c>
      <c r="H253" s="96">
        <f>VLOOKUP(A253,ストックデータ整理!A:R,16,FALSE)</f>
        <v>0</v>
      </c>
      <c r="I253" s="113">
        <f>INT(VLOOKUP(A253,ストックデータ整理!A:R,18,FALSE))</f>
        <v>0</v>
      </c>
      <c r="J253" s="111">
        <f>VLOOKUP(A253,ストックデータ整理!A:U,19,FALSE)</f>
        <v>0</v>
      </c>
      <c r="K253" s="356">
        <f>VLOOKUP(A253,ストックデータ整理!A:U,21,FALSE)</f>
        <v>0</v>
      </c>
      <c r="L253" s="93">
        <f>IFERROR(VLOOKUP(A253,ストックデータ貼り付け用!V:Y,2,FALSE),0)</f>
        <v>0</v>
      </c>
      <c r="M253" s="95">
        <f>IFERROR(VLOOKUP(A253,ストックデータ貼り付け用!V:Y,4,FALSE),0)</f>
        <v>0</v>
      </c>
      <c r="N253" s="93">
        <f t="shared" si="21"/>
        <v>0</v>
      </c>
      <c r="O253" s="94">
        <f t="shared" si="22"/>
        <v>0</v>
      </c>
    </row>
    <row r="254" spans="1:15" ht="14.25" customHeight="1" x14ac:dyDescent="0.2">
      <c r="A254" s="88">
        <v>45876</v>
      </c>
      <c r="B254" s="89">
        <f>IFERROR(VLOOKUP(A254,ストックデータ貼り付け用!A:D,2,FALSE),0)</f>
        <v>0</v>
      </c>
      <c r="C254" s="89">
        <f>VLOOKUP(A254,ストックデータ整理!A:D,4,FALSE)</f>
        <v>0</v>
      </c>
      <c r="D254" s="93">
        <f>VLOOKUP(A254,ストックデータ整理!A:L,10,FALSE)</f>
        <v>0</v>
      </c>
      <c r="E254" s="95">
        <f>VLOOKUP(A254,ストックデータ整理!A:L,12,FALSE)</f>
        <v>0</v>
      </c>
      <c r="F254" s="89">
        <f>VLOOKUP(A254,ストックデータ整理!A:O,13,FALSE)</f>
        <v>0</v>
      </c>
      <c r="G254" s="92">
        <f>VLOOKUP(A254,ストックデータ整理!A:O,15,FALSE)</f>
        <v>0</v>
      </c>
      <c r="H254" s="96">
        <f>VLOOKUP(A254,ストックデータ整理!A:R,16,FALSE)</f>
        <v>0</v>
      </c>
      <c r="I254" s="113">
        <f>INT(VLOOKUP(A254,ストックデータ整理!A:R,18,FALSE))</f>
        <v>0</v>
      </c>
      <c r="J254" s="111">
        <f>VLOOKUP(A254,ストックデータ整理!A:U,19,FALSE)</f>
        <v>0</v>
      </c>
      <c r="K254" s="356">
        <f>VLOOKUP(A254,ストックデータ整理!A:U,21,FALSE)</f>
        <v>0</v>
      </c>
      <c r="L254" s="93">
        <f>IFERROR(VLOOKUP(A254,ストックデータ貼り付け用!V:Y,2,FALSE),0)</f>
        <v>0</v>
      </c>
      <c r="M254" s="95">
        <f>IFERROR(VLOOKUP(A254,ストックデータ貼り付け用!V:Y,4,FALSE),0)</f>
        <v>0</v>
      </c>
      <c r="N254" s="93">
        <f t="shared" si="21"/>
        <v>0</v>
      </c>
      <c r="O254" s="94">
        <f t="shared" si="22"/>
        <v>0</v>
      </c>
    </row>
    <row r="255" spans="1:15" ht="14.25" customHeight="1" x14ac:dyDescent="0.2">
      <c r="A255" s="88">
        <v>45877</v>
      </c>
      <c r="B255" s="89">
        <f>IFERROR(VLOOKUP(A255,ストックデータ貼り付け用!A:D,2,FALSE),0)</f>
        <v>0</v>
      </c>
      <c r="C255" s="89">
        <f>VLOOKUP(A255,ストックデータ整理!A:D,4,FALSE)</f>
        <v>0</v>
      </c>
      <c r="D255" s="93">
        <f>VLOOKUP(A255,ストックデータ整理!A:L,10,FALSE)</f>
        <v>0</v>
      </c>
      <c r="E255" s="95">
        <f>VLOOKUP(A255,ストックデータ整理!A:L,12,FALSE)</f>
        <v>0</v>
      </c>
      <c r="F255" s="89">
        <f>VLOOKUP(A255,ストックデータ整理!A:O,13,FALSE)</f>
        <v>0</v>
      </c>
      <c r="G255" s="92">
        <f>VLOOKUP(A255,ストックデータ整理!A:O,15,FALSE)</f>
        <v>0</v>
      </c>
      <c r="H255" s="96">
        <f>VLOOKUP(A255,ストックデータ整理!A:R,16,FALSE)</f>
        <v>0</v>
      </c>
      <c r="I255" s="113">
        <f>INT(VLOOKUP(A255,ストックデータ整理!A:R,18,FALSE))</f>
        <v>0</v>
      </c>
      <c r="J255" s="111">
        <f>VLOOKUP(A255,ストックデータ整理!A:U,19,FALSE)</f>
        <v>0</v>
      </c>
      <c r="K255" s="356">
        <f>VLOOKUP(A255,ストックデータ整理!A:U,21,FALSE)</f>
        <v>0</v>
      </c>
      <c r="L255" s="93">
        <f>IFERROR(VLOOKUP(A255,ストックデータ貼り付け用!V:Y,2,FALSE),0)</f>
        <v>0</v>
      </c>
      <c r="M255" s="95">
        <f>IFERROR(VLOOKUP(A255,ストックデータ貼り付け用!V:Y,4,FALSE),0)</f>
        <v>0</v>
      </c>
      <c r="N255" s="93">
        <f t="shared" si="21"/>
        <v>0</v>
      </c>
      <c r="O255" s="94">
        <f t="shared" si="22"/>
        <v>0</v>
      </c>
    </row>
    <row r="256" spans="1:15" ht="14.25" customHeight="1" x14ac:dyDescent="0.2">
      <c r="A256" s="88">
        <v>45878</v>
      </c>
      <c r="B256" s="89">
        <f>IFERROR(VLOOKUP(A256,ストックデータ貼り付け用!A:D,2,FALSE),0)</f>
        <v>0</v>
      </c>
      <c r="C256" s="89">
        <f>VLOOKUP(A256,ストックデータ整理!A:D,4,FALSE)</f>
        <v>0</v>
      </c>
      <c r="D256" s="93">
        <f>VLOOKUP(A256,ストックデータ整理!A:L,10,FALSE)</f>
        <v>0</v>
      </c>
      <c r="E256" s="95">
        <f>VLOOKUP(A256,ストックデータ整理!A:L,12,FALSE)</f>
        <v>0</v>
      </c>
      <c r="F256" s="89">
        <f>VLOOKUP(A256,ストックデータ整理!A:O,13,FALSE)</f>
        <v>0</v>
      </c>
      <c r="G256" s="92">
        <f>VLOOKUP(A256,ストックデータ整理!A:O,15,FALSE)</f>
        <v>0</v>
      </c>
      <c r="H256" s="96">
        <f>VLOOKUP(A256,ストックデータ整理!A:R,16,FALSE)</f>
        <v>0</v>
      </c>
      <c r="I256" s="113">
        <f>INT(VLOOKUP(A256,ストックデータ整理!A:R,18,FALSE))</f>
        <v>0</v>
      </c>
      <c r="J256" s="111">
        <f>VLOOKUP(A256,ストックデータ整理!A:U,19,FALSE)</f>
        <v>0</v>
      </c>
      <c r="K256" s="356">
        <f>VLOOKUP(A256,ストックデータ整理!A:U,21,FALSE)</f>
        <v>0</v>
      </c>
      <c r="L256" s="93">
        <f>IFERROR(VLOOKUP(A256,ストックデータ貼り付け用!V:Y,2,FALSE),0)</f>
        <v>0</v>
      </c>
      <c r="M256" s="95">
        <f>IFERROR(VLOOKUP(A256,ストックデータ貼り付け用!V:Y,4,FALSE),0)</f>
        <v>0</v>
      </c>
      <c r="N256" s="93">
        <f t="shared" si="21"/>
        <v>0</v>
      </c>
      <c r="O256" s="94">
        <f t="shared" si="22"/>
        <v>0</v>
      </c>
    </row>
    <row r="257" spans="1:15" ht="14.25" customHeight="1" x14ac:dyDescent="0.2">
      <c r="A257" s="88">
        <v>45879</v>
      </c>
      <c r="B257" s="89">
        <f>IFERROR(VLOOKUP(A257,ストックデータ貼り付け用!A:D,2,FALSE),0)</f>
        <v>0</v>
      </c>
      <c r="C257" s="89">
        <f>VLOOKUP(A257,ストックデータ整理!A:D,4,FALSE)</f>
        <v>0</v>
      </c>
      <c r="D257" s="93">
        <f>VLOOKUP(A257,ストックデータ整理!A:L,10,FALSE)</f>
        <v>0</v>
      </c>
      <c r="E257" s="95">
        <f>VLOOKUP(A257,ストックデータ整理!A:L,12,FALSE)</f>
        <v>0</v>
      </c>
      <c r="F257" s="89">
        <f>VLOOKUP(A257,ストックデータ整理!A:O,13,FALSE)</f>
        <v>0</v>
      </c>
      <c r="G257" s="92">
        <f>VLOOKUP(A257,ストックデータ整理!A:O,15,FALSE)</f>
        <v>0</v>
      </c>
      <c r="H257" s="96">
        <f>VLOOKUP(A257,ストックデータ整理!A:R,16,FALSE)</f>
        <v>0</v>
      </c>
      <c r="I257" s="113">
        <f>INT(VLOOKUP(A257,ストックデータ整理!A:R,18,FALSE))</f>
        <v>0</v>
      </c>
      <c r="J257" s="111">
        <f>VLOOKUP(A257,ストックデータ整理!A:U,19,FALSE)</f>
        <v>0</v>
      </c>
      <c r="K257" s="356">
        <f>VLOOKUP(A257,ストックデータ整理!A:U,21,FALSE)</f>
        <v>0</v>
      </c>
      <c r="L257" s="93">
        <f>IFERROR(VLOOKUP(A257,ストックデータ貼り付け用!V:Y,2,FALSE),0)</f>
        <v>0</v>
      </c>
      <c r="M257" s="95">
        <f>IFERROR(VLOOKUP(A257,ストックデータ貼り付け用!V:Y,4,FALSE),0)</f>
        <v>0</v>
      </c>
      <c r="N257" s="93">
        <f t="shared" si="21"/>
        <v>0</v>
      </c>
      <c r="O257" s="94">
        <f t="shared" si="22"/>
        <v>0</v>
      </c>
    </row>
    <row r="258" spans="1:15" ht="14.25" customHeight="1" x14ac:dyDescent="0.2">
      <c r="A258" s="88">
        <v>45880</v>
      </c>
      <c r="B258" s="89">
        <f>IFERROR(VLOOKUP(A258,ストックデータ貼り付け用!A:D,2,FALSE),0)</f>
        <v>0</v>
      </c>
      <c r="C258" s="89">
        <f>VLOOKUP(A258,ストックデータ整理!A:D,4,FALSE)</f>
        <v>0</v>
      </c>
      <c r="D258" s="93">
        <f>VLOOKUP(A258,ストックデータ整理!A:L,10,FALSE)</f>
        <v>0</v>
      </c>
      <c r="E258" s="95">
        <f>VLOOKUP(A258,ストックデータ整理!A:L,12,FALSE)</f>
        <v>0</v>
      </c>
      <c r="F258" s="89">
        <f>VLOOKUP(A258,ストックデータ整理!A:O,13,FALSE)</f>
        <v>0</v>
      </c>
      <c r="G258" s="92">
        <f>VLOOKUP(A258,ストックデータ整理!A:O,15,FALSE)</f>
        <v>0</v>
      </c>
      <c r="H258" s="96">
        <f>VLOOKUP(A258,ストックデータ整理!A:R,16,FALSE)</f>
        <v>0</v>
      </c>
      <c r="I258" s="113">
        <f>INT(VLOOKUP(A258,ストックデータ整理!A:R,18,FALSE))</f>
        <v>0</v>
      </c>
      <c r="J258" s="111">
        <f>VLOOKUP(A258,ストックデータ整理!A:U,19,FALSE)</f>
        <v>0</v>
      </c>
      <c r="K258" s="356">
        <f>VLOOKUP(A258,ストックデータ整理!A:U,21,FALSE)</f>
        <v>0</v>
      </c>
      <c r="L258" s="93">
        <f>IFERROR(VLOOKUP(A258,ストックデータ貼り付け用!V:Y,2,FALSE),0)</f>
        <v>0</v>
      </c>
      <c r="M258" s="95">
        <f>IFERROR(VLOOKUP(A258,ストックデータ貼り付け用!V:Y,4,FALSE),0)</f>
        <v>0</v>
      </c>
      <c r="N258" s="93">
        <f t="shared" si="21"/>
        <v>0</v>
      </c>
      <c r="O258" s="94">
        <f t="shared" si="22"/>
        <v>0</v>
      </c>
    </row>
    <row r="259" spans="1:15" ht="14.25" customHeight="1" x14ac:dyDescent="0.2">
      <c r="A259" s="88">
        <v>45881</v>
      </c>
      <c r="B259" s="89">
        <f>IFERROR(VLOOKUP(A259,ストックデータ貼り付け用!A:D,2,FALSE),0)</f>
        <v>0</v>
      </c>
      <c r="C259" s="89">
        <f>VLOOKUP(A259,ストックデータ整理!A:D,4,FALSE)</f>
        <v>0</v>
      </c>
      <c r="D259" s="93">
        <f>VLOOKUP(A259,ストックデータ整理!A:L,10,FALSE)</f>
        <v>0</v>
      </c>
      <c r="E259" s="95">
        <f>VLOOKUP(A259,ストックデータ整理!A:L,12,FALSE)</f>
        <v>0</v>
      </c>
      <c r="F259" s="89">
        <f>VLOOKUP(A259,ストックデータ整理!A:O,13,FALSE)</f>
        <v>0</v>
      </c>
      <c r="G259" s="92">
        <f>VLOOKUP(A259,ストックデータ整理!A:O,15,FALSE)</f>
        <v>0</v>
      </c>
      <c r="H259" s="96">
        <f>VLOOKUP(A259,ストックデータ整理!A:R,16,FALSE)</f>
        <v>0</v>
      </c>
      <c r="I259" s="113">
        <f>INT(VLOOKUP(A259,ストックデータ整理!A:R,18,FALSE))</f>
        <v>0</v>
      </c>
      <c r="J259" s="111">
        <f>VLOOKUP(A259,ストックデータ整理!A:U,19,FALSE)</f>
        <v>0</v>
      </c>
      <c r="K259" s="356">
        <f>VLOOKUP(A259,ストックデータ整理!A:U,21,FALSE)</f>
        <v>0</v>
      </c>
      <c r="L259" s="93">
        <f>IFERROR(VLOOKUP(A259,ストックデータ貼り付け用!V:Y,2,FALSE),0)</f>
        <v>0</v>
      </c>
      <c r="M259" s="95">
        <f>IFERROR(VLOOKUP(A259,ストックデータ貼り付け用!V:Y,4,FALSE),0)</f>
        <v>0</v>
      </c>
      <c r="N259" s="93">
        <f t="shared" si="21"/>
        <v>0</v>
      </c>
      <c r="O259" s="94">
        <f t="shared" si="22"/>
        <v>0</v>
      </c>
    </row>
    <row r="260" spans="1:15" ht="14.25" customHeight="1" x14ac:dyDescent="0.2">
      <c r="A260" s="88">
        <v>45882</v>
      </c>
      <c r="B260" s="89">
        <f>IFERROR(VLOOKUP(A260,ストックデータ貼り付け用!A:D,2,FALSE),0)</f>
        <v>0</v>
      </c>
      <c r="C260" s="89">
        <f>VLOOKUP(A260,ストックデータ整理!A:D,4,FALSE)</f>
        <v>0</v>
      </c>
      <c r="D260" s="93">
        <f>VLOOKUP(A260,ストックデータ整理!A:L,10,FALSE)</f>
        <v>0</v>
      </c>
      <c r="E260" s="95">
        <f>VLOOKUP(A260,ストックデータ整理!A:L,12,FALSE)</f>
        <v>0</v>
      </c>
      <c r="F260" s="89">
        <f>VLOOKUP(A260,ストックデータ整理!A:O,13,FALSE)</f>
        <v>0</v>
      </c>
      <c r="G260" s="92">
        <f>VLOOKUP(A260,ストックデータ整理!A:O,15,FALSE)</f>
        <v>0</v>
      </c>
      <c r="H260" s="96">
        <f>VLOOKUP(A260,ストックデータ整理!A:R,16,FALSE)</f>
        <v>0</v>
      </c>
      <c r="I260" s="113">
        <f>INT(VLOOKUP(A260,ストックデータ整理!A:R,18,FALSE))</f>
        <v>0</v>
      </c>
      <c r="J260" s="111">
        <f>VLOOKUP(A260,ストックデータ整理!A:U,19,FALSE)</f>
        <v>0</v>
      </c>
      <c r="K260" s="356">
        <f>VLOOKUP(A260,ストックデータ整理!A:U,21,FALSE)</f>
        <v>0</v>
      </c>
      <c r="L260" s="93">
        <f>IFERROR(VLOOKUP(A260,ストックデータ貼り付け用!V:Y,2,FALSE),0)</f>
        <v>0</v>
      </c>
      <c r="M260" s="95">
        <f>IFERROR(VLOOKUP(A260,ストックデータ貼り付け用!V:Y,4,FALSE),0)</f>
        <v>0</v>
      </c>
      <c r="N260" s="93">
        <f t="shared" si="21"/>
        <v>0</v>
      </c>
      <c r="O260" s="94">
        <f t="shared" si="22"/>
        <v>0</v>
      </c>
    </row>
    <row r="261" spans="1:15" ht="14.25" customHeight="1" x14ac:dyDescent="0.2">
      <c r="A261" s="88">
        <v>45883</v>
      </c>
      <c r="B261" s="89">
        <f>IFERROR(VLOOKUP(A261,ストックデータ貼り付け用!A:D,2,FALSE),0)</f>
        <v>0</v>
      </c>
      <c r="C261" s="89">
        <f>VLOOKUP(A261,ストックデータ整理!A:D,4,FALSE)</f>
        <v>0</v>
      </c>
      <c r="D261" s="93">
        <f>VLOOKUP(A261,ストックデータ整理!A:L,10,FALSE)</f>
        <v>0</v>
      </c>
      <c r="E261" s="95">
        <f>VLOOKUP(A261,ストックデータ整理!A:L,12,FALSE)</f>
        <v>0</v>
      </c>
      <c r="F261" s="89">
        <f>VLOOKUP(A261,ストックデータ整理!A:O,13,FALSE)</f>
        <v>0</v>
      </c>
      <c r="G261" s="92">
        <f>VLOOKUP(A261,ストックデータ整理!A:O,15,FALSE)</f>
        <v>0</v>
      </c>
      <c r="H261" s="96">
        <f>VLOOKUP(A261,ストックデータ整理!A:R,16,FALSE)</f>
        <v>0</v>
      </c>
      <c r="I261" s="113">
        <f>INT(VLOOKUP(A261,ストックデータ整理!A:R,18,FALSE))</f>
        <v>0</v>
      </c>
      <c r="J261" s="111">
        <f>VLOOKUP(A261,ストックデータ整理!A:U,19,FALSE)</f>
        <v>0</v>
      </c>
      <c r="K261" s="356">
        <f>VLOOKUP(A261,ストックデータ整理!A:U,21,FALSE)</f>
        <v>0</v>
      </c>
      <c r="L261" s="93">
        <f>IFERROR(VLOOKUP(A261,ストックデータ貼り付け用!V:Y,2,FALSE),0)</f>
        <v>0</v>
      </c>
      <c r="M261" s="95">
        <f>IFERROR(VLOOKUP(A261,ストックデータ貼り付け用!V:Y,4,FALSE),0)</f>
        <v>0</v>
      </c>
      <c r="N261" s="93">
        <f t="shared" si="21"/>
        <v>0</v>
      </c>
      <c r="O261" s="94">
        <f t="shared" si="22"/>
        <v>0</v>
      </c>
    </row>
    <row r="262" spans="1:15" ht="14.25" customHeight="1" x14ac:dyDescent="0.2">
      <c r="A262" s="88">
        <v>45884</v>
      </c>
      <c r="B262" s="89">
        <f>IFERROR(VLOOKUP(A262,ストックデータ貼り付け用!A:D,2,FALSE),0)</f>
        <v>0</v>
      </c>
      <c r="C262" s="89">
        <f>VLOOKUP(A262,ストックデータ整理!A:D,4,FALSE)</f>
        <v>0</v>
      </c>
      <c r="D262" s="93">
        <f>VLOOKUP(A262,ストックデータ整理!A:L,10,FALSE)</f>
        <v>0</v>
      </c>
      <c r="E262" s="95">
        <f>VLOOKUP(A262,ストックデータ整理!A:L,12,FALSE)</f>
        <v>0</v>
      </c>
      <c r="F262" s="89">
        <f>VLOOKUP(A262,ストックデータ整理!A:O,13,FALSE)</f>
        <v>0</v>
      </c>
      <c r="G262" s="92">
        <f>VLOOKUP(A262,ストックデータ整理!A:O,15,FALSE)</f>
        <v>0</v>
      </c>
      <c r="H262" s="96">
        <f>VLOOKUP(A262,ストックデータ整理!A:R,16,FALSE)</f>
        <v>0</v>
      </c>
      <c r="I262" s="113">
        <f>INT(VLOOKUP(A262,ストックデータ整理!A:R,18,FALSE))</f>
        <v>0</v>
      </c>
      <c r="J262" s="111">
        <f>VLOOKUP(A262,ストックデータ整理!A:U,19,FALSE)</f>
        <v>0</v>
      </c>
      <c r="K262" s="356">
        <f>VLOOKUP(A262,ストックデータ整理!A:U,21,FALSE)</f>
        <v>0</v>
      </c>
      <c r="L262" s="93">
        <f>IFERROR(VLOOKUP(A262,ストックデータ貼り付け用!V:Y,2,FALSE),0)</f>
        <v>0</v>
      </c>
      <c r="M262" s="95">
        <f>IFERROR(VLOOKUP(A262,ストックデータ貼り付け用!V:Y,4,FALSE),0)</f>
        <v>0</v>
      </c>
      <c r="N262" s="93">
        <f t="shared" si="21"/>
        <v>0</v>
      </c>
      <c r="O262" s="94">
        <f t="shared" si="22"/>
        <v>0</v>
      </c>
    </row>
    <row r="263" spans="1:15" ht="14.25" customHeight="1" x14ac:dyDescent="0.2">
      <c r="A263" s="88">
        <v>45885</v>
      </c>
      <c r="B263" s="89">
        <f>IFERROR(VLOOKUP(A263,ストックデータ貼り付け用!A:D,2,FALSE),0)</f>
        <v>0</v>
      </c>
      <c r="C263" s="89">
        <f>VLOOKUP(A263,ストックデータ整理!A:D,4,FALSE)</f>
        <v>0</v>
      </c>
      <c r="D263" s="93">
        <f>VLOOKUP(A263,ストックデータ整理!A:L,10,FALSE)</f>
        <v>0</v>
      </c>
      <c r="E263" s="95">
        <f>VLOOKUP(A263,ストックデータ整理!A:L,12,FALSE)</f>
        <v>0</v>
      </c>
      <c r="F263" s="89">
        <f>VLOOKUP(A263,ストックデータ整理!A:O,13,FALSE)</f>
        <v>0</v>
      </c>
      <c r="G263" s="92">
        <f>VLOOKUP(A263,ストックデータ整理!A:O,15,FALSE)</f>
        <v>0</v>
      </c>
      <c r="H263" s="96">
        <f>VLOOKUP(A263,ストックデータ整理!A:R,16,FALSE)</f>
        <v>0</v>
      </c>
      <c r="I263" s="113">
        <f>INT(VLOOKUP(A263,ストックデータ整理!A:R,18,FALSE))</f>
        <v>0</v>
      </c>
      <c r="J263" s="111">
        <f>VLOOKUP(A263,ストックデータ整理!A:U,19,FALSE)</f>
        <v>0</v>
      </c>
      <c r="K263" s="356">
        <f>VLOOKUP(A263,ストックデータ整理!A:U,21,FALSE)</f>
        <v>0</v>
      </c>
      <c r="L263" s="93">
        <f>IFERROR(VLOOKUP(A263,ストックデータ貼り付け用!V:Y,2,FALSE),0)</f>
        <v>0</v>
      </c>
      <c r="M263" s="95">
        <f>IFERROR(VLOOKUP(A263,ストックデータ貼り付け用!V:Y,4,FALSE),0)</f>
        <v>0</v>
      </c>
      <c r="N263" s="93">
        <f t="shared" si="21"/>
        <v>0</v>
      </c>
      <c r="O263" s="94">
        <f t="shared" si="22"/>
        <v>0</v>
      </c>
    </row>
    <row r="264" spans="1:15" ht="14.25" customHeight="1" x14ac:dyDescent="0.2">
      <c r="A264" s="88">
        <v>45886</v>
      </c>
      <c r="B264" s="89">
        <f>IFERROR(VLOOKUP(A264,ストックデータ貼り付け用!A:D,2,FALSE),0)</f>
        <v>0</v>
      </c>
      <c r="C264" s="89">
        <f>VLOOKUP(A264,ストックデータ整理!A:D,4,FALSE)</f>
        <v>0</v>
      </c>
      <c r="D264" s="93">
        <f>VLOOKUP(A264,ストックデータ整理!A:L,10,FALSE)</f>
        <v>0</v>
      </c>
      <c r="E264" s="95">
        <f>VLOOKUP(A264,ストックデータ整理!A:L,12,FALSE)</f>
        <v>0</v>
      </c>
      <c r="F264" s="89">
        <f>VLOOKUP(A264,ストックデータ整理!A:O,13,FALSE)</f>
        <v>0</v>
      </c>
      <c r="G264" s="92">
        <f>VLOOKUP(A264,ストックデータ整理!A:O,15,FALSE)</f>
        <v>0</v>
      </c>
      <c r="H264" s="96">
        <f>VLOOKUP(A264,ストックデータ整理!A:R,16,FALSE)</f>
        <v>0</v>
      </c>
      <c r="I264" s="113">
        <f>INT(VLOOKUP(A264,ストックデータ整理!A:R,18,FALSE))</f>
        <v>0</v>
      </c>
      <c r="J264" s="111">
        <f>VLOOKUP(A264,ストックデータ整理!A:U,19,FALSE)</f>
        <v>0</v>
      </c>
      <c r="K264" s="356">
        <f>VLOOKUP(A264,ストックデータ整理!A:U,21,FALSE)</f>
        <v>0</v>
      </c>
      <c r="L264" s="93">
        <f>IFERROR(VLOOKUP(A264,ストックデータ貼り付け用!V:Y,2,FALSE),0)</f>
        <v>0</v>
      </c>
      <c r="M264" s="95">
        <f>IFERROR(VLOOKUP(A264,ストックデータ貼り付け用!V:Y,4,FALSE),0)</f>
        <v>0</v>
      </c>
      <c r="N264" s="93">
        <f t="shared" si="21"/>
        <v>0</v>
      </c>
      <c r="O264" s="94">
        <f t="shared" si="22"/>
        <v>0</v>
      </c>
    </row>
    <row r="265" spans="1:15" ht="14.25" customHeight="1" x14ac:dyDescent="0.2">
      <c r="A265" s="88">
        <v>45887</v>
      </c>
      <c r="B265" s="89">
        <f>IFERROR(VLOOKUP(A265,ストックデータ貼り付け用!A:D,2,FALSE),0)</f>
        <v>0</v>
      </c>
      <c r="C265" s="89">
        <f>VLOOKUP(A265,ストックデータ整理!A:D,4,FALSE)</f>
        <v>0</v>
      </c>
      <c r="D265" s="93">
        <f>VLOOKUP(A265,ストックデータ整理!A:L,10,FALSE)</f>
        <v>0</v>
      </c>
      <c r="E265" s="95">
        <f>VLOOKUP(A265,ストックデータ整理!A:L,12,FALSE)</f>
        <v>0</v>
      </c>
      <c r="F265" s="89">
        <f>VLOOKUP(A265,ストックデータ整理!A:O,13,FALSE)</f>
        <v>0</v>
      </c>
      <c r="G265" s="92">
        <f>VLOOKUP(A265,ストックデータ整理!A:O,15,FALSE)</f>
        <v>0</v>
      </c>
      <c r="H265" s="96">
        <f>VLOOKUP(A265,ストックデータ整理!A:R,16,FALSE)</f>
        <v>0</v>
      </c>
      <c r="I265" s="113">
        <f>INT(VLOOKUP(A265,ストックデータ整理!A:R,18,FALSE))</f>
        <v>0</v>
      </c>
      <c r="J265" s="111">
        <f>VLOOKUP(A265,ストックデータ整理!A:U,19,FALSE)</f>
        <v>0</v>
      </c>
      <c r="K265" s="356">
        <f>VLOOKUP(A265,ストックデータ整理!A:U,21,FALSE)</f>
        <v>0</v>
      </c>
      <c r="L265" s="93">
        <f>IFERROR(VLOOKUP(A265,ストックデータ貼り付け用!V:Y,2,FALSE),0)</f>
        <v>0</v>
      </c>
      <c r="M265" s="95">
        <f>IFERROR(VLOOKUP(A265,ストックデータ貼り付け用!V:Y,4,FALSE),0)</f>
        <v>0</v>
      </c>
      <c r="N265" s="93">
        <f t="shared" si="21"/>
        <v>0</v>
      </c>
      <c r="O265" s="94">
        <f t="shared" si="22"/>
        <v>0</v>
      </c>
    </row>
    <row r="266" spans="1:15" ht="14.25" customHeight="1" x14ac:dyDescent="0.2">
      <c r="A266" s="88">
        <v>45888</v>
      </c>
      <c r="B266" s="89">
        <f>IFERROR(VLOOKUP(A266,ストックデータ貼り付け用!A:D,2,FALSE),0)</f>
        <v>0</v>
      </c>
      <c r="C266" s="89">
        <f>VLOOKUP(A266,ストックデータ整理!A:D,4,FALSE)</f>
        <v>0</v>
      </c>
      <c r="D266" s="93">
        <f>VLOOKUP(A266,ストックデータ整理!A:L,10,FALSE)</f>
        <v>0</v>
      </c>
      <c r="E266" s="95">
        <f>VLOOKUP(A266,ストックデータ整理!A:L,12,FALSE)</f>
        <v>0</v>
      </c>
      <c r="F266" s="89">
        <f>VLOOKUP(A266,ストックデータ整理!A:O,13,FALSE)</f>
        <v>0</v>
      </c>
      <c r="G266" s="92">
        <f>VLOOKUP(A266,ストックデータ整理!A:O,15,FALSE)</f>
        <v>0</v>
      </c>
      <c r="H266" s="96">
        <f>VLOOKUP(A266,ストックデータ整理!A:R,16,FALSE)</f>
        <v>0</v>
      </c>
      <c r="I266" s="113">
        <f>INT(VLOOKUP(A266,ストックデータ整理!A:R,18,FALSE))</f>
        <v>0</v>
      </c>
      <c r="J266" s="111">
        <f>VLOOKUP(A266,ストックデータ整理!A:U,19,FALSE)</f>
        <v>0</v>
      </c>
      <c r="K266" s="356">
        <f>VLOOKUP(A266,ストックデータ整理!A:U,21,FALSE)</f>
        <v>0</v>
      </c>
      <c r="L266" s="93">
        <f>IFERROR(VLOOKUP(A266,ストックデータ貼り付け用!V:Y,2,FALSE),0)</f>
        <v>0</v>
      </c>
      <c r="M266" s="95">
        <f>IFERROR(VLOOKUP(A266,ストックデータ貼り付け用!V:Y,4,FALSE),0)</f>
        <v>0</v>
      </c>
      <c r="N266" s="93">
        <f t="shared" si="21"/>
        <v>0</v>
      </c>
      <c r="O266" s="94">
        <f t="shared" si="22"/>
        <v>0</v>
      </c>
    </row>
    <row r="267" spans="1:15" ht="14.25" customHeight="1" x14ac:dyDescent="0.2">
      <c r="A267" s="88">
        <v>45889</v>
      </c>
      <c r="B267" s="89">
        <f>IFERROR(VLOOKUP(A267,ストックデータ貼り付け用!A:D,2,FALSE),0)</f>
        <v>0</v>
      </c>
      <c r="C267" s="89">
        <f>VLOOKUP(A267,ストックデータ整理!A:D,4,FALSE)</f>
        <v>0</v>
      </c>
      <c r="D267" s="93">
        <f>VLOOKUP(A267,ストックデータ整理!A:L,10,FALSE)</f>
        <v>0</v>
      </c>
      <c r="E267" s="95">
        <f>VLOOKUP(A267,ストックデータ整理!A:L,12,FALSE)</f>
        <v>0</v>
      </c>
      <c r="F267" s="89">
        <f>VLOOKUP(A267,ストックデータ整理!A:O,13,FALSE)</f>
        <v>0</v>
      </c>
      <c r="G267" s="92">
        <f>VLOOKUP(A267,ストックデータ整理!A:O,15,FALSE)</f>
        <v>0</v>
      </c>
      <c r="H267" s="96">
        <f>VLOOKUP(A267,ストックデータ整理!A:R,16,FALSE)</f>
        <v>0</v>
      </c>
      <c r="I267" s="113">
        <f>INT(VLOOKUP(A267,ストックデータ整理!A:R,18,FALSE))</f>
        <v>0</v>
      </c>
      <c r="J267" s="111">
        <f>VLOOKUP(A267,ストックデータ整理!A:U,19,FALSE)</f>
        <v>0</v>
      </c>
      <c r="K267" s="356">
        <f>VLOOKUP(A267,ストックデータ整理!A:U,21,FALSE)</f>
        <v>0</v>
      </c>
      <c r="L267" s="93">
        <f>IFERROR(VLOOKUP(A267,ストックデータ貼り付け用!V:Y,2,FALSE),0)</f>
        <v>0</v>
      </c>
      <c r="M267" s="95">
        <f>IFERROR(VLOOKUP(A267,ストックデータ貼り付け用!V:Y,4,FALSE),0)</f>
        <v>0</v>
      </c>
      <c r="N267" s="93">
        <f t="shared" si="21"/>
        <v>0</v>
      </c>
      <c r="O267" s="94">
        <f t="shared" si="22"/>
        <v>0</v>
      </c>
    </row>
    <row r="268" spans="1:15" ht="14.25" customHeight="1" x14ac:dyDescent="0.2">
      <c r="A268" s="88">
        <v>45890</v>
      </c>
      <c r="B268" s="89">
        <f>IFERROR(VLOOKUP(A268,ストックデータ貼り付け用!A:D,2,FALSE),0)</f>
        <v>0</v>
      </c>
      <c r="C268" s="89">
        <f>VLOOKUP(A268,ストックデータ整理!A:D,4,FALSE)</f>
        <v>0</v>
      </c>
      <c r="D268" s="93">
        <f>VLOOKUP(A268,ストックデータ整理!A:L,10,FALSE)</f>
        <v>0</v>
      </c>
      <c r="E268" s="95">
        <f>VLOOKUP(A268,ストックデータ整理!A:L,12,FALSE)</f>
        <v>0</v>
      </c>
      <c r="F268" s="89">
        <f>VLOOKUP(A268,ストックデータ整理!A:O,13,FALSE)</f>
        <v>0</v>
      </c>
      <c r="G268" s="92">
        <f>VLOOKUP(A268,ストックデータ整理!A:O,15,FALSE)</f>
        <v>0</v>
      </c>
      <c r="H268" s="96">
        <f>VLOOKUP(A268,ストックデータ整理!A:R,16,FALSE)</f>
        <v>0</v>
      </c>
      <c r="I268" s="113">
        <f>INT(VLOOKUP(A268,ストックデータ整理!A:R,18,FALSE))</f>
        <v>0</v>
      </c>
      <c r="J268" s="111">
        <f>VLOOKUP(A268,ストックデータ整理!A:U,19,FALSE)</f>
        <v>0</v>
      </c>
      <c r="K268" s="356">
        <f>VLOOKUP(A268,ストックデータ整理!A:U,21,FALSE)</f>
        <v>0</v>
      </c>
      <c r="L268" s="93">
        <f>IFERROR(VLOOKUP(A268,ストックデータ貼り付け用!V:Y,2,FALSE),0)</f>
        <v>0</v>
      </c>
      <c r="M268" s="95">
        <f>IFERROR(VLOOKUP(A268,ストックデータ貼り付け用!V:Y,4,FALSE),0)</f>
        <v>0</v>
      </c>
      <c r="N268" s="93">
        <f t="shared" si="21"/>
        <v>0</v>
      </c>
      <c r="O268" s="94">
        <f t="shared" si="22"/>
        <v>0</v>
      </c>
    </row>
    <row r="269" spans="1:15" ht="14.25" customHeight="1" x14ac:dyDescent="0.2">
      <c r="A269" s="88">
        <v>45891</v>
      </c>
      <c r="B269" s="89">
        <f>IFERROR(VLOOKUP(A269,ストックデータ貼り付け用!A:D,2,FALSE),0)</f>
        <v>0</v>
      </c>
      <c r="C269" s="89">
        <f>VLOOKUP(A269,ストックデータ整理!A:D,4,FALSE)</f>
        <v>0</v>
      </c>
      <c r="D269" s="93">
        <f>VLOOKUP(A269,ストックデータ整理!A:L,10,FALSE)</f>
        <v>0</v>
      </c>
      <c r="E269" s="95">
        <f>VLOOKUP(A269,ストックデータ整理!A:L,12,FALSE)</f>
        <v>0</v>
      </c>
      <c r="F269" s="89">
        <f>VLOOKUP(A269,ストックデータ整理!A:O,13,FALSE)</f>
        <v>0</v>
      </c>
      <c r="G269" s="92">
        <f>VLOOKUP(A269,ストックデータ整理!A:O,15,FALSE)</f>
        <v>0</v>
      </c>
      <c r="H269" s="96">
        <f>VLOOKUP(A269,ストックデータ整理!A:R,16,FALSE)</f>
        <v>0</v>
      </c>
      <c r="I269" s="113">
        <f>INT(VLOOKUP(A269,ストックデータ整理!A:R,18,FALSE))</f>
        <v>0</v>
      </c>
      <c r="J269" s="111">
        <f>VLOOKUP(A269,ストックデータ整理!A:U,19,FALSE)</f>
        <v>0</v>
      </c>
      <c r="K269" s="356">
        <f>VLOOKUP(A269,ストックデータ整理!A:U,21,FALSE)</f>
        <v>0</v>
      </c>
      <c r="L269" s="93">
        <f>IFERROR(VLOOKUP(A269,ストックデータ貼り付け用!V:Y,2,FALSE),0)</f>
        <v>0</v>
      </c>
      <c r="M269" s="95">
        <f>IFERROR(VLOOKUP(A269,ストックデータ貼り付け用!V:Y,4,FALSE),0)</f>
        <v>0</v>
      </c>
      <c r="N269" s="93">
        <f t="shared" si="21"/>
        <v>0</v>
      </c>
      <c r="O269" s="94">
        <f t="shared" si="22"/>
        <v>0</v>
      </c>
    </row>
    <row r="270" spans="1:15" ht="14.25" customHeight="1" x14ac:dyDescent="0.2">
      <c r="A270" s="88">
        <v>45892</v>
      </c>
      <c r="B270" s="89">
        <f>IFERROR(VLOOKUP(A270,ストックデータ貼り付け用!A:D,2,FALSE),0)</f>
        <v>0</v>
      </c>
      <c r="C270" s="89">
        <f>VLOOKUP(A270,ストックデータ整理!A:D,4,FALSE)</f>
        <v>0</v>
      </c>
      <c r="D270" s="93">
        <f>VLOOKUP(A270,ストックデータ整理!A:L,10,FALSE)</f>
        <v>0</v>
      </c>
      <c r="E270" s="95">
        <f>VLOOKUP(A270,ストックデータ整理!A:L,12,FALSE)</f>
        <v>0</v>
      </c>
      <c r="F270" s="89">
        <f>VLOOKUP(A270,ストックデータ整理!A:O,13,FALSE)</f>
        <v>0</v>
      </c>
      <c r="G270" s="92">
        <f>VLOOKUP(A270,ストックデータ整理!A:O,15,FALSE)</f>
        <v>0</v>
      </c>
      <c r="H270" s="96">
        <f>VLOOKUP(A270,ストックデータ整理!A:R,16,FALSE)</f>
        <v>0</v>
      </c>
      <c r="I270" s="113">
        <f>INT(VLOOKUP(A270,ストックデータ整理!A:R,18,FALSE))</f>
        <v>0</v>
      </c>
      <c r="J270" s="111">
        <f>VLOOKUP(A270,ストックデータ整理!A:U,19,FALSE)</f>
        <v>0</v>
      </c>
      <c r="K270" s="356">
        <f>VLOOKUP(A270,ストックデータ整理!A:U,21,FALSE)</f>
        <v>0</v>
      </c>
      <c r="L270" s="93">
        <f>IFERROR(VLOOKUP(A270,ストックデータ貼り付け用!V:Y,2,FALSE),0)</f>
        <v>0</v>
      </c>
      <c r="M270" s="95">
        <f>IFERROR(VLOOKUP(A270,ストックデータ貼り付け用!V:Y,4,FALSE),0)</f>
        <v>0</v>
      </c>
      <c r="N270" s="93">
        <f t="shared" si="21"/>
        <v>0</v>
      </c>
      <c r="O270" s="94">
        <f t="shared" si="22"/>
        <v>0</v>
      </c>
    </row>
    <row r="271" spans="1:15" ht="14.25" customHeight="1" x14ac:dyDescent="0.2">
      <c r="A271" s="88">
        <v>45893</v>
      </c>
      <c r="B271" s="89">
        <f>IFERROR(VLOOKUP(A271,ストックデータ貼り付け用!A:D,2,FALSE),0)</f>
        <v>0</v>
      </c>
      <c r="C271" s="89">
        <f>VLOOKUP(A271,ストックデータ整理!A:D,4,FALSE)</f>
        <v>0</v>
      </c>
      <c r="D271" s="93">
        <f>VLOOKUP(A271,ストックデータ整理!A:L,10,FALSE)</f>
        <v>0</v>
      </c>
      <c r="E271" s="95">
        <f>VLOOKUP(A271,ストックデータ整理!A:L,12,FALSE)</f>
        <v>0</v>
      </c>
      <c r="F271" s="89">
        <f>VLOOKUP(A271,ストックデータ整理!A:O,13,FALSE)</f>
        <v>0</v>
      </c>
      <c r="G271" s="92">
        <f>VLOOKUP(A271,ストックデータ整理!A:O,15,FALSE)</f>
        <v>0</v>
      </c>
      <c r="H271" s="96">
        <f>VLOOKUP(A271,ストックデータ整理!A:R,16,FALSE)</f>
        <v>0</v>
      </c>
      <c r="I271" s="113">
        <f>INT(VLOOKUP(A271,ストックデータ整理!A:R,18,FALSE))</f>
        <v>0</v>
      </c>
      <c r="J271" s="111">
        <f>VLOOKUP(A271,ストックデータ整理!A:U,19,FALSE)</f>
        <v>0</v>
      </c>
      <c r="K271" s="356">
        <f>VLOOKUP(A271,ストックデータ整理!A:U,21,FALSE)</f>
        <v>0</v>
      </c>
      <c r="L271" s="93">
        <f>IFERROR(VLOOKUP(A271,ストックデータ貼り付け用!V:Y,2,FALSE),0)</f>
        <v>0</v>
      </c>
      <c r="M271" s="95">
        <f>IFERROR(VLOOKUP(A271,ストックデータ貼り付け用!V:Y,4,FALSE),0)</f>
        <v>0</v>
      </c>
      <c r="N271" s="93">
        <f t="shared" si="21"/>
        <v>0</v>
      </c>
      <c r="O271" s="94">
        <f t="shared" si="22"/>
        <v>0</v>
      </c>
    </row>
    <row r="272" spans="1:15" ht="14.25" customHeight="1" x14ac:dyDescent="0.2">
      <c r="A272" s="88">
        <v>45894</v>
      </c>
      <c r="B272" s="89">
        <f>IFERROR(VLOOKUP(A272,ストックデータ貼り付け用!A:D,2,FALSE),0)</f>
        <v>0</v>
      </c>
      <c r="C272" s="89">
        <f>VLOOKUP(A272,ストックデータ整理!A:D,4,FALSE)</f>
        <v>0</v>
      </c>
      <c r="D272" s="93">
        <f>VLOOKUP(A272,ストックデータ整理!A:L,10,FALSE)</f>
        <v>0</v>
      </c>
      <c r="E272" s="95">
        <f>VLOOKUP(A272,ストックデータ整理!A:L,12,FALSE)</f>
        <v>0</v>
      </c>
      <c r="F272" s="89">
        <f>VLOOKUP(A272,ストックデータ整理!A:O,13,FALSE)</f>
        <v>0</v>
      </c>
      <c r="G272" s="92">
        <f>VLOOKUP(A272,ストックデータ整理!A:O,15,FALSE)</f>
        <v>0</v>
      </c>
      <c r="H272" s="96">
        <f>VLOOKUP(A272,ストックデータ整理!A:R,16,FALSE)</f>
        <v>0</v>
      </c>
      <c r="I272" s="113">
        <f>INT(VLOOKUP(A272,ストックデータ整理!A:R,18,FALSE))</f>
        <v>0</v>
      </c>
      <c r="J272" s="111">
        <f>VLOOKUP(A272,ストックデータ整理!A:U,19,FALSE)</f>
        <v>0</v>
      </c>
      <c r="K272" s="356">
        <f>VLOOKUP(A272,ストックデータ整理!A:U,21,FALSE)</f>
        <v>0</v>
      </c>
      <c r="L272" s="93">
        <f>IFERROR(VLOOKUP(A272,ストックデータ貼り付け用!V:Y,2,FALSE),0)</f>
        <v>0</v>
      </c>
      <c r="M272" s="95">
        <f>IFERROR(VLOOKUP(A272,ストックデータ貼り付け用!V:Y,4,FALSE),0)</f>
        <v>0</v>
      </c>
      <c r="N272" s="93">
        <f t="shared" si="21"/>
        <v>0</v>
      </c>
      <c r="O272" s="94">
        <f t="shared" si="22"/>
        <v>0</v>
      </c>
    </row>
    <row r="273" spans="1:15" ht="14.25" customHeight="1" x14ac:dyDescent="0.2">
      <c r="A273" s="88">
        <v>45895</v>
      </c>
      <c r="B273" s="89">
        <f>IFERROR(VLOOKUP(A273,ストックデータ貼り付け用!A:D,2,FALSE),0)</f>
        <v>0</v>
      </c>
      <c r="C273" s="89">
        <f>VLOOKUP(A273,ストックデータ整理!A:D,4,FALSE)</f>
        <v>0</v>
      </c>
      <c r="D273" s="93">
        <f>VLOOKUP(A273,ストックデータ整理!A:L,10,FALSE)</f>
        <v>0</v>
      </c>
      <c r="E273" s="95">
        <f>VLOOKUP(A273,ストックデータ整理!A:L,12,FALSE)</f>
        <v>0</v>
      </c>
      <c r="F273" s="89">
        <f>VLOOKUP(A273,ストックデータ整理!A:O,13,FALSE)</f>
        <v>0</v>
      </c>
      <c r="G273" s="92">
        <f>VLOOKUP(A273,ストックデータ整理!A:O,15,FALSE)</f>
        <v>0</v>
      </c>
      <c r="H273" s="96">
        <f>VLOOKUP(A273,ストックデータ整理!A:R,16,FALSE)</f>
        <v>0</v>
      </c>
      <c r="I273" s="113">
        <f>INT(VLOOKUP(A273,ストックデータ整理!A:R,18,FALSE))</f>
        <v>0</v>
      </c>
      <c r="J273" s="111">
        <f>VLOOKUP(A273,ストックデータ整理!A:U,19,FALSE)</f>
        <v>0</v>
      </c>
      <c r="K273" s="356">
        <f>VLOOKUP(A273,ストックデータ整理!A:U,21,FALSE)</f>
        <v>0</v>
      </c>
      <c r="L273" s="93">
        <f>IFERROR(VLOOKUP(A273,ストックデータ貼り付け用!V:Y,2,FALSE),0)</f>
        <v>0</v>
      </c>
      <c r="M273" s="95">
        <f>IFERROR(VLOOKUP(A273,ストックデータ貼り付け用!V:Y,4,FALSE),0)</f>
        <v>0</v>
      </c>
      <c r="N273" s="93">
        <f t="shared" si="21"/>
        <v>0</v>
      </c>
      <c r="O273" s="94">
        <f t="shared" si="22"/>
        <v>0</v>
      </c>
    </row>
    <row r="274" spans="1:15" ht="14.25" customHeight="1" x14ac:dyDescent="0.2">
      <c r="A274" s="88">
        <v>45896</v>
      </c>
      <c r="B274" s="89">
        <f>IFERROR(VLOOKUP(A274,ストックデータ貼り付け用!A:D,2,FALSE),0)</f>
        <v>0</v>
      </c>
      <c r="C274" s="89">
        <f>VLOOKUP(A274,ストックデータ整理!A:D,4,FALSE)</f>
        <v>0</v>
      </c>
      <c r="D274" s="93">
        <f>VLOOKUP(A274,ストックデータ整理!A:L,10,FALSE)</f>
        <v>0</v>
      </c>
      <c r="E274" s="95">
        <f>VLOOKUP(A274,ストックデータ整理!A:L,12,FALSE)</f>
        <v>0</v>
      </c>
      <c r="F274" s="89">
        <f>VLOOKUP(A274,ストックデータ整理!A:O,13,FALSE)</f>
        <v>0</v>
      </c>
      <c r="G274" s="92">
        <f>VLOOKUP(A274,ストックデータ整理!A:O,15,FALSE)</f>
        <v>0</v>
      </c>
      <c r="H274" s="96">
        <f>VLOOKUP(A274,ストックデータ整理!A:R,16,FALSE)</f>
        <v>0</v>
      </c>
      <c r="I274" s="113">
        <f>INT(VLOOKUP(A274,ストックデータ整理!A:R,18,FALSE))</f>
        <v>0</v>
      </c>
      <c r="J274" s="111">
        <f>VLOOKUP(A274,ストックデータ整理!A:U,19,FALSE)</f>
        <v>0</v>
      </c>
      <c r="K274" s="356">
        <f>VLOOKUP(A274,ストックデータ整理!A:U,21,FALSE)</f>
        <v>0</v>
      </c>
      <c r="L274" s="93">
        <f>IFERROR(VLOOKUP(A274,ストックデータ貼り付け用!V:Y,2,FALSE),0)</f>
        <v>0</v>
      </c>
      <c r="M274" s="95">
        <f>IFERROR(VLOOKUP(A274,ストックデータ貼り付け用!V:Y,4,FALSE),0)</f>
        <v>0</v>
      </c>
      <c r="N274" s="93">
        <f t="shared" si="21"/>
        <v>0</v>
      </c>
      <c r="O274" s="94">
        <f t="shared" si="22"/>
        <v>0</v>
      </c>
    </row>
    <row r="275" spans="1:15" ht="14.25" customHeight="1" x14ac:dyDescent="0.2">
      <c r="A275" s="88">
        <v>45897</v>
      </c>
      <c r="B275" s="89">
        <f>IFERROR(VLOOKUP(A275,ストックデータ貼り付け用!A:D,2,FALSE),0)</f>
        <v>0</v>
      </c>
      <c r="C275" s="89">
        <f>VLOOKUP(A275,ストックデータ整理!A:D,4,FALSE)</f>
        <v>0</v>
      </c>
      <c r="D275" s="93">
        <f>VLOOKUP(A275,ストックデータ整理!A:L,10,FALSE)</f>
        <v>0</v>
      </c>
      <c r="E275" s="95">
        <f>VLOOKUP(A275,ストックデータ整理!A:L,12,FALSE)</f>
        <v>0</v>
      </c>
      <c r="F275" s="89">
        <f>VLOOKUP(A275,ストックデータ整理!A:O,13,FALSE)</f>
        <v>0</v>
      </c>
      <c r="G275" s="92">
        <f>VLOOKUP(A275,ストックデータ整理!A:O,15,FALSE)</f>
        <v>0</v>
      </c>
      <c r="H275" s="96">
        <f>VLOOKUP(A275,ストックデータ整理!A:R,16,FALSE)</f>
        <v>0</v>
      </c>
      <c r="I275" s="113">
        <f>INT(VLOOKUP(A275,ストックデータ整理!A:R,18,FALSE))</f>
        <v>0</v>
      </c>
      <c r="J275" s="111">
        <f>VLOOKUP(A275,ストックデータ整理!A:U,19,FALSE)</f>
        <v>0</v>
      </c>
      <c r="K275" s="356">
        <f>VLOOKUP(A275,ストックデータ整理!A:U,21,FALSE)</f>
        <v>0</v>
      </c>
      <c r="L275" s="93">
        <f>IFERROR(VLOOKUP(A275,ストックデータ貼り付け用!V:Y,2,FALSE),0)</f>
        <v>0</v>
      </c>
      <c r="M275" s="95">
        <f>IFERROR(VLOOKUP(A275,ストックデータ貼り付け用!V:Y,4,FALSE),0)</f>
        <v>0</v>
      </c>
      <c r="N275" s="93">
        <f t="shared" si="21"/>
        <v>0</v>
      </c>
      <c r="O275" s="94">
        <f t="shared" si="22"/>
        <v>0</v>
      </c>
    </row>
    <row r="276" spans="1:15" ht="14.25" customHeight="1" x14ac:dyDescent="0.2">
      <c r="A276" s="88">
        <v>45898</v>
      </c>
      <c r="B276" s="89">
        <f>IFERROR(VLOOKUP(A276,ストックデータ貼り付け用!A:D,2,FALSE),0)</f>
        <v>0</v>
      </c>
      <c r="C276" s="89">
        <f>VLOOKUP(A276,ストックデータ整理!A:D,4,FALSE)</f>
        <v>0</v>
      </c>
      <c r="D276" s="93">
        <f>VLOOKUP(A276,ストックデータ整理!A:L,10,FALSE)</f>
        <v>0</v>
      </c>
      <c r="E276" s="95">
        <f>VLOOKUP(A276,ストックデータ整理!A:L,12,FALSE)</f>
        <v>0</v>
      </c>
      <c r="F276" s="89">
        <f>VLOOKUP(A276,ストックデータ整理!A:O,13,FALSE)</f>
        <v>0</v>
      </c>
      <c r="G276" s="92">
        <f>VLOOKUP(A276,ストックデータ整理!A:O,15,FALSE)</f>
        <v>0</v>
      </c>
      <c r="H276" s="96">
        <f>VLOOKUP(A276,ストックデータ整理!A:R,16,FALSE)</f>
        <v>0</v>
      </c>
      <c r="I276" s="113">
        <f>INT(VLOOKUP(A276,ストックデータ整理!A:R,18,FALSE))</f>
        <v>0</v>
      </c>
      <c r="J276" s="111">
        <f>VLOOKUP(A276,ストックデータ整理!A:U,19,FALSE)</f>
        <v>0</v>
      </c>
      <c r="K276" s="356">
        <f>VLOOKUP(A276,ストックデータ整理!A:U,21,FALSE)</f>
        <v>0</v>
      </c>
      <c r="L276" s="93">
        <f>IFERROR(VLOOKUP(A276,ストックデータ貼り付け用!V:Y,2,FALSE),0)</f>
        <v>0</v>
      </c>
      <c r="M276" s="95">
        <f>IFERROR(VLOOKUP(A276,ストックデータ貼り付け用!V:Y,4,FALSE),0)</f>
        <v>0</v>
      </c>
      <c r="N276" s="93">
        <f t="shared" si="21"/>
        <v>0</v>
      </c>
      <c r="O276" s="94">
        <f t="shared" si="22"/>
        <v>0</v>
      </c>
    </row>
    <row r="277" spans="1:15" ht="14.25" customHeight="1" x14ac:dyDescent="0.2">
      <c r="A277" s="88">
        <v>45899</v>
      </c>
      <c r="B277" s="89">
        <f>IFERROR(VLOOKUP(A277,ストックデータ貼り付け用!A:D,2,FALSE),0)</f>
        <v>0</v>
      </c>
      <c r="C277" s="89">
        <f>VLOOKUP(A277,ストックデータ整理!A:D,4,FALSE)</f>
        <v>0</v>
      </c>
      <c r="D277" s="93">
        <f>VLOOKUP(A277,ストックデータ整理!A:L,10,FALSE)</f>
        <v>0</v>
      </c>
      <c r="E277" s="95">
        <f>VLOOKUP(A277,ストックデータ整理!A:L,12,FALSE)</f>
        <v>0</v>
      </c>
      <c r="F277" s="89">
        <f>VLOOKUP(A277,ストックデータ整理!A:O,13,FALSE)</f>
        <v>0</v>
      </c>
      <c r="G277" s="92">
        <f>VLOOKUP(A277,ストックデータ整理!A:O,15,FALSE)</f>
        <v>0</v>
      </c>
      <c r="H277" s="96">
        <f>VLOOKUP(A277,ストックデータ整理!A:R,16,FALSE)</f>
        <v>0</v>
      </c>
      <c r="I277" s="113">
        <f>INT(VLOOKUP(A277,ストックデータ整理!A:R,18,FALSE))</f>
        <v>0</v>
      </c>
      <c r="J277" s="111">
        <f>VLOOKUP(A277,ストックデータ整理!A:U,19,FALSE)</f>
        <v>0</v>
      </c>
      <c r="K277" s="356">
        <f>VLOOKUP(A277,ストックデータ整理!A:U,21,FALSE)</f>
        <v>0</v>
      </c>
      <c r="L277" s="93">
        <f>IFERROR(VLOOKUP(A277,ストックデータ貼り付け用!V:Y,2,FALSE),0)</f>
        <v>0</v>
      </c>
      <c r="M277" s="95">
        <f>IFERROR(VLOOKUP(A277,ストックデータ貼り付け用!V:Y,4,FALSE),0)</f>
        <v>0</v>
      </c>
      <c r="N277" s="93">
        <f t="shared" si="21"/>
        <v>0</v>
      </c>
      <c r="O277" s="94">
        <f t="shared" si="22"/>
        <v>0</v>
      </c>
    </row>
    <row r="278" spans="1:15" ht="14.25" customHeight="1" thickBot="1" x14ac:dyDescent="0.25">
      <c r="A278" s="88">
        <v>45900</v>
      </c>
      <c r="B278" s="89">
        <f>IFERROR(VLOOKUP(A278,ストックデータ貼り付け用!A:D,2,FALSE),0)</f>
        <v>0</v>
      </c>
      <c r="C278" s="89">
        <f>VLOOKUP(A278,ストックデータ整理!A:D,4,FALSE)</f>
        <v>0</v>
      </c>
      <c r="D278" s="86">
        <f>VLOOKUP(A278,ストックデータ整理!A:L,10,FALSE)</f>
        <v>0</v>
      </c>
      <c r="E278" s="95">
        <f>VLOOKUP(A278,ストックデータ整理!A:L,12,FALSE)</f>
        <v>0</v>
      </c>
      <c r="F278" s="89">
        <f>VLOOKUP(A278,ストックデータ整理!A:O,13,FALSE)</f>
        <v>0</v>
      </c>
      <c r="G278" s="92">
        <f>VLOOKUP(A278,ストックデータ整理!A:O,15,FALSE)</f>
        <v>0</v>
      </c>
      <c r="H278" s="96">
        <f>VLOOKUP(A278,ストックデータ整理!A:R,16,FALSE)</f>
        <v>0</v>
      </c>
      <c r="I278" s="113">
        <f>INT(VLOOKUP(A278,ストックデータ整理!A:R,18,FALSE))</f>
        <v>0</v>
      </c>
      <c r="J278" s="111">
        <f>VLOOKUP(A278,ストックデータ整理!A:U,19,FALSE)</f>
        <v>0</v>
      </c>
      <c r="K278" s="356">
        <f>VLOOKUP(A278,ストックデータ整理!A:U,21,FALSE)</f>
        <v>0</v>
      </c>
      <c r="L278" s="93">
        <f>IFERROR(VLOOKUP(A278,ストックデータ貼り付け用!V:Y,2,FALSE),0)</f>
        <v>0</v>
      </c>
      <c r="M278" s="95">
        <f>IFERROR(VLOOKUP(A278,ストックデータ貼り付け用!V:Y,4,FALSE),0)</f>
        <v>0</v>
      </c>
      <c r="N278" s="93">
        <f t="shared" si="21"/>
        <v>0</v>
      </c>
      <c r="O278" s="94">
        <f t="shared" si="22"/>
        <v>0</v>
      </c>
    </row>
    <row r="279" spans="1:15" ht="15.5" customHeight="1" thickBot="1" x14ac:dyDescent="0.25">
      <c r="A279" s="99" t="s">
        <v>140</v>
      </c>
      <c r="B279" s="74"/>
      <c r="C279" s="75"/>
      <c r="D279" s="76"/>
      <c r="E279" s="75"/>
      <c r="F279" s="76"/>
      <c r="G279" s="75"/>
      <c r="H279" s="76"/>
      <c r="I279" s="77"/>
      <c r="J279" s="140">
        <f>iStock用!FD10*-1</f>
        <v>0</v>
      </c>
      <c r="K279" s="141">
        <f>iStock用!FF10</f>
        <v>0</v>
      </c>
      <c r="L279" s="76"/>
      <c r="M279" s="75"/>
      <c r="N279" s="132">
        <f t="shared" si="21"/>
        <v>0</v>
      </c>
      <c r="O279" s="133">
        <f t="shared" si="22"/>
        <v>0</v>
      </c>
    </row>
    <row r="280" spans="1:15" ht="17.25" customHeight="1" thickBot="1" x14ac:dyDescent="0.25">
      <c r="A280" s="99" t="s">
        <v>18</v>
      </c>
      <c r="B280" s="100">
        <f t="shared" ref="B280:I280" si="23">SUM(B248:B279)</f>
        <v>0</v>
      </c>
      <c r="C280" s="101">
        <f t="shared" si="23"/>
        <v>0</v>
      </c>
      <c r="D280" s="102">
        <f t="shared" si="23"/>
        <v>0</v>
      </c>
      <c r="E280" s="103">
        <f t="shared" si="23"/>
        <v>0</v>
      </c>
      <c r="F280" s="104">
        <f t="shared" si="23"/>
        <v>0</v>
      </c>
      <c r="G280" s="105">
        <f t="shared" si="23"/>
        <v>0</v>
      </c>
      <c r="H280" s="106">
        <f t="shared" si="23"/>
        <v>0</v>
      </c>
      <c r="I280" s="107">
        <f t="shared" si="23"/>
        <v>0</v>
      </c>
      <c r="J280" s="142">
        <f>SUM(J248:J279)</f>
        <v>0</v>
      </c>
      <c r="K280" s="143">
        <f>SUM(K248:K279)</f>
        <v>0</v>
      </c>
      <c r="L280" s="108">
        <f>SUM(L248:L279)</f>
        <v>0</v>
      </c>
      <c r="M280" s="109">
        <f>SUM(M248:M279)</f>
        <v>0</v>
      </c>
      <c r="N280" s="132">
        <f>B280+D280+F280+H280+J280+L280</f>
        <v>0</v>
      </c>
      <c r="O280" s="167">
        <f>C280+E280+G280+I280+K280+M280</f>
        <v>0</v>
      </c>
    </row>
    <row r="281" spans="1:15" ht="15.5" customHeight="1" thickBot="1" x14ac:dyDescent="0.25">
      <c r="A281" s="536" t="s">
        <v>148</v>
      </c>
      <c r="B281" s="528" t="s">
        <v>12</v>
      </c>
      <c r="C281" s="529"/>
      <c r="D281" s="530" t="s">
        <v>13</v>
      </c>
      <c r="E281" s="531"/>
      <c r="F281" s="532" t="s">
        <v>14</v>
      </c>
      <c r="G281" s="533"/>
      <c r="H281" s="522" t="s">
        <v>15</v>
      </c>
      <c r="I281" s="523"/>
      <c r="J281" s="524" t="s">
        <v>16</v>
      </c>
      <c r="K281" s="525"/>
      <c r="L281" s="534" t="s">
        <v>49</v>
      </c>
      <c r="M281" s="535"/>
      <c r="N281" s="425" t="s">
        <v>18</v>
      </c>
      <c r="O281" s="426"/>
    </row>
    <row r="282" spans="1:15" ht="15.5" customHeight="1" thickBot="1" x14ac:dyDescent="0.25">
      <c r="A282" s="537"/>
      <c r="B282" s="84" t="s">
        <v>19</v>
      </c>
      <c r="C282" s="85" t="s">
        <v>20</v>
      </c>
      <c r="D282" s="86" t="s">
        <v>19</v>
      </c>
      <c r="E282" s="85" t="s">
        <v>20</v>
      </c>
      <c r="F282" s="86" t="s">
        <v>19</v>
      </c>
      <c r="G282" s="85" t="s">
        <v>20</v>
      </c>
      <c r="H282" s="86" t="s">
        <v>19</v>
      </c>
      <c r="I282" s="87" t="s">
        <v>20</v>
      </c>
      <c r="J282" s="86" t="s">
        <v>19</v>
      </c>
      <c r="K282" s="85" t="s">
        <v>20</v>
      </c>
      <c r="L282" s="86" t="s">
        <v>19</v>
      </c>
      <c r="M282" s="85" t="s">
        <v>20</v>
      </c>
      <c r="N282" s="86" t="s">
        <v>19</v>
      </c>
      <c r="O282" s="85" t="s">
        <v>20</v>
      </c>
    </row>
    <row r="283" spans="1:15" ht="14.25" customHeight="1" x14ac:dyDescent="0.2">
      <c r="A283" s="88">
        <v>45901</v>
      </c>
      <c r="B283" s="89">
        <f>IFERROR(VLOOKUP(A283,ストックデータ貼り付け用!A:D,2,FALSE),0)</f>
        <v>0</v>
      </c>
      <c r="C283" s="89">
        <f>VLOOKUP(A283,ストックデータ整理!A:D,4,FALSE)</f>
        <v>0</v>
      </c>
      <c r="D283" s="90">
        <f>VLOOKUP(A283,ストックデータ整理!A:L,10,FALSE)</f>
        <v>0</v>
      </c>
      <c r="E283" s="91">
        <f>VLOOKUP(A283,ストックデータ整理!A:L,12,FALSE)</f>
        <v>0</v>
      </c>
      <c r="F283" s="89">
        <f>VLOOKUP(A283,ストックデータ整理!A:O,13,FALSE)</f>
        <v>0</v>
      </c>
      <c r="G283" s="92">
        <f>VLOOKUP(A283,ストックデータ整理!A:O,15,FALSE)</f>
        <v>0</v>
      </c>
      <c r="H283" s="96">
        <f>VLOOKUP(A283,ストックデータ整理!A:R,16,FALSE)</f>
        <v>0</v>
      </c>
      <c r="I283" s="113">
        <f>INT(VLOOKUP(A283,ストックデータ整理!A:R,18,FALSE))</f>
        <v>0</v>
      </c>
      <c r="J283" s="111">
        <f>VLOOKUP(A283,ストックデータ整理!A:U,19,FALSE)</f>
        <v>0</v>
      </c>
      <c r="K283" s="356">
        <f>VLOOKUP(A283,ストックデータ整理!A:U,21,FALSE)</f>
        <v>0</v>
      </c>
      <c r="L283" s="93">
        <f>IFERROR(VLOOKUP(A283,ストックデータ貼り付け用!V:Y,2,FALSE),0)</f>
        <v>0</v>
      </c>
      <c r="M283" s="95">
        <f>IFERROR(VLOOKUP(A283,ストックデータ貼り付け用!V:Y,4,FALSE),0)</f>
        <v>0</v>
      </c>
      <c r="N283" s="93">
        <f t="shared" ref="N283:N312" si="24">B283+D283+F283+L283+H283+J283</f>
        <v>0</v>
      </c>
      <c r="O283" s="94">
        <f t="shared" ref="O283:O312" si="25">C283+E283+G283+M283+I283+K283</f>
        <v>0</v>
      </c>
    </row>
    <row r="284" spans="1:15" ht="14.25" customHeight="1" x14ac:dyDescent="0.2">
      <c r="A284" s="88">
        <v>45902</v>
      </c>
      <c r="B284" s="89">
        <f>IFERROR(VLOOKUP(A284,ストックデータ貼り付け用!A:D,2,FALSE),0)</f>
        <v>0</v>
      </c>
      <c r="C284" s="89">
        <f>VLOOKUP(A284,ストックデータ整理!A:D,4,FALSE)</f>
        <v>0</v>
      </c>
      <c r="D284" s="93">
        <f>VLOOKUP(A284,ストックデータ整理!A:L,10,FALSE)</f>
        <v>0</v>
      </c>
      <c r="E284" s="95">
        <f>VLOOKUP(A284,ストックデータ整理!A:L,12,FALSE)</f>
        <v>0</v>
      </c>
      <c r="F284" s="89">
        <f>VLOOKUP(A284,ストックデータ整理!A:O,13,FALSE)</f>
        <v>0</v>
      </c>
      <c r="G284" s="92">
        <f>VLOOKUP(A284,ストックデータ整理!A:O,15,FALSE)</f>
        <v>0</v>
      </c>
      <c r="H284" s="96">
        <f>VLOOKUP(A284,ストックデータ整理!A:R,16,FALSE)</f>
        <v>0</v>
      </c>
      <c r="I284" s="113">
        <f>INT(VLOOKUP(A284,ストックデータ整理!A:R,18,FALSE))</f>
        <v>0</v>
      </c>
      <c r="J284" s="111">
        <f>VLOOKUP(A284,ストックデータ整理!A:U,19,FALSE)</f>
        <v>0</v>
      </c>
      <c r="K284" s="356">
        <f>VLOOKUP(A284,ストックデータ整理!A:U,21,FALSE)</f>
        <v>0</v>
      </c>
      <c r="L284" s="93">
        <f>IFERROR(VLOOKUP(A284,ストックデータ貼り付け用!V:Y,2,FALSE),0)</f>
        <v>0</v>
      </c>
      <c r="M284" s="95">
        <f>IFERROR(VLOOKUP(A284,ストックデータ貼り付け用!V:Y,4,FALSE),0)</f>
        <v>0</v>
      </c>
      <c r="N284" s="93">
        <f t="shared" si="24"/>
        <v>0</v>
      </c>
      <c r="O284" s="94">
        <f t="shared" si="25"/>
        <v>0</v>
      </c>
    </row>
    <row r="285" spans="1:15" ht="14.25" customHeight="1" x14ac:dyDescent="0.2">
      <c r="A285" s="88">
        <v>45903</v>
      </c>
      <c r="B285" s="89">
        <f>IFERROR(VLOOKUP(A285,ストックデータ貼り付け用!A:D,2,FALSE),0)</f>
        <v>0</v>
      </c>
      <c r="C285" s="89">
        <f>VLOOKUP(A285,ストックデータ整理!A:D,4,FALSE)</f>
        <v>0</v>
      </c>
      <c r="D285" s="93">
        <f>VLOOKUP(A285,ストックデータ整理!A:L,10,FALSE)</f>
        <v>0</v>
      </c>
      <c r="E285" s="95">
        <f>VLOOKUP(A285,ストックデータ整理!A:L,12,FALSE)</f>
        <v>0</v>
      </c>
      <c r="F285" s="89">
        <f>VLOOKUP(A285,ストックデータ整理!A:O,13,FALSE)</f>
        <v>0</v>
      </c>
      <c r="G285" s="92">
        <f>VLOOKUP(A285,ストックデータ整理!A:O,15,FALSE)</f>
        <v>0</v>
      </c>
      <c r="H285" s="96">
        <f>VLOOKUP(A285,ストックデータ整理!A:R,16,FALSE)</f>
        <v>0</v>
      </c>
      <c r="I285" s="113">
        <f>INT(VLOOKUP(A285,ストックデータ整理!A:R,18,FALSE))</f>
        <v>0</v>
      </c>
      <c r="J285" s="111">
        <f>VLOOKUP(A285,ストックデータ整理!A:U,19,FALSE)</f>
        <v>0</v>
      </c>
      <c r="K285" s="356">
        <f>VLOOKUP(A285,ストックデータ整理!A:U,21,FALSE)</f>
        <v>0</v>
      </c>
      <c r="L285" s="93">
        <f>IFERROR(VLOOKUP(A285,ストックデータ貼り付け用!V:Y,2,FALSE),0)</f>
        <v>0</v>
      </c>
      <c r="M285" s="95">
        <f>IFERROR(VLOOKUP(A285,ストックデータ貼り付け用!V:Y,4,FALSE),0)</f>
        <v>0</v>
      </c>
      <c r="N285" s="93">
        <f t="shared" si="24"/>
        <v>0</v>
      </c>
      <c r="O285" s="94">
        <f t="shared" si="25"/>
        <v>0</v>
      </c>
    </row>
    <row r="286" spans="1:15" ht="14.25" customHeight="1" x14ac:dyDescent="0.2">
      <c r="A286" s="88">
        <v>45904</v>
      </c>
      <c r="B286" s="89">
        <f>IFERROR(VLOOKUP(A286,ストックデータ貼り付け用!A:D,2,FALSE),0)</f>
        <v>0</v>
      </c>
      <c r="C286" s="89">
        <f>VLOOKUP(A286,ストックデータ整理!A:D,4,FALSE)</f>
        <v>0</v>
      </c>
      <c r="D286" s="93">
        <f>VLOOKUP(A286,ストックデータ整理!A:L,10,FALSE)</f>
        <v>0</v>
      </c>
      <c r="E286" s="95">
        <f>VLOOKUP(A286,ストックデータ整理!A:L,12,FALSE)</f>
        <v>0</v>
      </c>
      <c r="F286" s="89">
        <f>VLOOKUP(A286,ストックデータ整理!A:O,13,FALSE)</f>
        <v>0</v>
      </c>
      <c r="G286" s="92">
        <f>VLOOKUP(A286,ストックデータ整理!A:O,15,FALSE)</f>
        <v>0</v>
      </c>
      <c r="H286" s="96">
        <f>VLOOKUP(A286,ストックデータ整理!A:R,16,FALSE)</f>
        <v>0</v>
      </c>
      <c r="I286" s="113">
        <f>INT(VLOOKUP(A286,ストックデータ整理!A:R,18,FALSE))</f>
        <v>0</v>
      </c>
      <c r="J286" s="111">
        <f>VLOOKUP(A286,ストックデータ整理!A:U,19,FALSE)</f>
        <v>0</v>
      </c>
      <c r="K286" s="356">
        <f>VLOOKUP(A286,ストックデータ整理!A:U,21,FALSE)</f>
        <v>0</v>
      </c>
      <c r="L286" s="93">
        <f>IFERROR(VLOOKUP(A286,ストックデータ貼り付け用!V:Y,2,FALSE),0)</f>
        <v>0</v>
      </c>
      <c r="M286" s="95">
        <f>IFERROR(VLOOKUP(A286,ストックデータ貼り付け用!V:Y,4,FALSE),0)</f>
        <v>0</v>
      </c>
      <c r="N286" s="93">
        <f t="shared" si="24"/>
        <v>0</v>
      </c>
      <c r="O286" s="94">
        <f t="shared" si="25"/>
        <v>0</v>
      </c>
    </row>
    <row r="287" spans="1:15" ht="14.25" customHeight="1" x14ac:dyDescent="0.2">
      <c r="A287" s="88">
        <v>45905</v>
      </c>
      <c r="B287" s="89">
        <f>IFERROR(VLOOKUP(A287,ストックデータ貼り付け用!A:D,2,FALSE),0)</f>
        <v>0</v>
      </c>
      <c r="C287" s="89">
        <f>VLOOKUP(A287,ストックデータ整理!A:D,4,FALSE)</f>
        <v>0</v>
      </c>
      <c r="D287" s="93">
        <f>VLOOKUP(A287,ストックデータ整理!A:L,10,FALSE)</f>
        <v>0</v>
      </c>
      <c r="E287" s="95">
        <f>VLOOKUP(A287,ストックデータ整理!A:L,12,FALSE)</f>
        <v>0</v>
      </c>
      <c r="F287" s="89">
        <f>VLOOKUP(A287,ストックデータ整理!A:O,13,FALSE)</f>
        <v>0</v>
      </c>
      <c r="G287" s="92">
        <f>VLOOKUP(A287,ストックデータ整理!A:O,15,FALSE)</f>
        <v>0</v>
      </c>
      <c r="H287" s="96">
        <f>VLOOKUP(A287,ストックデータ整理!A:R,16,FALSE)</f>
        <v>0</v>
      </c>
      <c r="I287" s="113">
        <f>INT(VLOOKUP(A287,ストックデータ整理!A:R,18,FALSE))</f>
        <v>0</v>
      </c>
      <c r="J287" s="111">
        <f>VLOOKUP(A287,ストックデータ整理!A:U,19,FALSE)</f>
        <v>0</v>
      </c>
      <c r="K287" s="356">
        <f>VLOOKUP(A287,ストックデータ整理!A:U,21,FALSE)</f>
        <v>0</v>
      </c>
      <c r="L287" s="93">
        <f>IFERROR(VLOOKUP(A287,ストックデータ貼り付け用!V:Y,2,FALSE),0)</f>
        <v>0</v>
      </c>
      <c r="M287" s="95">
        <f>IFERROR(VLOOKUP(A287,ストックデータ貼り付け用!V:Y,4,FALSE),0)</f>
        <v>0</v>
      </c>
      <c r="N287" s="93">
        <f t="shared" si="24"/>
        <v>0</v>
      </c>
      <c r="O287" s="94">
        <f t="shared" si="25"/>
        <v>0</v>
      </c>
    </row>
    <row r="288" spans="1:15" ht="14.25" customHeight="1" x14ac:dyDescent="0.2">
      <c r="A288" s="88">
        <v>45906</v>
      </c>
      <c r="B288" s="89">
        <f>IFERROR(VLOOKUP(A288,ストックデータ貼り付け用!A:D,2,FALSE),0)</f>
        <v>0</v>
      </c>
      <c r="C288" s="89">
        <f>VLOOKUP(A288,ストックデータ整理!A:D,4,FALSE)</f>
        <v>0</v>
      </c>
      <c r="D288" s="93">
        <f>VLOOKUP(A288,ストックデータ整理!A:L,10,FALSE)</f>
        <v>0</v>
      </c>
      <c r="E288" s="95">
        <f>VLOOKUP(A288,ストックデータ整理!A:L,12,FALSE)</f>
        <v>0</v>
      </c>
      <c r="F288" s="89">
        <f>VLOOKUP(A288,ストックデータ整理!A:O,13,FALSE)</f>
        <v>0</v>
      </c>
      <c r="G288" s="92">
        <f>VLOOKUP(A288,ストックデータ整理!A:O,15,FALSE)</f>
        <v>0</v>
      </c>
      <c r="H288" s="96">
        <f>VLOOKUP(A288,ストックデータ整理!A:R,16,FALSE)</f>
        <v>0</v>
      </c>
      <c r="I288" s="113">
        <f>INT(VLOOKUP(A288,ストックデータ整理!A:R,18,FALSE))</f>
        <v>0</v>
      </c>
      <c r="J288" s="111">
        <f>VLOOKUP(A288,ストックデータ整理!A:U,19,FALSE)</f>
        <v>0</v>
      </c>
      <c r="K288" s="356">
        <f>VLOOKUP(A288,ストックデータ整理!A:U,21,FALSE)</f>
        <v>0</v>
      </c>
      <c r="L288" s="93">
        <f>IFERROR(VLOOKUP(A288,ストックデータ貼り付け用!V:Y,2,FALSE),0)</f>
        <v>0</v>
      </c>
      <c r="M288" s="95">
        <f>IFERROR(VLOOKUP(A288,ストックデータ貼り付け用!V:Y,4,FALSE),0)</f>
        <v>0</v>
      </c>
      <c r="N288" s="93">
        <f t="shared" si="24"/>
        <v>0</v>
      </c>
      <c r="O288" s="94">
        <f t="shared" si="25"/>
        <v>0</v>
      </c>
    </row>
    <row r="289" spans="1:15" ht="14.25" customHeight="1" x14ac:dyDescent="0.2">
      <c r="A289" s="88">
        <v>45907</v>
      </c>
      <c r="B289" s="89">
        <f>IFERROR(VLOOKUP(A289,ストックデータ貼り付け用!A:D,2,FALSE),0)</f>
        <v>0</v>
      </c>
      <c r="C289" s="89">
        <f>VLOOKUP(A289,ストックデータ整理!A:D,4,FALSE)</f>
        <v>0</v>
      </c>
      <c r="D289" s="93">
        <f>VLOOKUP(A289,ストックデータ整理!A:L,10,FALSE)</f>
        <v>0</v>
      </c>
      <c r="E289" s="95">
        <f>VLOOKUP(A289,ストックデータ整理!A:L,12,FALSE)</f>
        <v>0</v>
      </c>
      <c r="F289" s="89">
        <f>VLOOKUP(A289,ストックデータ整理!A:O,13,FALSE)</f>
        <v>0</v>
      </c>
      <c r="G289" s="92">
        <f>VLOOKUP(A289,ストックデータ整理!A:O,15,FALSE)</f>
        <v>0</v>
      </c>
      <c r="H289" s="96">
        <f>VLOOKUP(A289,ストックデータ整理!A:R,16,FALSE)</f>
        <v>0</v>
      </c>
      <c r="I289" s="113">
        <f>INT(VLOOKUP(A289,ストックデータ整理!A:R,18,FALSE))</f>
        <v>0</v>
      </c>
      <c r="J289" s="111">
        <f>VLOOKUP(A289,ストックデータ整理!A:U,19,FALSE)</f>
        <v>0</v>
      </c>
      <c r="K289" s="356">
        <f>VLOOKUP(A289,ストックデータ整理!A:U,21,FALSE)</f>
        <v>0</v>
      </c>
      <c r="L289" s="93">
        <f>IFERROR(VLOOKUP(A289,ストックデータ貼り付け用!V:Y,2,FALSE),0)</f>
        <v>0</v>
      </c>
      <c r="M289" s="95">
        <f>IFERROR(VLOOKUP(A289,ストックデータ貼り付け用!V:Y,4,FALSE),0)</f>
        <v>0</v>
      </c>
      <c r="N289" s="93">
        <f t="shared" si="24"/>
        <v>0</v>
      </c>
      <c r="O289" s="94">
        <f t="shared" si="25"/>
        <v>0</v>
      </c>
    </row>
    <row r="290" spans="1:15" ht="14.25" customHeight="1" x14ac:dyDescent="0.2">
      <c r="A290" s="88">
        <v>45908</v>
      </c>
      <c r="B290" s="89">
        <f>IFERROR(VLOOKUP(A290,ストックデータ貼り付け用!A:D,2,FALSE),0)</f>
        <v>0</v>
      </c>
      <c r="C290" s="89">
        <f>VLOOKUP(A290,ストックデータ整理!A:D,4,FALSE)</f>
        <v>0</v>
      </c>
      <c r="D290" s="93">
        <f>VLOOKUP(A290,ストックデータ整理!A:L,10,FALSE)</f>
        <v>0</v>
      </c>
      <c r="E290" s="95">
        <f>VLOOKUP(A290,ストックデータ整理!A:L,12,FALSE)</f>
        <v>0</v>
      </c>
      <c r="F290" s="89">
        <f>VLOOKUP(A290,ストックデータ整理!A:O,13,FALSE)</f>
        <v>0</v>
      </c>
      <c r="G290" s="92">
        <f>VLOOKUP(A290,ストックデータ整理!A:O,15,FALSE)</f>
        <v>0</v>
      </c>
      <c r="H290" s="96">
        <f>VLOOKUP(A290,ストックデータ整理!A:R,16,FALSE)</f>
        <v>0</v>
      </c>
      <c r="I290" s="113">
        <f>INT(VLOOKUP(A290,ストックデータ整理!A:R,18,FALSE))</f>
        <v>0</v>
      </c>
      <c r="J290" s="111">
        <f>VLOOKUP(A290,ストックデータ整理!A:U,19,FALSE)</f>
        <v>0</v>
      </c>
      <c r="K290" s="356">
        <f>VLOOKUP(A290,ストックデータ整理!A:U,21,FALSE)</f>
        <v>0</v>
      </c>
      <c r="L290" s="93">
        <f>IFERROR(VLOOKUP(A290,ストックデータ貼り付け用!V:Y,2,FALSE),0)</f>
        <v>0</v>
      </c>
      <c r="M290" s="95">
        <f>IFERROR(VLOOKUP(A290,ストックデータ貼り付け用!V:Y,4,FALSE),0)</f>
        <v>0</v>
      </c>
      <c r="N290" s="93">
        <f t="shared" si="24"/>
        <v>0</v>
      </c>
      <c r="O290" s="94">
        <f t="shared" si="25"/>
        <v>0</v>
      </c>
    </row>
    <row r="291" spans="1:15" ht="14.25" customHeight="1" x14ac:dyDescent="0.2">
      <c r="A291" s="88">
        <v>45909</v>
      </c>
      <c r="B291" s="89">
        <f>IFERROR(VLOOKUP(A291,ストックデータ貼り付け用!A:D,2,FALSE),0)</f>
        <v>0</v>
      </c>
      <c r="C291" s="89">
        <f>VLOOKUP(A291,ストックデータ整理!A:D,4,FALSE)</f>
        <v>0</v>
      </c>
      <c r="D291" s="93">
        <f>VLOOKUP(A291,ストックデータ整理!A:L,10,FALSE)</f>
        <v>0</v>
      </c>
      <c r="E291" s="95">
        <f>VLOOKUP(A291,ストックデータ整理!A:L,12,FALSE)</f>
        <v>0</v>
      </c>
      <c r="F291" s="89">
        <f>VLOOKUP(A291,ストックデータ整理!A:O,13,FALSE)</f>
        <v>0</v>
      </c>
      <c r="G291" s="92">
        <f>VLOOKUP(A291,ストックデータ整理!A:O,15,FALSE)</f>
        <v>0</v>
      </c>
      <c r="H291" s="96">
        <f>VLOOKUP(A291,ストックデータ整理!A:R,16,FALSE)</f>
        <v>0</v>
      </c>
      <c r="I291" s="113">
        <f>INT(VLOOKUP(A291,ストックデータ整理!A:R,18,FALSE))</f>
        <v>0</v>
      </c>
      <c r="J291" s="111">
        <f>VLOOKUP(A291,ストックデータ整理!A:U,19,FALSE)</f>
        <v>0</v>
      </c>
      <c r="K291" s="356">
        <f>VLOOKUP(A291,ストックデータ整理!A:U,21,FALSE)</f>
        <v>0</v>
      </c>
      <c r="L291" s="93">
        <f>IFERROR(VLOOKUP(A291,ストックデータ貼り付け用!V:Y,2,FALSE),0)</f>
        <v>0</v>
      </c>
      <c r="M291" s="95">
        <f>IFERROR(VLOOKUP(A291,ストックデータ貼り付け用!V:Y,4,FALSE),0)</f>
        <v>0</v>
      </c>
      <c r="N291" s="93">
        <f t="shared" si="24"/>
        <v>0</v>
      </c>
      <c r="O291" s="94">
        <f t="shared" si="25"/>
        <v>0</v>
      </c>
    </row>
    <row r="292" spans="1:15" ht="14.25" customHeight="1" x14ac:dyDescent="0.2">
      <c r="A292" s="88">
        <v>45910</v>
      </c>
      <c r="B292" s="89">
        <f>IFERROR(VLOOKUP(A292,ストックデータ貼り付け用!A:D,2,FALSE),0)</f>
        <v>0</v>
      </c>
      <c r="C292" s="89">
        <f>VLOOKUP(A292,ストックデータ整理!A:D,4,FALSE)</f>
        <v>0</v>
      </c>
      <c r="D292" s="93">
        <f>VLOOKUP(A292,ストックデータ整理!A:L,10,FALSE)</f>
        <v>0</v>
      </c>
      <c r="E292" s="95">
        <f>VLOOKUP(A292,ストックデータ整理!A:L,12,FALSE)</f>
        <v>0</v>
      </c>
      <c r="F292" s="89">
        <f>VLOOKUP(A292,ストックデータ整理!A:O,13,FALSE)</f>
        <v>0</v>
      </c>
      <c r="G292" s="92">
        <f>VLOOKUP(A292,ストックデータ整理!A:O,15,FALSE)</f>
        <v>0</v>
      </c>
      <c r="H292" s="96">
        <f>VLOOKUP(A292,ストックデータ整理!A:R,16,FALSE)</f>
        <v>0</v>
      </c>
      <c r="I292" s="113">
        <f>INT(VLOOKUP(A292,ストックデータ整理!A:R,18,FALSE))</f>
        <v>0</v>
      </c>
      <c r="J292" s="111">
        <f>VLOOKUP(A292,ストックデータ整理!A:U,19,FALSE)</f>
        <v>0</v>
      </c>
      <c r="K292" s="356">
        <f>VLOOKUP(A292,ストックデータ整理!A:U,21,FALSE)</f>
        <v>0</v>
      </c>
      <c r="L292" s="93">
        <f>IFERROR(VLOOKUP(A292,ストックデータ貼り付け用!V:Y,2,FALSE),0)</f>
        <v>0</v>
      </c>
      <c r="M292" s="95">
        <f>IFERROR(VLOOKUP(A292,ストックデータ貼り付け用!V:Y,4,FALSE),0)</f>
        <v>0</v>
      </c>
      <c r="N292" s="93">
        <f t="shared" si="24"/>
        <v>0</v>
      </c>
      <c r="O292" s="94">
        <f t="shared" si="25"/>
        <v>0</v>
      </c>
    </row>
    <row r="293" spans="1:15" ht="14.25" customHeight="1" x14ac:dyDescent="0.2">
      <c r="A293" s="88">
        <v>45911</v>
      </c>
      <c r="B293" s="89">
        <f>IFERROR(VLOOKUP(A293,ストックデータ貼り付け用!A:D,2,FALSE),0)</f>
        <v>0</v>
      </c>
      <c r="C293" s="89">
        <f>VLOOKUP(A293,ストックデータ整理!A:D,4,FALSE)</f>
        <v>0</v>
      </c>
      <c r="D293" s="93">
        <f>VLOOKUP(A293,ストックデータ整理!A:L,10,FALSE)</f>
        <v>0</v>
      </c>
      <c r="E293" s="95">
        <f>VLOOKUP(A293,ストックデータ整理!A:L,12,FALSE)</f>
        <v>0</v>
      </c>
      <c r="F293" s="89">
        <f>VLOOKUP(A293,ストックデータ整理!A:O,13,FALSE)</f>
        <v>0</v>
      </c>
      <c r="G293" s="92">
        <f>VLOOKUP(A293,ストックデータ整理!A:O,15,FALSE)</f>
        <v>0</v>
      </c>
      <c r="H293" s="96">
        <f>VLOOKUP(A293,ストックデータ整理!A:R,16,FALSE)</f>
        <v>0</v>
      </c>
      <c r="I293" s="113">
        <f>INT(VLOOKUP(A293,ストックデータ整理!A:R,18,FALSE))</f>
        <v>0</v>
      </c>
      <c r="J293" s="111">
        <f>VLOOKUP(A293,ストックデータ整理!A:U,19,FALSE)</f>
        <v>0</v>
      </c>
      <c r="K293" s="356">
        <f>VLOOKUP(A293,ストックデータ整理!A:U,21,FALSE)</f>
        <v>0</v>
      </c>
      <c r="L293" s="93">
        <f>IFERROR(VLOOKUP(A293,ストックデータ貼り付け用!V:Y,2,FALSE),0)</f>
        <v>0</v>
      </c>
      <c r="M293" s="95">
        <f>IFERROR(VLOOKUP(A293,ストックデータ貼り付け用!V:Y,4,FALSE),0)</f>
        <v>0</v>
      </c>
      <c r="N293" s="93">
        <f t="shared" si="24"/>
        <v>0</v>
      </c>
      <c r="O293" s="94">
        <f t="shared" si="25"/>
        <v>0</v>
      </c>
    </row>
    <row r="294" spans="1:15" ht="14.25" customHeight="1" x14ac:dyDescent="0.2">
      <c r="A294" s="88">
        <v>45912</v>
      </c>
      <c r="B294" s="89">
        <f>IFERROR(VLOOKUP(A294,ストックデータ貼り付け用!A:D,2,FALSE),0)</f>
        <v>0</v>
      </c>
      <c r="C294" s="89">
        <f>VLOOKUP(A294,ストックデータ整理!A:D,4,FALSE)</f>
        <v>0</v>
      </c>
      <c r="D294" s="93">
        <f>VLOOKUP(A294,ストックデータ整理!A:L,10,FALSE)</f>
        <v>0</v>
      </c>
      <c r="E294" s="95">
        <f>VLOOKUP(A294,ストックデータ整理!A:L,12,FALSE)</f>
        <v>0</v>
      </c>
      <c r="F294" s="89">
        <f>VLOOKUP(A294,ストックデータ整理!A:O,13,FALSE)</f>
        <v>0</v>
      </c>
      <c r="G294" s="92">
        <f>VLOOKUP(A294,ストックデータ整理!A:O,15,FALSE)</f>
        <v>0</v>
      </c>
      <c r="H294" s="96">
        <f>VLOOKUP(A294,ストックデータ整理!A:R,16,FALSE)</f>
        <v>0</v>
      </c>
      <c r="I294" s="113">
        <f>INT(VLOOKUP(A294,ストックデータ整理!A:R,18,FALSE))</f>
        <v>0</v>
      </c>
      <c r="J294" s="111">
        <f>VLOOKUP(A294,ストックデータ整理!A:U,19,FALSE)</f>
        <v>0</v>
      </c>
      <c r="K294" s="356">
        <f>VLOOKUP(A294,ストックデータ整理!A:U,21,FALSE)</f>
        <v>0</v>
      </c>
      <c r="L294" s="93">
        <f>IFERROR(VLOOKUP(A294,ストックデータ貼り付け用!V:Y,2,FALSE),0)</f>
        <v>0</v>
      </c>
      <c r="M294" s="95">
        <f>IFERROR(VLOOKUP(A294,ストックデータ貼り付け用!V:Y,4,FALSE),0)</f>
        <v>0</v>
      </c>
      <c r="N294" s="93">
        <f t="shared" si="24"/>
        <v>0</v>
      </c>
      <c r="O294" s="94">
        <f t="shared" si="25"/>
        <v>0</v>
      </c>
    </row>
    <row r="295" spans="1:15" ht="14.25" customHeight="1" x14ac:dyDescent="0.2">
      <c r="A295" s="88">
        <v>45913</v>
      </c>
      <c r="B295" s="89">
        <f>IFERROR(VLOOKUP(A295,ストックデータ貼り付け用!A:D,2,FALSE),0)</f>
        <v>0</v>
      </c>
      <c r="C295" s="89">
        <f>VLOOKUP(A295,ストックデータ整理!A:D,4,FALSE)</f>
        <v>0</v>
      </c>
      <c r="D295" s="93">
        <f>VLOOKUP(A295,ストックデータ整理!A:L,10,FALSE)</f>
        <v>0</v>
      </c>
      <c r="E295" s="95">
        <f>VLOOKUP(A295,ストックデータ整理!A:L,12,FALSE)</f>
        <v>0</v>
      </c>
      <c r="F295" s="89">
        <f>VLOOKUP(A295,ストックデータ整理!A:O,13,FALSE)</f>
        <v>0</v>
      </c>
      <c r="G295" s="92">
        <f>VLOOKUP(A295,ストックデータ整理!A:O,15,FALSE)</f>
        <v>0</v>
      </c>
      <c r="H295" s="96">
        <f>VLOOKUP(A295,ストックデータ整理!A:R,16,FALSE)</f>
        <v>0</v>
      </c>
      <c r="I295" s="113">
        <f>INT(VLOOKUP(A295,ストックデータ整理!A:R,18,FALSE))</f>
        <v>0</v>
      </c>
      <c r="J295" s="111">
        <f>VLOOKUP(A295,ストックデータ整理!A:U,19,FALSE)</f>
        <v>0</v>
      </c>
      <c r="K295" s="356">
        <f>VLOOKUP(A295,ストックデータ整理!A:U,21,FALSE)</f>
        <v>0</v>
      </c>
      <c r="L295" s="93">
        <f>IFERROR(VLOOKUP(A295,ストックデータ貼り付け用!V:Y,2,FALSE),0)</f>
        <v>0</v>
      </c>
      <c r="M295" s="95">
        <f>IFERROR(VLOOKUP(A295,ストックデータ貼り付け用!V:Y,4,FALSE),0)</f>
        <v>0</v>
      </c>
      <c r="N295" s="93">
        <f t="shared" si="24"/>
        <v>0</v>
      </c>
      <c r="O295" s="94">
        <f t="shared" si="25"/>
        <v>0</v>
      </c>
    </row>
    <row r="296" spans="1:15" ht="14.25" customHeight="1" x14ac:dyDescent="0.2">
      <c r="A296" s="88">
        <v>45914</v>
      </c>
      <c r="B296" s="89">
        <f>IFERROR(VLOOKUP(A296,ストックデータ貼り付け用!A:D,2,FALSE),0)</f>
        <v>0</v>
      </c>
      <c r="C296" s="89">
        <f>VLOOKUP(A296,ストックデータ整理!A:D,4,FALSE)</f>
        <v>0</v>
      </c>
      <c r="D296" s="93">
        <f>VLOOKUP(A296,ストックデータ整理!A:L,10,FALSE)</f>
        <v>0</v>
      </c>
      <c r="E296" s="95">
        <f>VLOOKUP(A296,ストックデータ整理!A:L,12,FALSE)</f>
        <v>0</v>
      </c>
      <c r="F296" s="89">
        <f>VLOOKUP(A296,ストックデータ整理!A:O,13,FALSE)</f>
        <v>0</v>
      </c>
      <c r="G296" s="92">
        <f>VLOOKUP(A296,ストックデータ整理!A:O,15,FALSE)</f>
        <v>0</v>
      </c>
      <c r="H296" s="96">
        <f>VLOOKUP(A296,ストックデータ整理!A:R,16,FALSE)</f>
        <v>0</v>
      </c>
      <c r="I296" s="113">
        <f>INT(VLOOKUP(A296,ストックデータ整理!A:R,18,FALSE))</f>
        <v>0</v>
      </c>
      <c r="J296" s="111">
        <f>VLOOKUP(A296,ストックデータ整理!A:U,19,FALSE)</f>
        <v>0</v>
      </c>
      <c r="K296" s="356">
        <f>VLOOKUP(A296,ストックデータ整理!A:U,21,FALSE)</f>
        <v>0</v>
      </c>
      <c r="L296" s="93">
        <f>IFERROR(VLOOKUP(A296,ストックデータ貼り付け用!V:Y,2,FALSE),0)</f>
        <v>0</v>
      </c>
      <c r="M296" s="95">
        <f>IFERROR(VLOOKUP(A296,ストックデータ貼り付け用!V:Y,4,FALSE),0)</f>
        <v>0</v>
      </c>
      <c r="N296" s="93">
        <f t="shared" si="24"/>
        <v>0</v>
      </c>
      <c r="O296" s="94">
        <f t="shared" si="25"/>
        <v>0</v>
      </c>
    </row>
    <row r="297" spans="1:15" ht="14.25" customHeight="1" x14ac:dyDescent="0.2">
      <c r="A297" s="88">
        <v>45915</v>
      </c>
      <c r="B297" s="89">
        <f>IFERROR(VLOOKUP(A297,ストックデータ貼り付け用!A:D,2,FALSE),0)</f>
        <v>0</v>
      </c>
      <c r="C297" s="89">
        <f>VLOOKUP(A297,ストックデータ整理!A:D,4,FALSE)</f>
        <v>0</v>
      </c>
      <c r="D297" s="93">
        <f>VLOOKUP(A297,ストックデータ整理!A:L,10,FALSE)</f>
        <v>0</v>
      </c>
      <c r="E297" s="95">
        <f>VLOOKUP(A297,ストックデータ整理!A:L,12,FALSE)</f>
        <v>0</v>
      </c>
      <c r="F297" s="89">
        <f>VLOOKUP(A297,ストックデータ整理!A:O,13,FALSE)</f>
        <v>0</v>
      </c>
      <c r="G297" s="92">
        <f>VLOOKUP(A297,ストックデータ整理!A:O,15,FALSE)</f>
        <v>0</v>
      </c>
      <c r="H297" s="96">
        <f>VLOOKUP(A297,ストックデータ整理!A:R,16,FALSE)</f>
        <v>0</v>
      </c>
      <c r="I297" s="113">
        <f>INT(VLOOKUP(A297,ストックデータ整理!A:R,18,FALSE))</f>
        <v>0</v>
      </c>
      <c r="J297" s="111">
        <f>VLOOKUP(A297,ストックデータ整理!A:U,19,FALSE)</f>
        <v>0</v>
      </c>
      <c r="K297" s="356">
        <f>VLOOKUP(A297,ストックデータ整理!A:U,21,FALSE)</f>
        <v>0</v>
      </c>
      <c r="L297" s="93">
        <f>IFERROR(VLOOKUP(A297,ストックデータ貼り付け用!V:Y,2,FALSE),0)</f>
        <v>0</v>
      </c>
      <c r="M297" s="95">
        <f>IFERROR(VLOOKUP(A297,ストックデータ貼り付け用!V:Y,4,FALSE),0)</f>
        <v>0</v>
      </c>
      <c r="N297" s="93">
        <f t="shared" si="24"/>
        <v>0</v>
      </c>
      <c r="O297" s="94">
        <f t="shared" si="25"/>
        <v>0</v>
      </c>
    </row>
    <row r="298" spans="1:15" ht="14.25" customHeight="1" x14ac:dyDescent="0.2">
      <c r="A298" s="88">
        <v>45916</v>
      </c>
      <c r="B298" s="89">
        <f>IFERROR(VLOOKUP(A298,ストックデータ貼り付け用!A:D,2,FALSE),0)</f>
        <v>0</v>
      </c>
      <c r="C298" s="89">
        <f>VLOOKUP(A298,ストックデータ整理!A:D,4,FALSE)</f>
        <v>0</v>
      </c>
      <c r="D298" s="93">
        <f>VLOOKUP(A298,ストックデータ整理!A:L,10,FALSE)</f>
        <v>0</v>
      </c>
      <c r="E298" s="95">
        <f>VLOOKUP(A298,ストックデータ整理!A:L,12,FALSE)</f>
        <v>0</v>
      </c>
      <c r="F298" s="89">
        <f>VLOOKUP(A298,ストックデータ整理!A:O,13,FALSE)</f>
        <v>0</v>
      </c>
      <c r="G298" s="92">
        <f>VLOOKUP(A298,ストックデータ整理!A:O,15,FALSE)</f>
        <v>0</v>
      </c>
      <c r="H298" s="96">
        <f>VLOOKUP(A298,ストックデータ整理!A:R,16,FALSE)</f>
        <v>0</v>
      </c>
      <c r="I298" s="113">
        <f>INT(VLOOKUP(A298,ストックデータ整理!A:R,18,FALSE))</f>
        <v>0</v>
      </c>
      <c r="J298" s="111">
        <f>VLOOKUP(A298,ストックデータ整理!A:U,19,FALSE)</f>
        <v>0</v>
      </c>
      <c r="K298" s="356">
        <f>VLOOKUP(A298,ストックデータ整理!A:U,21,FALSE)</f>
        <v>0</v>
      </c>
      <c r="L298" s="93">
        <f>IFERROR(VLOOKUP(A298,ストックデータ貼り付け用!V:Y,2,FALSE),0)</f>
        <v>0</v>
      </c>
      <c r="M298" s="95">
        <f>IFERROR(VLOOKUP(A298,ストックデータ貼り付け用!V:Y,4,FALSE),0)</f>
        <v>0</v>
      </c>
      <c r="N298" s="93">
        <f t="shared" si="24"/>
        <v>0</v>
      </c>
      <c r="O298" s="94">
        <f t="shared" si="25"/>
        <v>0</v>
      </c>
    </row>
    <row r="299" spans="1:15" ht="14.25" customHeight="1" x14ac:dyDescent="0.2">
      <c r="A299" s="88">
        <v>45917</v>
      </c>
      <c r="B299" s="89">
        <f>IFERROR(VLOOKUP(A299,ストックデータ貼り付け用!A:D,2,FALSE),0)</f>
        <v>0</v>
      </c>
      <c r="C299" s="89">
        <f>VLOOKUP(A299,ストックデータ整理!A:D,4,FALSE)</f>
        <v>0</v>
      </c>
      <c r="D299" s="93">
        <f>VLOOKUP(A299,ストックデータ整理!A:L,10,FALSE)</f>
        <v>0</v>
      </c>
      <c r="E299" s="95">
        <f>VLOOKUP(A299,ストックデータ整理!A:L,12,FALSE)</f>
        <v>0</v>
      </c>
      <c r="F299" s="89">
        <f>VLOOKUP(A299,ストックデータ整理!A:O,13,FALSE)</f>
        <v>0</v>
      </c>
      <c r="G299" s="92">
        <f>VLOOKUP(A299,ストックデータ整理!A:O,15,FALSE)</f>
        <v>0</v>
      </c>
      <c r="H299" s="96">
        <f>VLOOKUP(A299,ストックデータ整理!A:R,16,FALSE)</f>
        <v>0</v>
      </c>
      <c r="I299" s="113">
        <f>INT(VLOOKUP(A299,ストックデータ整理!A:R,18,FALSE))</f>
        <v>0</v>
      </c>
      <c r="J299" s="111">
        <f>VLOOKUP(A299,ストックデータ整理!A:U,19,FALSE)</f>
        <v>0</v>
      </c>
      <c r="K299" s="356">
        <f>VLOOKUP(A299,ストックデータ整理!A:U,21,FALSE)</f>
        <v>0</v>
      </c>
      <c r="L299" s="93">
        <f>IFERROR(VLOOKUP(A299,ストックデータ貼り付け用!V:Y,2,FALSE),0)</f>
        <v>0</v>
      </c>
      <c r="M299" s="95">
        <f>IFERROR(VLOOKUP(A299,ストックデータ貼り付け用!V:Y,4,FALSE),0)</f>
        <v>0</v>
      </c>
      <c r="N299" s="93">
        <f t="shared" si="24"/>
        <v>0</v>
      </c>
      <c r="O299" s="94">
        <f t="shared" si="25"/>
        <v>0</v>
      </c>
    </row>
    <row r="300" spans="1:15" ht="14.25" customHeight="1" x14ac:dyDescent="0.2">
      <c r="A300" s="88">
        <v>45918</v>
      </c>
      <c r="B300" s="89">
        <f>IFERROR(VLOOKUP(A300,ストックデータ貼り付け用!A:D,2,FALSE),0)</f>
        <v>0</v>
      </c>
      <c r="C300" s="89">
        <f>VLOOKUP(A300,ストックデータ整理!A:D,4,FALSE)</f>
        <v>0</v>
      </c>
      <c r="D300" s="93">
        <f>VLOOKUP(A300,ストックデータ整理!A:L,10,FALSE)</f>
        <v>0</v>
      </c>
      <c r="E300" s="95">
        <f>VLOOKUP(A300,ストックデータ整理!A:L,12,FALSE)</f>
        <v>0</v>
      </c>
      <c r="F300" s="89">
        <f>VLOOKUP(A300,ストックデータ整理!A:O,13,FALSE)</f>
        <v>0</v>
      </c>
      <c r="G300" s="92">
        <f>VLOOKUP(A300,ストックデータ整理!A:O,15,FALSE)</f>
        <v>0</v>
      </c>
      <c r="H300" s="96">
        <f>VLOOKUP(A300,ストックデータ整理!A:R,16,FALSE)</f>
        <v>0</v>
      </c>
      <c r="I300" s="113">
        <f>INT(VLOOKUP(A300,ストックデータ整理!A:R,18,FALSE))</f>
        <v>0</v>
      </c>
      <c r="J300" s="111">
        <f>VLOOKUP(A300,ストックデータ整理!A:U,19,FALSE)</f>
        <v>0</v>
      </c>
      <c r="K300" s="356">
        <f>VLOOKUP(A300,ストックデータ整理!A:U,21,FALSE)</f>
        <v>0</v>
      </c>
      <c r="L300" s="93">
        <f>IFERROR(VLOOKUP(A300,ストックデータ貼り付け用!V:Y,2,FALSE),0)</f>
        <v>0</v>
      </c>
      <c r="M300" s="95">
        <f>IFERROR(VLOOKUP(A300,ストックデータ貼り付け用!V:Y,4,FALSE),0)</f>
        <v>0</v>
      </c>
      <c r="N300" s="93">
        <f t="shared" si="24"/>
        <v>0</v>
      </c>
      <c r="O300" s="94">
        <f t="shared" si="25"/>
        <v>0</v>
      </c>
    </row>
    <row r="301" spans="1:15" ht="14.25" customHeight="1" x14ac:dyDescent="0.2">
      <c r="A301" s="88">
        <v>45919</v>
      </c>
      <c r="B301" s="89">
        <f>IFERROR(VLOOKUP(A301,ストックデータ貼り付け用!A:D,2,FALSE),0)</f>
        <v>0</v>
      </c>
      <c r="C301" s="89">
        <f>VLOOKUP(A301,ストックデータ整理!A:D,4,FALSE)</f>
        <v>0</v>
      </c>
      <c r="D301" s="93">
        <f>VLOOKUP(A301,ストックデータ整理!A:L,10,FALSE)</f>
        <v>0</v>
      </c>
      <c r="E301" s="95">
        <f>VLOOKUP(A301,ストックデータ整理!A:L,12,FALSE)</f>
        <v>0</v>
      </c>
      <c r="F301" s="89">
        <f>VLOOKUP(A301,ストックデータ整理!A:O,13,FALSE)</f>
        <v>0</v>
      </c>
      <c r="G301" s="92">
        <f>VLOOKUP(A301,ストックデータ整理!A:O,15,FALSE)</f>
        <v>0</v>
      </c>
      <c r="H301" s="96">
        <f>VLOOKUP(A301,ストックデータ整理!A:R,16,FALSE)</f>
        <v>0</v>
      </c>
      <c r="I301" s="113">
        <f>INT(VLOOKUP(A301,ストックデータ整理!A:R,18,FALSE))</f>
        <v>0</v>
      </c>
      <c r="J301" s="111">
        <f>VLOOKUP(A301,ストックデータ整理!A:U,19,FALSE)</f>
        <v>0</v>
      </c>
      <c r="K301" s="356">
        <f>VLOOKUP(A301,ストックデータ整理!A:U,21,FALSE)</f>
        <v>0</v>
      </c>
      <c r="L301" s="93">
        <f>IFERROR(VLOOKUP(A301,ストックデータ貼り付け用!V:Y,2,FALSE),0)</f>
        <v>0</v>
      </c>
      <c r="M301" s="95">
        <f>IFERROR(VLOOKUP(A301,ストックデータ貼り付け用!V:Y,4,FALSE),0)</f>
        <v>0</v>
      </c>
      <c r="N301" s="93">
        <f t="shared" si="24"/>
        <v>0</v>
      </c>
      <c r="O301" s="94">
        <f t="shared" si="25"/>
        <v>0</v>
      </c>
    </row>
    <row r="302" spans="1:15" ht="14.25" customHeight="1" x14ac:dyDescent="0.2">
      <c r="A302" s="88">
        <v>45920</v>
      </c>
      <c r="B302" s="89">
        <f>IFERROR(VLOOKUP(A302,ストックデータ貼り付け用!A:D,2,FALSE),0)</f>
        <v>0</v>
      </c>
      <c r="C302" s="89">
        <f>VLOOKUP(A302,ストックデータ整理!A:D,4,FALSE)</f>
        <v>0</v>
      </c>
      <c r="D302" s="93">
        <f>VLOOKUP(A302,ストックデータ整理!A:L,10,FALSE)</f>
        <v>0</v>
      </c>
      <c r="E302" s="95">
        <f>VLOOKUP(A302,ストックデータ整理!A:L,12,FALSE)</f>
        <v>0</v>
      </c>
      <c r="F302" s="89">
        <f>VLOOKUP(A302,ストックデータ整理!A:O,13,FALSE)</f>
        <v>0</v>
      </c>
      <c r="G302" s="92">
        <f>VLOOKUP(A302,ストックデータ整理!A:O,15,FALSE)</f>
        <v>0</v>
      </c>
      <c r="H302" s="96">
        <f>VLOOKUP(A302,ストックデータ整理!A:R,16,FALSE)</f>
        <v>0</v>
      </c>
      <c r="I302" s="113">
        <f>INT(VLOOKUP(A302,ストックデータ整理!A:R,18,FALSE))</f>
        <v>0</v>
      </c>
      <c r="J302" s="111">
        <f>VLOOKUP(A302,ストックデータ整理!A:U,19,FALSE)</f>
        <v>0</v>
      </c>
      <c r="K302" s="356">
        <f>VLOOKUP(A302,ストックデータ整理!A:U,21,FALSE)</f>
        <v>0</v>
      </c>
      <c r="L302" s="93">
        <f>IFERROR(VLOOKUP(A302,ストックデータ貼り付け用!V:Y,2,FALSE),0)</f>
        <v>0</v>
      </c>
      <c r="M302" s="95">
        <f>IFERROR(VLOOKUP(A302,ストックデータ貼り付け用!V:Y,4,FALSE),0)</f>
        <v>0</v>
      </c>
      <c r="N302" s="93">
        <f t="shared" si="24"/>
        <v>0</v>
      </c>
      <c r="O302" s="94">
        <f t="shared" si="25"/>
        <v>0</v>
      </c>
    </row>
    <row r="303" spans="1:15" ht="14.25" customHeight="1" x14ac:dyDescent="0.2">
      <c r="A303" s="88">
        <v>45921</v>
      </c>
      <c r="B303" s="89">
        <f>IFERROR(VLOOKUP(A303,ストックデータ貼り付け用!A:D,2,FALSE),0)</f>
        <v>0</v>
      </c>
      <c r="C303" s="89">
        <f>VLOOKUP(A303,ストックデータ整理!A:D,4,FALSE)</f>
        <v>0</v>
      </c>
      <c r="D303" s="93">
        <f>VLOOKUP(A303,ストックデータ整理!A:L,10,FALSE)</f>
        <v>0</v>
      </c>
      <c r="E303" s="95">
        <f>VLOOKUP(A303,ストックデータ整理!A:L,12,FALSE)</f>
        <v>0</v>
      </c>
      <c r="F303" s="89">
        <f>VLOOKUP(A303,ストックデータ整理!A:O,13,FALSE)</f>
        <v>0</v>
      </c>
      <c r="G303" s="92">
        <f>VLOOKUP(A303,ストックデータ整理!A:O,15,FALSE)</f>
        <v>0</v>
      </c>
      <c r="H303" s="96">
        <f>VLOOKUP(A303,ストックデータ整理!A:R,16,FALSE)</f>
        <v>0</v>
      </c>
      <c r="I303" s="113">
        <f>INT(VLOOKUP(A303,ストックデータ整理!A:R,18,FALSE))</f>
        <v>0</v>
      </c>
      <c r="J303" s="111">
        <f>VLOOKUP(A303,ストックデータ整理!A:U,19,FALSE)</f>
        <v>0</v>
      </c>
      <c r="K303" s="356">
        <f>VLOOKUP(A303,ストックデータ整理!A:U,21,FALSE)</f>
        <v>0</v>
      </c>
      <c r="L303" s="93">
        <f>IFERROR(VLOOKUP(A303,ストックデータ貼り付け用!V:Y,2,FALSE),0)</f>
        <v>0</v>
      </c>
      <c r="M303" s="95">
        <f>IFERROR(VLOOKUP(A303,ストックデータ貼り付け用!V:Y,4,FALSE),0)</f>
        <v>0</v>
      </c>
      <c r="N303" s="93">
        <f t="shared" si="24"/>
        <v>0</v>
      </c>
      <c r="O303" s="94">
        <f t="shared" si="25"/>
        <v>0</v>
      </c>
    </row>
    <row r="304" spans="1:15" ht="14.25" customHeight="1" x14ac:dyDescent="0.2">
      <c r="A304" s="88">
        <v>45922</v>
      </c>
      <c r="B304" s="89">
        <f>IFERROR(VLOOKUP(A304,ストックデータ貼り付け用!A:D,2,FALSE),0)</f>
        <v>0</v>
      </c>
      <c r="C304" s="89">
        <f>VLOOKUP(A304,ストックデータ整理!A:D,4,FALSE)</f>
        <v>0</v>
      </c>
      <c r="D304" s="93">
        <f>VLOOKUP(A304,ストックデータ整理!A:L,10,FALSE)</f>
        <v>0</v>
      </c>
      <c r="E304" s="95">
        <f>VLOOKUP(A304,ストックデータ整理!A:L,12,FALSE)</f>
        <v>0</v>
      </c>
      <c r="F304" s="89">
        <f>VLOOKUP(A304,ストックデータ整理!A:O,13,FALSE)</f>
        <v>0</v>
      </c>
      <c r="G304" s="92">
        <f>VLOOKUP(A304,ストックデータ整理!A:O,15,FALSE)</f>
        <v>0</v>
      </c>
      <c r="H304" s="96">
        <f>VLOOKUP(A304,ストックデータ整理!A:R,16,FALSE)</f>
        <v>0</v>
      </c>
      <c r="I304" s="113">
        <f>INT(VLOOKUP(A304,ストックデータ整理!A:R,18,FALSE))</f>
        <v>0</v>
      </c>
      <c r="J304" s="111">
        <f>VLOOKUP(A304,ストックデータ整理!A:U,19,FALSE)</f>
        <v>0</v>
      </c>
      <c r="K304" s="356">
        <f>VLOOKUP(A304,ストックデータ整理!A:U,21,FALSE)</f>
        <v>0</v>
      </c>
      <c r="L304" s="93">
        <f>IFERROR(VLOOKUP(A304,ストックデータ貼り付け用!V:Y,2,FALSE),0)</f>
        <v>0</v>
      </c>
      <c r="M304" s="95">
        <f>IFERROR(VLOOKUP(A304,ストックデータ貼り付け用!V:Y,4,FALSE),0)</f>
        <v>0</v>
      </c>
      <c r="N304" s="93">
        <f t="shared" si="24"/>
        <v>0</v>
      </c>
      <c r="O304" s="94">
        <f t="shared" si="25"/>
        <v>0</v>
      </c>
    </row>
    <row r="305" spans="1:15" ht="14.25" customHeight="1" x14ac:dyDescent="0.2">
      <c r="A305" s="88">
        <v>45923</v>
      </c>
      <c r="B305" s="89">
        <f>IFERROR(VLOOKUP(A305,ストックデータ貼り付け用!A:D,2,FALSE),0)</f>
        <v>0</v>
      </c>
      <c r="C305" s="89">
        <f>VLOOKUP(A305,ストックデータ整理!A:D,4,FALSE)</f>
        <v>0</v>
      </c>
      <c r="D305" s="93">
        <f>VLOOKUP(A305,ストックデータ整理!A:L,10,FALSE)</f>
        <v>0</v>
      </c>
      <c r="E305" s="95">
        <f>VLOOKUP(A305,ストックデータ整理!A:L,12,FALSE)</f>
        <v>0</v>
      </c>
      <c r="F305" s="89">
        <f>VLOOKUP(A305,ストックデータ整理!A:O,13,FALSE)</f>
        <v>0</v>
      </c>
      <c r="G305" s="92">
        <f>VLOOKUP(A305,ストックデータ整理!A:O,15,FALSE)</f>
        <v>0</v>
      </c>
      <c r="H305" s="96">
        <f>VLOOKUP(A305,ストックデータ整理!A:R,16,FALSE)</f>
        <v>0</v>
      </c>
      <c r="I305" s="113">
        <f>INT(VLOOKUP(A305,ストックデータ整理!A:R,18,FALSE))</f>
        <v>0</v>
      </c>
      <c r="J305" s="111">
        <f>VLOOKUP(A305,ストックデータ整理!A:U,19,FALSE)</f>
        <v>0</v>
      </c>
      <c r="K305" s="356">
        <f>VLOOKUP(A305,ストックデータ整理!A:U,21,FALSE)</f>
        <v>0</v>
      </c>
      <c r="L305" s="93">
        <f>IFERROR(VLOOKUP(A305,ストックデータ貼り付け用!V:Y,2,FALSE),0)</f>
        <v>0</v>
      </c>
      <c r="M305" s="95">
        <f>IFERROR(VLOOKUP(A305,ストックデータ貼り付け用!V:Y,4,FALSE),0)</f>
        <v>0</v>
      </c>
      <c r="N305" s="93">
        <f t="shared" si="24"/>
        <v>0</v>
      </c>
      <c r="O305" s="94">
        <f t="shared" si="25"/>
        <v>0</v>
      </c>
    </row>
    <row r="306" spans="1:15" ht="14.25" customHeight="1" x14ac:dyDescent="0.2">
      <c r="A306" s="88">
        <v>45924</v>
      </c>
      <c r="B306" s="89">
        <f>IFERROR(VLOOKUP(A306,ストックデータ貼り付け用!A:D,2,FALSE),0)</f>
        <v>0</v>
      </c>
      <c r="C306" s="89">
        <f>VLOOKUP(A306,ストックデータ整理!A:D,4,FALSE)</f>
        <v>0</v>
      </c>
      <c r="D306" s="93">
        <f>VLOOKUP(A306,ストックデータ整理!A:L,10,FALSE)</f>
        <v>0</v>
      </c>
      <c r="E306" s="95">
        <f>VLOOKUP(A306,ストックデータ整理!A:L,12,FALSE)</f>
        <v>0</v>
      </c>
      <c r="F306" s="89">
        <f>VLOOKUP(A306,ストックデータ整理!A:O,13,FALSE)</f>
        <v>0</v>
      </c>
      <c r="G306" s="92">
        <f>VLOOKUP(A306,ストックデータ整理!A:O,15,FALSE)</f>
        <v>0</v>
      </c>
      <c r="H306" s="96">
        <f>VLOOKUP(A306,ストックデータ整理!A:R,16,FALSE)</f>
        <v>0</v>
      </c>
      <c r="I306" s="113">
        <f>INT(VLOOKUP(A306,ストックデータ整理!A:R,18,FALSE))</f>
        <v>0</v>
      </c>
      <c r="J306" s="111">
        <f>VLOOKUP(A306,ストックデータ整理!A:U,19,FALSE)</f>
        <v>0</v>
      </c>
      <c r="K306" s="356">
        <f>VLOOKUP(A306,ストックデータ整理!A:U,21,FALSE)</f>
        <v>0</v>
      </c>
      <c r="L306" s="93">
        <f>IFERROR(VLOOKUP(A306,ストックデータ貼り付け用!V:Y,2,FALSE),0)</f>
        <v>0</v>
      </c>
      <c r="M306" s="95">
        <f>IFERROR(VLOOKUP(A306,ストックデータ貼り付け用!V:Y,4,FALSE),0)</f>
        <v>0</v>
      </c>
      <c r="N306" s="93">
        <f t="shared" si="24"/>
        <v>0</v>
      </c>
      <c r="O306" s="94">
        <f t="shared" si="25"/>
        <v>0</v>
      </c>
    </row>
    <row r="307" spans="1:15" ht="14.25" customHeight="1" x14ac:dyDescent="0.2">
      <c r="A307" s="88">
        <v>45925</v>
      </c>
      <c r="B307" s="89">
        <f>IFERROR(VLOOKUP(A307,ストックデータ貼り付け用!A:D,2,FALSE),0)</f>
        <v>0</v>
      </c>
      <c r="C307" s="89">
        <f>VLOOKUP(A307,ストックデータ整理!A:D,4,FALSE)</f>
        <v>0</v>
      </c>
      <c r="D307" s="93">
        <f>VLOOKUP(A307,ストックデータ整理!A:L,10,FALSE)</f>
        <v>0</v>
      </c>
      <c r="E307" s="95">
        <f>VLOOKUP(A307,ストックデータ整理!A:L,12,FALSE)</f>
        <v>0</v>
      </c>
      <c r="F307" s="89">
        <f>VLOOKUP(A307,ストックデータ整理!A:O,13,FALSE)</f>
        <v>0</v>
      </c>
      <c r="G307" s="92">
        <f>VLOOKUP(A307,ストックデータ整理!A:O,15,FALSE)</f>
        <v>0</v>
      </c>
      <c r="H307" s="96">
        <f>VLOOKUP(A307,ストックデータ整理!A:R,16,FALSE)</f>
        <v>0</v>
      </c>
      <c r="I307" s="113">
        <f>INT(VLOOKUP(A307,ストックデータ整理!A:R,18,FALSE))</f>
        <v>0</v>
      </c>
      <c r="J307" s="111">
        <f>VLOOKUP(A307,ストックデータ整理!A:U,19,FALSE)</f>
        <v>0</v>
      </c>
      <c r="K307" s="356">
        <f>VLOOKUP(A307,ストックデータ整理!A:U,21,FALSE)</f>
        <v>0</v>
      </c>
      <c r="L307" s="93">
        <f>IFERROR(VLOOKUP(A307,ストックデータ貼り付け用!V:Y,2,FALSE),0)</f>
        <v>0</v>
      </c>
      <c r="M307" s="95">
        <f>IFERROR(VLOOKUP(A307,ストックデータ貼り付け用!V:Y,4,FALSE),0)</f>
        <v>0</v>
      </c>
      <c r="N307" s="93">
        <f t="shared" si="24"/>
        <v>0</v>
      </c>
      <c r="O307" s="94">
        <f t="shared" si="25"/>
        <v>0</v>
      </c>
    </row>
    <row r="308" spans="1:15" ht="14.25" customHeight="1" x14ac:dyDescent="0.2">
      <c r="A308" s="88">
        <v>45926</v>
      </c>
      <c r="B308" s="89">
        <f>IFERROR(VLOOKUP(A308,ストックデータ貼り付け用!A:D,2,FALSE),0)</f>
        <v>0</v>
      </c>
      <c r="C308" s="89">
        <f>VLOOKUP(A308,ストックデータ整理!A:D,4,FALSE)</f>
        <v>0</v>
      </c>
      <c r="D308" s="93">
        <f>VLOOKUP(A308,ストックデータ整理!A:L,10,FALSE)</f>
        <v>0</v>
      </c>
      <c r="E308" s="95">
        <f>VLOOKUP(A308,ストックデータ整理!A:L,12,FALSE)</f>
        <v>0</v>
      </c>
      <c r="F308" s="89">
        <f>VLOOKUP(A308,ストックデータ整理!A:O,13,FALSE)</f>
        <v>0</v>
      </c>
      <c r="G308" s="92">
        <f>VLOOKUP(A308,ストックデータ整理!A:O,15,FALSE)</f>
        <v>0</v>
      </c>
      <c r="H308" s="96">
        <f>VLOOKUP(A308,ストックデータ整理!A:R,16,FALSE)</f>
        <v>0</v>
      </c>
      <c r="I308" s="113">
        <f>INT(VLOOKUP(A308,ストックデータ整理!A:R,18,FALSE))</f>
        <v>0</v>
      </c>
      <c r="J308" s="111">
        <f>VLOOKUP(A308,ストックデータ整理!A:U,19,FALSE)</f>
        <v>0</v>
      </c>
      <c r="K308" s="356">
        <f>VLOOKUP(A308,ストックデータ整理!A:U,21,FALSE)</f>
        <v>0</v>
      </c>
      <c r="L308" s="93">
        <f>IFERROR(VLOOKUP(A308,ストックデータ貼り付け用!V:Y,2,FALSE),0)</f>
        <v>0</v>
      </c>
      <c r="M308" s="95">
        <f>IFERROR(VLOOKUP(A308,ストックデータ貼り付け用!V:Y,4,FALSE),0)</f>
        <v>0</v>
      </c>
      <c r="N308" s="93">
        <f t="shared" si="24"/>
        <v>0</v>
      </c>
      <c r="O308" s="94">
        <f t="shared" si="25"/>
        <v>0</v>
      </c>
    </row>
    <row r="309" spans="1:15" ht="14.25" customHeight="1" x14ac:dyDescent="0.2">
      <c r="A309" s="88">
        <v>45927</v>
      </c>
      <c r="B309" s="89">
        <f>IFERROR(VLOOKUP(A309,ストックデータ貼り付け用!A:D,2,FALSE),0)</f>
        <v>0</v>
      </c>
      <c r="C309" s="89">
        <f>VLOOKUP(A309,ストックデータ整理!A:D,4,FALSE)</f>
        <v>0</v>
      </c>
      <c r="D309" s="93">
        <f>VLOOKUP(A309,ストックデータ整理!A:L,10,FALSE)</f>
        <v>0</v>
      </c>
      <c r="E309" s="95">
        <f>VLOOKUP(A309,ストックデータ整理!A:L,12,FALSE)</f>
        <v>0</v>
      </c>
      <c r="F309" s="89">
        <f>VLOOKUP(A309,ストックデータ整理!A:O,13,FALSE)</f>
        <v>0</v>
      </c>
      <c r="G309" s="92">
        <f>VLOOKUP(A309,ストックデータ整理!A:O,15,FALSE)</f>
        <v>0</v>
      </c>
      <c r="H309" s="96">
        <f>VLOOKUP(A309,ストックデータ整理!A:R,16,FALSE)</f>
        <v>0</v>
      </c>
      <c r="I309" s="113">
        <f>INT(VLOOKUP(A309,ストックデータ整理!A:R,18,FALSE))</f>
        <v>0</v>
      </c>
      <c r="J309" s="111">
        <f>VLOOKUP(A309,ストックデータ整理!A:U,19,FALSE)</f>
        <v>0</v>
      </c>
      <c r="K309" s="356">
        <f>VLOOKUP(A309,ストックデータ整理!A:U,21,FALSE)</f>
        <v>0</v>
      </c>
      <c r="L309" s="93">
        <f>IFERROR(VLOOKUP(A309,ストックデータ貼り付け用!V:Y,2,FALSE),0)</f>
        <v>0</v>
      </c>
      <c r="M309" s="95">
        <f>IFERROR(VLOOKUP(A309,ストックデータ貼り付け用!V:Y,4,FALSE),0)</f>
        <v>0</v>
      </c>
      <c r="N309" s="93">
        <f t="shared" si="24"/>
        <v>0</v>
      </c>
      <c r="O309" s="94">
        <f t="shared" si="25"/>
        <v>0</v>
      </c>
    </row>
    <row r="310" spans="1:15" ht="14.25" customHeight="1" x14ac:dyDescent="0.2">
      <c r="A310" s="88">
        <v>45928</v>
      </c>
      <c r="B310" s="89">
        <f>IFERROR(VLOOKUP(A310,ストックデータ貼り付け用!A:D,2,FALSE),0)</f>
        <v>0</v>
      </c>
      <c r="C310" s="89">
        <f>VLOOKUP(A310,ストックデータ整理!A:D,4,FALSE)</f>
        <v>0</v>
      </c>
      <c r="D310" s="93">
        <f>VLOOKUP(A310,ストックデータ整理!A:L,10,FALSE)</f>
        <v>0</v>
      </c>
      <c r="E310" s="95">
        <f>VLOOKUP(A310,ストックデータ整理!A:L,12,FALSE)</f>
        <v>0</v>
      </c>
      <c r="F310" s="89">
        <f>VLOOKUP(A310,ストックデータ整理!A:O,13,FALSE)</f>
        <v>0</v>
      </c>
      <c r="G310" s="92">
        <f>VLOOKUP(A310,ストックデータ整理!A:O,15,FALSE)</f>
        <v>0</v>
      </c>
      <c r="H310" s="96">
        <f>VLOOKUP(A310,ストックデータ整理!A:R,16,FALSE)</f>
        <v>0</v>
      </c>
      <c r="I310" s="113">
        <f>INT(VLOOKUP(A310,ストックデータ整理!A:R,18,FALSE))</f>
        <v>0</v>
      </c>
      <c r="J310" s="111">
        <f>VLOOKUP(A310,ストックデータ整理!A:U,19,FALSE)</f>
        <v>0</v>
      </c>
      <c r="K310" s="356">
        <f>VLOOKUP(A310,ストックデータ整理!A:U,21,FALSE)</f>
        <v>0</v>
      </c>
      <c r="L310" s="93">
        <f>IFERROR(VLOOKUP(A310,ストックデータ貼り付け用!V:Y,2,FALSE),0)</f>
        <v>0</v>
      </c>
      <c r="M310" s="95">
        <f>IFERROR(VLOOKUP(A310,ストックデータ貼り付け用!V:Y,4,FALSE),0)</f>
        <v>0</v>
      </c>
      <c r="N310" s="93">
        <f t="shared" si="24"/>
        <v>0</v>
      </c>
      <c r="O310" s="94">
        <f t="shared" si="25"/>
        <v>0</v>
      </c>
    </row>
    <row r="311" spans="1:15" ht="14.25" customHeight="1" x14ac:dyDescent="0.2">
      <c r="A311" s="88">
        <v>45929</v>
      </c>
      <c r="B311" s="89">
        <f>IFERROR(VLOOKUP(A311,ストックデータ貼り付け用!A:D,2,FALSE),0)</f>
        <v>0</v>
      </c>
      <c r="C311" s="89">
        <f>VLOOKUP(A311,ストックデータ整理!A:D,4,FALSE)</f>
        <v>0</v>
      </c>
      <c r="D311" s="93">
        <f>VLOOKUP(A311,ストックデータ整理!A:L,10,FALSE)</f>
        <v>0</v>
      </c>
      <c r="E311" s="95">
        <f>VLOOKUP(A311,ストックデータ整理!A:L,12,FALSE)</f>
        <v>0</v>
      </c>
      <c r="F311" s="89">
        <f>VLOOKUP(A311,ストックデータ整理!A:O,13,FALSE)</f>
        <v>0</v>
      </c>
      <c r="G311" s="92">
        <f>VLOOKUP(A311,ストックデータ整理!A:O,15,FALSE)</f>
        <v>0</v>
      </c>
      <c r="H311" s="96">
        <f>VLOOKUP(A311,ストックデータ整理!A:R,16,FALSE)</f>
        <v>0</v>
      </c>
      <c r="I311" s="113">
        <f>INT(VLOOKUP(A311,ストックデータ整理!A:R,18,FALSE))</f>
        <v>0</v>
      </c>
      <c r="J311" s="111">
        <f>VLOOKUP(A311,ストックデータ整理!A:U,19,FALSE)</f>
        <v>0</v>
      </c>
      <c r="K311" s="356">
        <f>VLOOKUP(A311,ストックデータ整理!A:U,21,FALSE)</f>
        <v>0</v>
      </c>
      <c r="L311" s="93">
        <f>IFERROR(VLOOKUP(A311,ストックデータ貼り付け用!V:Y,2,FALSE),0)</f>
        <v>0</v>
      </c>
      <c r="M311" s="95">
        <f>IFERROR(VLOOKUP(A311,ストックデータ貼り付け用!V:Y,4,FALSE),0)</f>
        <v>0</v>
      </c>
      <c r="N311" s="93">
        <f t="shared" si="24"/>
        <v>0</v>
      </c>
      <c r="O311" s="94">
        <f t="shared" si="25"/>
        <v>0</v>
      </c>
    </row>
    <row r="312" spans="1:15" ht="14.25" customHeight="1" x14ac:dyDescent="0.2">
      <c r="A312" s="88">
        <v>45930</v>
      </c>
      <c r="B312" s="89">
        <f>IFERROR(VLOOKUP(A312,ストックデータ貼り付け用!A:D,2,FALSE),0)</f>
        <v>0</v>
      </c>
      <c r="C312" s="89">
        <f>VLOOKUP(A312,ストックデータ整理!A:D,4,FALSE)</f>
        <v>0</v>
      </c>
      <c r="D312" s="93">
        <f>VLOOKUP(A312,ストックデータ整理!A:L,10,FALSE)</f>
        <v>0</v>
      </c>
      <c r="E312" s="95">
        <f>VLOOKUP(A312,ストックデータ整理!A:L,12,FALSE)</f>
        <v>0</v>
      </c>
      <c r="F312" s="89">
        <f>VLOOKUP(A312,ストックデータ整理!A:O,13,FALSE)</f>
        <v>0</v>
      </c>
      <c r="G312" s="92">
        <f>VLOOKUP(A312,ストックデータ整理!A:O,15,FALSE)</f>
        <v>0</v>
      </c>
      <c r="H312" s="96">
        <f>VLOOKUP(A312,ストックデータ整理!A:R,16,FALSE)</f>
        <v>0</v>
      </c>
      <c r="I312" s="113">
        <f>INT(VLOOKUP(A312,ストックデータ整理!A:R,18,FALSE))</f>
        <v>0</v>
      </c>
      <c r="J312" s="111">
        <f>VLOOKUP(A312,ストックデータ整理!A:U,19,FALSE)</f>
        <v>0</v>
      </c>
      <c r="K312" s="356">
        <f>VLOOKUP(A312,ストックデータ整理!A:U,21,FALSE)</f>
        <v>0</v>
      </c>
      <c r="L312" s="93">
        <f>IFERROR(VLOOKUP(A312,ストックデータ貼り付け用!V:Y,2,FALSE),0)</f>
        <v>0</v>
      </c>
      <c r="M312" s="95">
        <f>IFERROR(VLOOKUP(A312,ストックデータ貼り付け用!V:Y,4,FALSE),0)</f>
        <v>0</v>
      </c>
      <c r="N312" s="93">
        <f t="shared" si="24"/>
        <v>0</v>
      </c>
      <c r="O312" s="94">
        <f t="shared" si="25"/>
        <v>0</v>
      </c>
    </row>
    <row r="313" spans="1:15" ht="14.25" customHeight="1" thickBot="1" x14ac:dyDescent="0.25">
      <c r="A313" s="114"/>
      <c r="B313" s="115"/>
      <c r="C313" s="116"/>
      <c r="D313" s="117"/>
      <c r="E313" s="118"/>
      <c r="F313" s="115"/>
      <c r="G313" s="116"/>
      <c r="H313" s="117"/>
      <c r="I313" s="119"/>
      <c r="J313" s="138"/>
      <c r="K313" s="139"/>
      <c r="L313" s="83"/>
      <c r="M313" s="82"/>
      <c r="N313" s="93"/>
      <c r="O313" s="94"/>
    </row>
    <row r="314" spans="1:15" ht="15.5" customHeight="1" thickBot="1" x14ac:dyDescent="0.25">
      <c r="A314" s="99" t="s">
        <v>140</v>
      </c>
      <c r="B314" s="74"/>
      <c r="C314" s="75"/>
      <c r="D314" s="76"/>
      <c r="E314" s="75"/>
      <c r="F314" s="76"/>
      <c r="G314" s="75"/>
      <c r="H314" s="76"/>
      <c r="I314" s="77"/>
      <c r="J314" s="140">
        <f>iStock用!FD11*-1</f>
        <v>0</v>
      </c>
      <c r="K314" s="141">
        <f>iStock用!FF11</f>
        <v>0</v>
      </c>
      <c r="L314" s="76"/>
      <c r="M314" s="75"/>
      <c r="N314" s="132">
        <f>B314+D314+F314+L314+H314+J314</f>
        <v>0</v>
      </c>
      <c r="O314" s="133">
        <f>C314+E314+G314+M314+I314+K314</f>
        <v>0</v>
      </c>
    </row>
    <row r="315" spans="1:15" ht="17.25" customHeight="1" thickBot="1" x14ac:dyDescent="0.25">
      <c r="A315" s="99" t="s">
        <v>18</v>
      </c>
      <c r="B315" s="100">
        <f t="shared" ref="B315:I315" si="26">SUM(B283:B314)</f>
        <v>0</v>
      </c>
      <c r="C315" s="101">
        <f t="shared" si="26"/>
        <v>0</v>
      </c>
      <c r="D315" s="102">
        <f t="shared" si="26"/>
        <v>0</v>
      </c>
      <c r="E315" s="103">
        <f t="shared" si="26"/>
        <v>0</v>
      </c>
      <c r="F315" s="104">
        <f t="shared" si="26"/>
        <v>0</v>
      </c>
      <c r="G315" s="105">
        <f t="shared" si="26"/>
        <v>0</v>
      </c>
      <c r="H315" s="106">
        <f t="shared" si="26"/>
        <v>0</v>
      </c>
      <c r="I315" s="107">
        <f t="shared" si="26"/>
        <v>0</v>
      </c>
      <c r="J315" s="142">
        <f>SUM(J283:J314)</f>
        <v>0</v>
      </c>
      <c r="K315" s="143">
        <f>SUM(K283:K314)</f>
        <v>0</v>
      </c>
      <c r="L315" s="108">
        <f>SUM(L283:L314)</f>
        <v>0</v>
      </c>
      <c r="M315" s="109">
        <f>SUM(M283:M314)</f>
        <v>0</v>
      </c>
      <c r="N315" s="132">
        <f>B315+D315+F315+H315+J315+L315</f>
        <v>0</v>
      </c>
      <c r="O315" s="167">
        <f>C315+E315+G315+I315+K315+M315</f>
        <v>0</v>
      </c>
    </row>
    <row r="316" spans="1:15" ht="15.5" customHeight="1" thickBot="1" x14ac:dyDescent="0.25">
      <c r="A316" s="536" t="s">
        <v>149</v>
      </c>
      <c r="B316" s="528" t="s">
        <v>12</v>
      </c>
      <c r="C316" s="529"/>
      <c r="D316" s="530" t="s">
        <v>13</v>
      </c>
      <c r="E316" s="531"/>
      <c r="F316" s="532" t="s">
        <v>14</v>
      </c>
      <c r="G316" s="533"/>
      <c r="H316" s="522" t="s">
        <v>15</v>
      </c>
      <c r="I316" s="523"/>
      <c r="J316" s="524" t="s">
        <v>16</v>
      </c>
      <c r="K316" s="525"/>
      <c r="L316" s="534" t="s">
        <v>49</v>
      </c>
      <c r="M316" s="535"/>
      <c r="N316" s="425" t="s">
        <v>18</v>
      </c>
      <c r="O316" s="426"/>
    </row>
    <row r="317" spans="1:15" ht="15.5" customHeight="1" thickBot="1" x14ac:dyDescent="0.25">
      <c r="A317" s="537"/>
      <c r="B317" s="84" t="s">
        <v>19</v>
      </c>
      <c r="C317" s="85" t="s">
        <v>20</v>
      </c>
      <c r="D317" s="86" t="s">
        <v>19</v>
      </c>
      <c r="E317" s="85" t="s">
        <v>20</v>
      </c>
      <c r="F317" s="86" t="s">
        <v>19</v>
      </c>
      <c r="G317" s="85" t="s">
        <v>20</v>
      </c>
      <c r="H317" s="86" t="s">
        <v>19</v>
      </c>
      <c r="I317" s="87" t="s">
        <v>20</v>
      </c>
      <c r="J317" s="86" t="s">
        <v>19</v>
      </c>
      <c r="K317" s="85" t="s">
        <v>20</v>
      </c>
      <c r="L317" s="86" t="s">
        <v>19</v>
      </c>
      <c r="M317" s="85" t="s">
        <v>20</v>
      </c>
      <c r="N317" s="86" t="s">
        <v>19</v>
      </c>
      <c r="O317" s="85" t="s">
        <v>20</v>
      </c>
    </row>
    <row r="318" spans="1:15" ht="14.25" customHeight="1" x14ac:dyDescent="0.2">
      <c r="A318" s="88">
        <v>45931</v>
      </c>
      <c r="B318" s="89">
        <f>IFERROR(VLOOKUP(A318,ストックデータ貼り付け用!A:D,2,FALSE),0)</f>
        <v>0</v>
      </c>
      <c r="C318" s="89">
        <f>VLOOKUP(A318,ストックデータ整理!A:D,4,FALSE)</f>
        <v>0</v>
      </c>
      <c r="D318" s="90">
        <f>VLOOKUP(A318,ストックデータ整理!A:L,10,FALSE)</f>
        <v>0</v>
      </c>
      <c r="E318" s="91">
        <f>VLOOKUP(A318,ストックデータ整理!A:L,12,FALSE)</f>
        <v>0</v>
      </c>
      <c r="F318" s="89">
        <f>VLOOKUP(A318,ストックデータ整理!A:O,13,FALSE)</f>
        <v>0</v>
      </c>
      <c r="G318" s="92">
        <f>VLOOKUP(A318,ストックデータ整理!A:O,15,FALSE)</f>
        <v>0</v>
      </c>
      <c r="H318" s="96">
        <f>VLOOKUP(A318,ストックデータ整理!A:R,16,FALSE)</f>
        <v>0</v>
      </c>
      <c r="I318" s="113">
        <f>INT(VLOOKUP(A318,ストックデータ整理!A:R,18,FALSE))</f>
        <v>0</v>
      </c>
      <c r="J318" s="111">
        <f>VLOOKUP(A318,ストックデータ整理!A:U,19,FALSE)</f>
        <v>0</v>
      </c>
      <c r="K318" s="356">
        <f>VLOOKUP(A318,ストックデータ整理!A:U,21,FALSE)</f>
        <v>0</v>
      </c>
      <c r="L318" s="93">
        <f>IFERROR(VLOOKUP(A318,ストックデータ貼り付け用!V:Y,2,FALSE),0)</f>
        <v>0</v>
      </c>
      <c r="M318" s="95">
        <f>IFERROR(VLOOKUP(A318,ストックデータ貼り付け用!V:Y,4,FALSE),0)</f>
        <v>0</v>
      </c>
      <c r="N318" s="93">
        <f t="shared" ref="N318:N349" si="27">B318+D318+F318+L318+H318+J318</f>
        <v>0</v>
      </c>
      <c r="O318" s="94">
        <f t="shared" ref="O318:O349" si="28">C318+E318+G318+M318+I318+K318</f>
        <v>0</v>
      </c>
    </row>
    <row r="319" spans="1:15" ht="14.25" customHeight="1" x14ac:dyDescent="0.2">
      <c r="A319" s="88">
        <v>45932</v>
      </c>
      <c r="B319" s="89">
        <f>IFERROR(VLOOKUP(A319,ストックデータ貼り付け用!A:D,2,FALSE),0)</f>
        <v>0</v>
      </c>
      <c r="C319" s="89">
        <f>VLOOKUP(A319,ストックデータ整理!A:D,4,FALSE)</f>
        <v>0</v>
      </c>
      <c r="D319" s="93">
        <f>VLOOKUP(A319,ストックデータ整理!A:L,10,FALSE)</f>
        <v>0</v>
      </c>
      <c r="E319" s="95">
        <f>VLOOKUP(A319,ストックデータ整理!A:L,12,FALSE)</f>
        <v>0</v>
      </c>
      <c r="F319" s="89">
        <f>VLOOKUP(A319,ストックデータ整理!A:O,13,FALSE)</f>
        <v>0</v>
      </c>
      <c r="G319" s="92">
        <f>VLOOKUP(A319,ストックデータ整理!A:O,15,FALSE)</f>
        <v>0</v>
      </c>
      <c r="H319" s="96">
        <f>VLOOKUP(A319,ストックデータ整理!A:R,16,FALSE)</f>
        <v>0</v>
      </c>
      <c r="I319" s="113">
        <f>INT(VLOOKUP(A319,ストックデータ整理!A:R,18,FALSE))</f>
        <v>0</v>
      </c>
      <c r="J319" s="111">
        <f>VLOOKUP(A319,ストックデータ整理!A:U,19,FALSE)</f>
        <v>0</v>
      </c>
      <c r="K319" s="356">
        <f>VLOOKUP(A319,ストックデータ整理!A:U,21,FALSE)</f>
        <v>0</v>
      </c>
      <c r="L319" s="93">
        <f>IFERROR(VLOOKUP(A319,ストックデータ貼り付け用!V:Y,2,FALSE),0)</f>
        <v>0</v>
      </c>
      <c r="M319" s="95">
        <f>IFERROR(VLOOKUP(A319,ストックデータ貼り付け用!V:Y,4,FALSE),0)</f>
        <v>0</v>
      </c>
      <c r="N319" s="93">
        <f t="shared" si="27"/>
        <v>0</v>
      </c>
      <c r="O319" s="94">
        <f t="shared" si="28"/>
        <v>0</v>
      </c>
    </row>
    <row r="320" spans="1:15" ht="14.25" customHeight="1" x14ac:dyDescent="0.2">
      <c r="A320" s="88">
        <v>45933</v>
      </c>
      <c r="B320" s="89">
        <f>IFERROR(VLOOKUP(A320,ストックデータ貼り付け用!A:D,2,FALSE),0)</f>
        <v>0</v>
      </c>
      <c r="C320" s="89">
        <f>VLOOKUP(A320,ストックデータ整理!A:D,4,FALSE)</f>
        <v>0</v>
      </c>
      <c r="D320" s="93">
        <f>VLOOKUP(A320,ストックデータ整理!A:L,10,FALSE)</f>
        <v>0</v>
      </c>
      <c r="E320" s="95">
        <f>VLOOKUP(A320,ストックデータ整理!A:L,12,FALSE)</f>
        <v>0</v>
      </c>
      <c r="F320" s="89">
        <f>VLOOKUP(A320,ストックデータ整理!A:O,13,FALSE)</f>
        <v>0</v>
      </c>
      <c r="G320" s="92">
        <f>VLOOKUP(A320,ストックデータ整理!A:O,15,FALSE)</f>
        <v>0</v>
      </c>
      <c r="H320" s="96">
        <f>VLOOKUP(A320,ストックデータ整理!A:R,16,FALSE)</f>
        <v>0</v>
      </c>
      <c r="I320" s="113">
        <f>INT(VLOOKUP(A320,ストックデータ整理!A:R,18,FALSE))</f>
        <v>0</v>
      </c>
      <c r="J320" s="111">
        <f>VLOOKUP(A320,ストックデータ整理!A:U,19,FALSE)</f>
        <v>0</v>
      </c>
      <c r="K320" s="356">
        <f>VLOOKUP(A320,ストックデータ整理!A:U,21,FALSE)</f>
        <v>0</v>
      </c>
      <c r="L320" s="93">
        <f>IFERROR(VLOOKUP(A320,ストックデータ貼り付け用!V:Y,2,FALSE),0)</f>
        <v>0</v>
      </c>
      <c r="M320" s="95">
        <f>IFERROR(VLOOKUP(A320,ストックデータ貼り付け用!V:Y,4,FALSE),0)</f>
        <v>0</v>
      </c>
      <c r="N320" s="93">
        <f t="shared" si="27"/>
        <v>0</v>
      </c>
      <c r="O320" s="94">
        <f t="shared" si="28"/>
        <v>0</v>
      </c>
    </row>
    <row r="321" spans="1:15" ht="14.25" customHeight="1" x14ac:dyDescent="0.2">
      <c r="A321" s="88">
        <v>45934</v>
      </c>
      <c r="B321" s="89">
        <f>IFERROR(VLOOKUP(A321,ストックデータ貼り付け用!A:D,2,FALSE),0)</f>
        <v>0</v>
      </c>
      <c r="C321" s="89">
        <f>VLOOKUP(A321,ストックデータ整理!A:D,4,FALSE)</f>
        <v>0</v>
      </c>
      <c r="D321" s="93">
        <f>VLOOKUP(A321,ストックデータ整理!A:L,10,FALSE)</f>
        <v>0</v>
      </c>
      <c r="E321" s="95">
        <f>VLOOKUP(A321,ストックデータ整理!A:L,12,FALSE)</f>
        <v>0</v>
      </c>
      <c r="F321" s="89">
        <f>VLOOKUP(A321,ストックデータ整理!A:O,13,FALSE)</f>
        <v>0</v>
      </c>
      <c r="G321" s="92">
        <f>VLOOKUP(A321,ストックデータ整理!A:O,15,FALSE)</f>
        <v>0</v>
      </c>
      <c r="H321" s="96">
        <f>VLOOKUP(A321,ストックデータ整理!A:R,16,FALSE)</f>
        <v>0</v>
      </c>
      <c r="I321" s="113">
        <f>INT(VLOOKUP(A321,ストックデータ整理!A:R,18,FALSE))</f>
        <v>0</v>
      </c>
      <c r="J321" s="111">
        <f>VLOOKUP(A321,ストックデータ整理!A:U,19,FALSE)</f>
        <v>0</v>
      </c>
      <c r="K321" s="356">
        <f>VLOOKUP(A321,ストックデータ整理!A:U,21,FALSE)</f>
        <v>0</v>
      </c>
      <c r="L321" s="93">
        <f>IFERROR(VLOOKUP(A321,ストックデータ貼り付け用!V:Y,2,FALSE),0)</f>
        <v>0</v>
      </c>
      <c r="M321" s="95">
        <f>IFERROR(VLOOKUP(A321,ストックデータ貼り付け用!V:Y,4,FALSE),0)</f>
        <v>0</v>
      </c>
      <c r="N321" s="93">
        <f t="shared" si="27"/>
        <v>0</v>
      </c>
      <c r="O321" s="94">
        <f t="shared" si="28"/>
        <v>0</v>
      </c>
    </row>
    <row r="322" spans="1:15" ht="14.25" customHeight="1" x14ac:dyDescent="0.2">
      <c r="A322" s="88">
        <v>45935</v>
      </c>
      <c r="B322" s="89">
        <f>IFERROR(VLOOKUP(A322,ストックデータ貼り付け用!A:D,2,FALSE),0)</f>
        <v>0</v>
      </c>
      <c r="C322" s="89">
        <f>VLOOKUP(A322,ストックデータ整理!A:D,4,FALSE)</f>
        <v>0</v>
      </c>
      <c r="D322" s="93">
        <f>VLOOKUP(A322,ストックデータ整理!A:L,10,FALSE)</f>
        <v>0</v>
      </c>
      <c r="E322" s="95">
        <f>VLOOKUP(A322,ストックデータ整理!A:L,12,FALSE)</f>
        <v>0</v>
      </c>
      <c r="F322" s="89">
        <f>VLOOKUP(A322,ストックデータ整理!A:O,13,FALSE)</f>
        <v>0</v>
      </c>
      <c r="G322" s="92">
        <f>VLOOKUP(A322,ストックデータ整理!A:O,15,FALSE)</f>
        <v>0</v>
      </c>
      <c r="H322" s="96">
        <f>VLOOKUP(A322,ストックデータ整理!A:R,16,FALSE)</f>
        <v>0</v>
      </c>
      <c r="I322" s="113">
        <f>INT(VLOOKUP(A322,ストックデータ整理!A:R,18,FALSE))</f>
        <v>0</v>
      </c>
      <c r="J322" s="111">
        <f>VLOOKUP(A322,ストックデータ整理!A:U,19,FALSE)</f>
        <v>0</v>
      </c>
      <c r="K322" s="356">
        <f>VLOOKUP(A322,ストックデータ整理!A:U,21,FALSE)</f>
        <v>0</v>
      </c>
      <c r="L322" s="93">
        <f>IFERROR(VLOOKUP(A322,ストックデータ貼り付け用!V:Y,2,FALSE),0)</f>
        <v>0</v>
      </c>
      <c r="M322" s="95">
        <f>IFERROR(VLOOKUP(A322,ストックデータ貼り付け用!V:Y,4,FALSE),0)</f>
        <v>0</v>
      </c>
      <c r="N322" s="93">
        <f t="shared" si="27"/>
        <v>0</v>
      </c>
      <c r="O322" s="94">
        <f t="shared" si="28"/>
        <v>0</v>
      </c>
    </row>
    <row r="323" spans="1:15" ht="14.25" customHeight="1" x14ac:dyDescent="0.2">
      <c r="A323" s="88">
        <v>45936</v>
      </c>
      <c r="B323" s="89">
        <f>IFERROR(VLOOKUP(A323,ストックデータ貼り付け用!A:D,2,FALSE),0)</f>
        <v>0</v>
      </c>
      <c r="C323" s="89">
        <f>VLOOKUP(A323,ストックデータ整理!A:D,4,FALSE)</f>
        <v>0</v>
      </c>
      <c r="D323" s="93">
        <f>VLOOKUP(A323,ストックデータ整理!A:L,10,FALSE)</f>
        <v>0</v>
      </c>
      <c r="E323" s="95">
        <f>VLOOKUP(A323,ストックデータ整理!A:L,12,FALSE)</f>
        <v>0</v>
      </c>
      <c r="F323" s="89">
        <f>VLOOKUP(A323,ストックデータ整理!A:O,13,FALSE)</f>
        <v>0</v>
      </c>
      <c r="G323" s="92">
        <f>VLOOKUP(A323,ストックデータ整理!A:O,15,FALSE)</f>
        <v>0</v>
      </c>
      <c r="H323" s="96">
        <f>VLOOKUP(A323,ストックデータ整理!A:R,16,FALSE)</f>
        <v>0</v>
      </c>
      <c r="I323" s="113">
        <f>INT(VLOOKUP(A323,ストックデータ整理!A:R,18,FALSE))</f>
        <v>0</v>
      </c>
      <c r="J323" s="111">
        <f>VLOOKUP(A323,ストックデータ整理!A:U,19,FALSE)</f>
        <v>0</v>
      </c>
      <c r="K323" s="356">
        <f>VLOOKUP(A323,ストックデータ整理!A:U,21,FALSE)</f>
        <v>0</v>
      </c>
      <c r="L323" s="93">
        <f>IFERROR(VLOOKUP(A323,ストックデータ貼り付け用!V:Y,2,FALSE),0)</f>
        <v>0</v>
      </c>
      <c r="M323" s="95">
        <f>IFERROR(VLOOKUP(A323,ストックデータ貼り付け用!V:Y,4,FALSE),0)</f>
        <v>0</v>
      </c>
      <c r="N323" s="93">
        <f t="shared" si="27"/>
        <v>0</v>
      </c>
      <c r="O323" s="94">
        <f t="shared" si="28"/>
        <v>0</v>
      </c>
    </row>
    <row r="324" spans="1:15" ht="14.25" customHeight="1" x14ac:dyDescent="0.2">
      <c r="A324" s="88">
        <v>45937</v>
      </c>
      <c r="B324" s="89">
        <f>IFERROR(VLOOKUP(A324,ストックデータ貼り付け用!A:D,2,FALSE),0)</f>
        <v>0</v>
      </c>
      <c r="C324" s="89">
        <f>VLOOKUP(A324,ストックデータ整理!A:D,4,FALSE)</f>
        <v>0</v>
      </c>
      <c r="D324" s="93">
        <f>VLOOKUP(A324,ストックデータ整理!A:L,10,FALSE)</f>
        <v>0</v>
      </c>
      <c r="E324" s="95">
        <f>VLOOKUP(A324,ストックデータ整理!A:L,12,FALSE)</f>
        <v>0</v>
      </c>
      <c r="F324" s="89">
        <f>VLOOKUP(A324,ストックデータ整理!A:O,13,FALSE)</f>
        <v>0</v>
      </c>
      <c r="G324" s="92">
        <f>VLOOKUP(A324,ストックデータ整理!A:O,15,FALSE)</f>
        <v>0</v>
      </c>
      <c r="H324" s="96">
        <f>VLOOKUP(A324,ストックデータ整理!A:R,16,FALSE)</f>
        <v>0</v>
      </c>
      <c r="I324" s="113">
        <f>INT(VLOOKUP(A324,ストックデータ整理!A:R,18,FALSE))</f>
        <v>0</v>
      </c>
      <c r="J324" s="111">
        <f>VLOOKUP(A324,ストックデータ整理!A:U,19,FALSE)</f>
        <v>0</v>
      </c>
      <c r="K324" s="356">
        <f>VLOOKUP(A324,ストックデータ整理!A:U,21,FALSE)</f>
        <v>0</v>
      </c>
      <c r="L324" s="93">
        <f>IFERROR(VLOOKUP(A324,ストックデータ貼り付け用!V:Y,2,FALSE),0)</f>
        <v>0</v>
      </c>
      <c r="M324" s="95">
        <f>IFERROR(VLOOKUP(A324,ストックデータ貼り付け用!V:Y,4,FALSE),0)</f>
        <v>0</v>
      </c>
      <c r="N324" s="93">
        <f t="shared" si="27"/>
        <v>0</v>
      </c>
      <c r="O324" s="94">
        <f t="shared" si="28"/>
        <v>0</v>
      </c>
    </row>
    <row r="325" spans="1:15" ht="14.25" customHeight="1" x14ac:dyDescent="0.2">
      <c r="A325" s="88">
        <v>45938</v>
      </c>
      <c r="B325" s="89">
        <f>IFERROR(VLOOKUP(A325,ストックデータ貼り付け用!A:D,2,FALSE),0)</f>
        <v>0</v>
      </c>
      <c r="C325" s="89">
        <f>VLOOKUP(A325,ストックデータ整理!A:D,4,FALSE)</f>
        <v>0</v>
      </c>
      <c r="D325" s="93">
        <f>VLOOKUP(A325,ストックデータ整理!A:L,10,FALSE)</f>
        <v>0</v>
      </c>
      <c r="E325" s="95">
        <f>VLOOKUP(A325,ストックデータ整理!A:L,12,FALSE)</f>
        <v>0</v>
      </c>
      <c r="F325" s="89">
        <f>VLOOKUP(A325,ストックデータ整理!A:O,13,FALSE)</f>
        <v>0</v>
      </c>
      <c r="G325" s="92">
        <f>VLOOKUP(A325,ストックデータ整理!A:O,15,FALSE)</f>
        <v>0</v>
      </c>
      <c r="H325" s="96">
        <f>VLOOKUP(A325,ストックデータ整理!A:R,16,FALSE)</f>
        <v>0</v>
      </c>
      <c r="I325" s="113">
        <f>INT(VLOOKUP(A325,ストックデータ整理!A:R,18,FALSE))</f>
        <v>0</v>
      </c>
      <c r="J325" s="111">
        <f>VLOOKUP(A325,ストックデータ整理!A:U,19,FALSE)</f>
        <v>0</v>
      </c>
      <c r="K325" s="356">
        <f>VLOOKUP(A325,ストックデータ整理!A:U,21,FALSE)</f>
        <v>0</v>
      </c>
      <c r="L325" s="93">
        <f>IFERROR(VLOOKUP(A325,ストックデータ貼り付け用!V:Y,2,FALSE),0)</f>
        <v>0</v>
      </c>
      <c r="M325" s="95">
        <f>IFERROR(VLOOKUP(A325,ストックデータ貼り付け用!V:Y,4,FALSE),0)</f>
        <v>0</v>
      </c>
      <c r="N325" s="93">
        <f t="shared" si="27"/>
        <v>0</v>
      </c>
      <c r="O325" s="94">
        <f t="shared" si="28"/>
        <v>0</v>
      </c>
    </row>
    <row r="326" spans="1:15" ht="14.25" customHeight="1" x14ac:dyDescent="0.2">
      <c r="A326" s="88">
        <v>45939</v>
      </c>
      <c r="B326" s="89">
        <f>IFERROR(VLOOKUP(A326,ストックデータ貼り付け用!A:D,2,FALSE),0)</f>
        <v>0</v>
      </c>
      <c r="C326" s="89">
        <f>VLOOKUP(A326,ストックデータ整理!A:D,4,FALSE)</f>
        <v>0</v>
      </c>
      <c r="D326" s="93">
        <f>VLOOKUP(A326,ストックデータ整理!A:L,10,FALSE)</f>
        <v>0</v>
      </c>
      <c r="E326" s="95">
        <f>VLOOKUP(A326,ストックデータ整理!A:L,12,FALSE)</f>
        <v>0</v>
      </c>
      <c r="F326" s="89">
        <f>VLOOKUP(A326,ストックデータ整理!A:O,13,FALSE)</f>
        <v>0</v>
      </c>
      <c r="G326" s="92">
        <f>VLOOKUP(A326,ストックデータ整理!A:O,15,FALSE)</f>
        <v>0</v>
      </c>
      <c r="H326" s="96">
        <f>VLOOKUP(A326,ストックデータ整理!A:R,16,FALSE)</f>
        <v>0</v>
      </c>
      <c r="I326" s="113">
        <f>INT(VLOOKUP(A326,ストックデータ整理!A:R,18,FALSE))</f>
        <v>0</v>
      </c>
      <c r="J326" s="111">
        <f>VLOOKUP(A326,ストックデータ整理!A:U,19,FALSE)</f>
        <v>0</v>
      </c>
      <c r="K326" s="356">
        <f>VLOOKUP(A326,ストックデータ整理!A:U,21,FALSE)</f>
        <v>0</v>
      </c>
      <c r="L326" s="93">
        <f>IFERROR(VLOOKUP(A326,ストックデータ貼り付け用!V:Y,2,FALSE),0)</f>
        <v>0</v>
      </c>
      <c r="M326" s="95">
        <f>IFERROR(VLOOKUP(A326,ストックデータ貼り付け用!V:Y,4,FALSE),0)</f>
        <v>0</v>
      </c>
      <c r="N326" s="93">
        <f t="shared" si="27"/>
        <v>0</v>
      </c>
      <c r="O326" s="94">
        <f t="shared" si="28"/>
        <v>0</v>
      </c>
    </row>
    <row r="327" spans="1:15" ht="14.25" customHeight="1" x14ac:dyDescent="0.2">
      <c r="A327" s="88">
        <v>45940</v>
      </c>
      <c r="B327" s="89">
        <f>IFERROR(VLOOKUP(A327,ストックデータ貼り付け用!A:D,2,FALSE),0)</f>
        <v>0</v>
      </c>
      <c r="C327" s="89">
        <f>VLOOKUP(A327,ストックデータ整理!A:D,4,FALSE)</f>
        <v>0</v>
      </c>
      <c r="D327" s="93">
        <f>VLOOKUP(A327,ストックデータ整理!A:L,10,FALSE)</f>
        <v>0</v>
      </c>
      <c r="E327" s="95">
        <f>VLOOKUP(A327,ストックデータ整理!A:L,12,FALSE)</f>
        <v>0</v>
      </c>
      <c r="F327" s="89">
        <f>VLOOKUP(A327,ストックデータ整理!A:O,13,FALSE)</f>
        <v>0</v>
      </c>
      <c r="G327" s="92">
        <f>VLOOKUP(A327,ストックデータ整理!A:O,15,FALSE)</f>
        <v>0</v>
      </c>
      <c r="H327" s="96">
        <f>VLOOKUP(A327,ストックデータ整理!A:R,16,FALSE)</f>
        <v>0</v>
      </c>
      <c r="I327" s="113">
        <f>INT(VLOOKUP(A327,ストックデータ整理!A:R,18,FALSE))</f>
        <v>0</v>
      </c>
      <c r="J327" s="111">
        <f>VLOOKUP(A327,ストックデータ整理!A:U,19,FALSE)</f>
        <v>0</v>
      </c>
      <c r="K327" s="356">
        <f>VLOOKUP(A327,ストックデータ整理!A:U,21,FALSE)</f>
        <v>0</v>
      </c>
      <c r="L327" s="93">
        <f>IFERROR(VLOOKUP(A327,ストックデータ貼り付け用!V:Y,2,FALSE),0)</f>
        <v>0</v>
      </c>
      <c r="M327" s="95">
        <f>IFERROR(VLOOKUP(A327,ストックデータ貼り付け用!V:Y,4,FALSE),0)</f>
        <v>0</v>
      </c>
      <c r="N327" s="93">
        <f t="shared" si="27"/>
        <v>0</v>
      </c>
      <c r="O327" s="94">
        <f t="shared" si="28"/>
        <v>0</v>
      </c>
    </row>
    <row r="328" spans="1:15" ht="14.25" customHeight="1" x14ac:dyDescent="0.2">
      <c r="A328" s="88">
        <v>45941</v>
      </c>
      <c r="B328" s="89">
        <f>IFERROR(VLOOKUP(A328,ストックデータ貼り付け用!A:D,2,FALSE),0)</f>
        <v>0</v>
      </c>
      <c r="C328" s="89">
        <f>VLOOKUP(A328,ストックデータ整理!A:D,4,FALSE)</f>
        <v>0</v>
      </c>
      <c r="D328" s="93">
        <f>VLOOKUP(A328,ストックデータ整理!A:L,10,FALSE)</f>
        <v>0</v>
      </c>
      <c r="E328" s="95">
        <f>VLOOKUP(A328,ストックデータ整理!A:L,12,FALSE)</f>
        <v>0</v>
      </c>
      <c r="F328" s="89">
        <f>VLOOKUP(A328,ストックデータ整理!A:O,13,FALSE)</f>
        <v>0</v>
      </c>
      <c r="G328" s="92">
        <f>VLOOKUP(A328,ストックデータ整理!A:O,15,FALSE)</f>
        <v>0</v>
      </c>
      <c r="H328" s="96">
        <f>VLOOKUP(A328,ストックデータ整理!A:R,16,FALSE)</f>
        <v>0</v>
      </c>
      <c r="I328" s="113">
        <f>INT(VLOOKUP(A328,ストックデータ整理!A:R,18,FALSE))</f>
        <v>0</v>
      </c>
      <c r="J328" s="111">
        <f>VLOOKUP(A328,ストックデータ整理!A:U,19,FALSE)</f>
        <v>0</v>
      </c>
      <c r="K328" s="356">
        <f>VLOOKUP(A328,ストックデータ整理!A:U,21,FALSE)</f>
        <v>0</v>
      </c>
      <c r="L328" s="93">
        <f>IFERROR(VLOOKUP(A328,ストックデータ貼り付け用!V:Y,2,FALSE),0)</f>
        <v>0</v>
      </c>
      <c r="M328" s="95">
        <f>IFERROR(VLOOKUP(A328,ストックデータ貼り付け用!V:Y,4,FALSE),0)</f>
        <v>0</v>
      </c>
      <c r="N328" s="93">
        <f t="shared" si="27"/>
        <v>0</v>
      </c>
      <c r="O328" s="94">
        <f t="shared" si="28"/>
        <v>0</v>
      </c>
    </row>
    <row r="329" spans="1:15" ht="14.25" customHeight="1" x14ac:dyDescent="0.2">
      <c r="A329" s="88">
        <v>45942</v>
      </c>
      <c r="B329" s="89">
        <f>IFERROR(VLOOKUP(A329,ストックデータ貼り付け用!A:D,2,FALSE),0)</f>
        <v>0</v>
      </c>
      <c r="C329" s="89">
        <f>VLOOKUP(A329,ストックデータ整理!A:D,4,FALSE)</f>
        <v>0</v>
      </c>
      <c r="D329" s="93">
        <f>VLOOKUP(A329,ストックデータ整理!A:L,10,FALSE)</f>
        <v>0</v>
      </c>
      <c r="E329" s="95">
        <f>VLOOKUP(A329,ストックデータ整理!A:L,12,FALSE)</f>
        <v>0</v>
      </c>
      <c r="F329" s="89">
        <f>VLOOKUP(A329,ストックデータ整理!A:O,13,FALSE)</f>
        <v>0</v>
      </c>
      <c r="G329" s="92">
        <f>VLOOKUP(A329,ストックデータ整理!A:O,15,FALSE)</f>
        <v>0</v>
      </c>
      <c r="H329" s="96">
        <f>VLOOKUP(A329,ストックデータ整理!A:R,16,FALSE)</f>
        <v>0</v>
      </c>
      <c r="I329" s="113">
        <f>INT(VLOOKUP(A329,ストックデータ整理!A:R,18,FALSE))</f>
        <v>0</v>
      </c>
      <c r="J329" s="111">
        <f>VLOOKUP(A329,ストックデータ整理!A:U,19,FALSE)</f>
        <v>0</v>
      </c>
      <c r="K329" s="356">
        <f>VLOOKUP(A329,ストックデータ整理!A:U,21,FALSE)</f>
        <v>0</v>
      </c>
      <c r="L329" s="93">
        <f>IFERROR(VLOOKUP(A329,ストックデータ貼り付け用!V:Y,2,FALSE),0)</f>
        <v>0</v>
      </c>
      <c r="M329" s="95">
        <f>IFERROR(VLOOKUP(A329,ストックデータ貼り付け用!V:Y,4,FALSE),0)</f>
        <v>0</v>
      </c>
      <c r="N329" s="93">
        <f t="shared" si="27"/>
        <v>0</v>
      </c>
      <c r="O329" s="94">
        <f t="shared" si="28"/>
        <v>0</v>
      </c>
    </row>
    <row r="330" spans="1:15" ht="14.25" customHeight="1" x14ac:dyDescent="0.2">
      <c r="A330" s="88">
        <v>45943</v>
      </c>
      <c r="B330" s="89">
        <f>IFERROR(VLOOKUP(A330,ストックデータ貼り付け用!A:D,2,FALSE),0)</f>
        <v>0</v>
      </c>
      <c r="C330" s="89">
        <f>VLOOKUP(A330,ストックデータ整理!A:D,4,FALSE)</f>
        <v>0</v>
      </c>
      <c r="D330" s="93">
        <f>VLOOKUP(A330,ストックデータ整理!A:L,10,FALSE)</f>
        <v>0</v>
      </c>
      <c r="E330" s="95">
        <f>VLOOKUP(A330,ストックデータ整理!A:L,12,FALSE)</f>
        <v>0</v>
      </c>
      <c r="F330" s="89">
        <f>VLOOKUP(A330,ストックデータ整理!A:O,13,FALSE)</f>
        <v>0</v>
      </c>
      <c r="G330" s="92">
        <f>VLOOKUP(A330,ストックデータ整理!A:O,15,FALSE)</f>
        <v>0</v>
      </c>
      <c r="H330" s="96">
        <f>VLOOKUP(A330,ストックデータ整理!A:R,16,FALSE)</f>
        <v>0</v>
      </c>
      <c r="I330" s="113">
        <f>INT(VLOOKUP(A330,ストックデータ整理!A:R,18,FALSE))</f>
        <v>0</v>
      </c>
      <c r="J330" s="111">
        <f>VLOOKUP(A330,ストックデータ整理!A:U,19,FALSE)</f>
        <v>0</v>
      </c>
      <c r="K330" s="356">
        <f>VLOOKUP(A330,ストックデータ整理!A:U,21,FALSE)</f>
        <v>0</v>
      </c>
      <c r="L330" s="93">
        <f>IFERROR(VLOOKUP(A330,ストックデータ貼り付け用!V:Y,2,FALSE),0)</f>
        <v>0</v>
      </c>
      <c r="M330" s="95">
        <f>IFERROR(VLOOKUP(A330,ストックデータ貼り付け用!V:Y,4,FALSE),0)</f>
        <v>0</v>
      </c>
      <c r="N330" s="93">
        <f t="shared" si="27"/>
        <v>0</v>
      </c>
      <c r="O330" s="94">
        <f t="shared" si="28"/>
        <v>0</v>
      </c>
    </row>
    <row r="331" spans="1:15" ht="14.25" customHeight="1" x14ac:dyDescent="0.2">
      <c r="A331" s="88">
        <v>45944</v>
      </c>
      <c r="B331" s="89">
        <f>IFERROR(VLOOKUP(A331,ストックデータ貼り付け用!A:D,2,FALSE),0)</f>
        <v>0</v>
      </c>
      <c r="C331" s="89">
        <f>VLOOKUP(A331,ストックデータ整理!A:D,4,FALSE)</f>
        <v>0</v>
      </c>
      <c r="D331" s="93">
        <f>VLOOKUP(A331,ストックデータ整理!A:L,10,FALSE)</f>
        <v>0</v>
      </c>
      <c r="E331" s="95">
        <f>VLOOKUP(A331,ストックデータ整理!A:L,12,FALSE)</f>
        <v>0</v>
      </c>
      <c r="F331" s="89">
        <f>VLOOKUP(A331,ストックデータ整理!A:O,13,FALSE)</f>
        <v>0</v>
      </c>
      <c r="G331" s="92">
        <f>VLOOKUP(A331,ストックデータ整理!A:O,15,FALSE)</f>
        <v>0</v>
      </c>
      <c r="H331" s="96">
        <f>VLOOKUP(A331,ストックデータ整理!A:R,16,FALSE)</f>
        <v>0</v>
      </c>
      <c r="I331" s="113">
        <f>INT(VLOOKUP(A331,ストックデータ整理!A:R,18,FALSE))</f>
        <v>0</v>
      </c>
      <c r="J331" s="111">
        <f>VLOOKUP(A331,ストックデータ整理!A:U,19,FALSE)</f>
        <v>0</v>
      </c>
      <c r="K331" s="356">
        <f>VLOOKUP(A331,ストックデータ整理!A:U,21,FALSE)</f>
        <v>0</v>
      </c>
      <c r="L331" s="93">
        <f>IFERROR(VLOOKUP(A331,ストックデータ貼り付け用!V:Y,2,FALSE),0)</f>
        <v>0</v>
      </c>
      <c r="M331" s="95">
        <f>IFERROR(VLOOKUP(A331,ストックデータ貼り付け用!V:Y,4,FALSE),0)</f>
        <v>0</v>
      </c>
      <c r="N331" s="93">
        <f t="shared" si="27"/>
        <v>0</v>
      </c>
      <c r="O331" s="94">
        <f t="shared" si="28"/>
        <v>0</v>
      </c>
    </row>
    <row r="332" spans="1:15" ht="14.25" customHeight="1" x14ac:dyDescent="0.2">
      <c r="A332" s="88">
        <v>45945</v>
      </c>
      <c r="B332" s="89">
        <f>IFERROR(VLOOKUP(A332,ストックデータ貼り付け用!A:D,2,FALSE),0)</f>
        <v>0</v>
      </c>
      <c r="C332" s="89">
        <f>VLOOKUP(A332,ストックデータ整理!A:D,4,FALSE)</f>
        <v>0</v>
      </c>
      <c r="D332" s="93">
        <f>VLOOKUP(A332,ストックデータ整理!A:L,10,FALSE)</f>
        <v>0</v>
      </c>
      <c r="E332" s="95">
        <f>VLOOKUP(A332,ストックデータ整理!A:L,12,FALSE)</f>
        <v>0</v>
      </c>
      <c r="F332" s="89">
        <f>VLOOKUP(A332,ストックデータ整理!A:O,13,FALSE)</f>
        <v>0</v>
      </c>
      <c r="G332" s="92">
        <f>VLOOKUP(A332,ストックデータ整理!A:O,15,FALSE)</f>
        <v>0</v>
      </c>
      <c r="H332" s="96">
        <f>VLOOKUP(A332,ストックデータ整理!A:R,16,FALSE)</f>
        <v>0</v>
      </c>
      <c r="I332" s="113">
        <f>INT(VLOOKUP(A332,ストックデータ整理!A:R,18,FALSE))</f>
        <v>0</v>
      </c>
      <c r="J332" s="111">
        <f>VLOOKUP(A332,ストックデータ整理!A:U,19,FALSE)</f>
        <v>0</v>
      </c>
      <c r="K332" s="356">
        <f>VLOOKUP(A332,ストックデータ整理!A:U,21,FALSE)</f>
        <v>0</v>
      </c>
      <c r="L332" s="93">
        <f>IFERROR(VLOOKUP(A332,ストックデータ貼り付け用!V:Y,2,FALSE),0)</f>
        <v>0</v>
      </c>
      <c r="M332" s="95">
        <f>IFERROR(VLOOKUP(A332,ストックデータ貼り付け用!V:Y,4,FALSE),0)</f>
        <v>0</v>
      </c>
      <c r="N332" s="93">
        <f t="shared" si="27"/>
        <v>0</v>
      </c>
      <c r="O332" s="94">
        <f t="shared" si="28"/>
        <v>0</v>
      </c>
    </row>
    <row r="333" spans="1:15" ht="14.25" customHeight="1" x14ac:dyDescent="0.2">
      <c r="A333" s="88">
        <v>45946</v>
      </c>
      <c r="B333" s="89">
        <f>IFERROR(VLOOKUP(A333,ストックデータ貼り付け用!A:D,2,FALSE),0)</f>
        <v>0</v>
      </c>
      <c r="C333" s="89">
        <f>VLOOKUP(A333,ストックデータ整理!A:D,4,FALSE)</f>
        <v>0</v>
      </c>
      <c r="D333" s="93">
        <f>VLOOKUP(A333,ストックデータ整理!A:L,10,FALSE)</f>
        <v>0</v>
      </c>
      <c r="E333" s="95">
        <f>VLOOKUP(A333,ストックデータ整理!A:L,12,FALSE)</f>
        <v>0</v>
      </c>
      <c r="F333" s="89">
        <f>VLOOKUP(A333,ストックデータ整理!A:O,13,FALSE)</f>
        <v>0</v>
      </c>
      <c r="G333" s="92">
        <f>VLOOKUP(A333,ストックデータ整理!A:O,15,FALSE)</f>
        <v>0</v>
      </c>
      <c r="H333" s="96">
        <f>VLOOKUP(A333,ストックデータ整理!A:R,16,FALSE)</f>
        <v>0</v>
      </c>
      <c r="I333" s="113">
        <f>INT(VLOOKUP(A333,ストックデータ整理!A:R,18,FALSE))</f>
        <v>0</v>
      </c>
      <c r="J333" s="111">
        <f>VLOOKUP(A333,ストックデータ整理!A:U,19,FALSE)</f>
        <v>0</v>
      </c>
      <c r="K333" s="356">
        <f>VLOOKUP(A333,ストックデータ整理!A:U,21,FALSE)</f>
        <v>0</v>
      </c>
      <c r="L333" s="93">
        <f>IFERROR(VLOOKUP(A333,ストックデータ貼り付け用!V:Y,2,FALSE),0)</f>
        <v>0</v>
      </c>
      <c r="M333" s="95">
        <f>IFERROR(VLOOKUP(A333,ストックデータ貼り付け用!V:Y,4,FALSE),0)</f>
        <v>0</v>
      </c>
      <c r="N333" s="93">
        <f t="shared" si="27"/>
        <v>0</v>
      </c>
      <c r="O333" s="94">
        <f t="shared" si="28"/>
        <v>0</v>
      </c>
    </row>
    <row r="334" spans="1:15" ht="14.25" customHeight="1" x14ac:dyDescent="0.2">
      <c r="A334" s="88">
        <v>45947</v>
      </c>
      <c r="B334" s="89">
        <f>IFERROR(VLOOKUP(A334,ストックデータ貼り付け用!A:D,2,FALSE),0)</f>
        <v>0</v>
      </c>
      <c r="C334" s="89">
        <f>VLOOKUP(A334,ストックデータ整理!A:D,4,FALSE)</f>
        <v>0</v>
      </c>
      <c r="D334" s="93">
        <f>VLOOKUP(A334,ストックデータ整理!A:L,10,FALSE)</f>
        <v>0</v>
      </c>
      <c r="E334" s="95">
        <f>VLOOKUP(A334,ストックデータ整理!A:L,12,FALSE)</f>
        <v>0</v>
      </c>
      <c r="F334" s="89">
        <f>VLOOKUP(A334,ストックデータ整理!A:O,13,FALSE)</f>
        <v>0</v>
      </c>
      <c r="G334" s="92">
        <f>VLOOKUP(A334,ストックデータ整理!A:O,15,FALSE)</f>
        <v>0</v>
      </c>
      <c r="H334" s="96">
        <f>VLOOKUP(A334,ストックデータ整理!A:R,16,FALSE)</f>
        <v>0</v>
      </c>
      <c r="I334" s="113">
        <f>INT(VLOOKUP(A334,ストックデータ整理!A:R,18,FALSE))</f>
        <v>0</v>
      </c>
      <c r="J334" s="111">
        <f>VLOOKUP(A334,ストックデータ整理!A:U,19,FALSE)</f>
        <v>0</v>
      </c>
      <c r="K334" s="356">
        <f>VLOOKUP(A334,ストックデータ整理!A:U,21,FALSE)</f>
        <v>0</v>
      </c>
      <c r="L334" s="93">
        <f>IFERROR(VLOOKUP(A334,ストックデータ貼り付け用!V:Y,2,FALSE),0)</f>
        <v>0</v>
      </c>
      <c r="M334" s="95">
        <f>IFERROR(VLOOKUP(A334,ストックデータ貼り付け用!V:Y,4,FALSE),0)</f>
        <v>0</v>
      </c>
      <c r="N334" s="93">
        <f t="shared" si="27"/>
        <v>0</v>
      </c>
      <c r="O334" s="94">
        <f t="shared" si="28"/>
        <v>0</v>
      </c>
    </row>
    <row r="335" spans="1:15" ht="14.25" customHeight="1" x14ac:dyDescent="0.2">
      <c r="A335" s="88">
        <v>45948</v>
      </c>
      <c r="B335" s="89">
        <f>IFERROR(VLOOKUP(A335,ストックデータ貼り付け用!A:D,2,FALSE),0)</f>
        <v>0</v>
      </c>
      <c r="C335" s="89">
        <f>VLOOKUP(A335,ストックデータ整理!A:D,4,FALSE)</f>
        <v>0</v>
      </c>
      <c r="D335" s="93">
        <f>VLOOKUP(A335,ストックデータ整理!A:L,10,FALSE)</f>
        <v>0</v>
      </c>
      <c r="E335" s="95">
        <f>VLOOKUP(A335,ストックデータ整理!A:L,12,FALSE)</f>
        <v>0</v>
      </c>
      <c r="F335" s="89">
        <f>VLOOKUP(A335,ストックデータ整理!A:O,13,FALSE)</f>
        <v>0</v>
      </c>
      <c r="G335" s="92">
        <f>VLOOKUP(A335,ストックデータ整理!A:O,15,FALSE)</f>
        <v>0</v>
      </c>
      <c r="H335" s="96">
        <f>VLOOKUP(A335,ストックデータ整理!A:R,16,FALSE)</f>
        <v>0</v>
      </c>
      <c r="I335" s="113">
        <f>INT(VLOOKUP(A335,ストックデータ整理!A:R,18,FALSE))</f>
        <v>0</v>
      </c>
      <c r="J335" s="111">
        <f>VLOOKUP(A335,ストックデータ整理!A:U,19,FALSE)</f>
        <v>0</v>
      </c>
      <c r="K335" s="356">
        <f>VLOOKUP(A335,ストックデータ整理!A:U,21,FALSE)</f>
        <v>0</v>
      </c>
      <c r="L335" s="93">
        <f>IFERROR(VLOOKUP(A335,ストックデータ貼り付け用!V:Y,2,FALSE),0)</f>
        <v>0</v>
      </c>
      <c r="M335" s="95">
        <f>IFERROR(VLOOKUP(A335,ストックデータ貼り付け用!V:Y,4,FALSE),0)</f>
        <v>0</v>
      </c>
      <c r="N335" s="93">
        <f t="shared" si="27"/>
        <v>0</v>
      </c>
      <c r="O335" s="94">
        <f t="shared" si="28"/>
        <v>0</v>
      </c>
    </row>
    <row r="336" spans="1:15" ht="14.25" customHeight="1" x14ac:dyDescent="0.2">
      <c r="A336" s="88">
        <v>45949</v>
      </c>
      <c r="B336" s="89">
        <f>IFERROR(VLOOKUP(A336,ストックデータ貼り付け用!A:D,2,FALSE),0)</f>
        <v>0</v>
      </c>
      <c r="C336" s="89">
        <f>VLOOKUP(A336,ストックデータ整理!A:D,4,FALSE)</f>
        <v>0</v>
      </c>
      <c r="D336" s="93">
        <f>VLOOKUP(A336,ストックデータ整理!A:L,10,FALSE)</f>
        <v>0</v>
      </c>
      <c r="E336" s="95">
        <f>VLOOKUP(A336,ストックデータ整理!A:L,12,FALSE)</f>
        <v>0</v>
      </c>
      <c r="F336" s="89">
        <f>VLOOKUP(A336,ストックデータ整理!A:O,13,FALSE)</f>
        <v>0</v>
      </c>
      <c r="G336" s="92">
        <f>VLOOKUP(A336,ストックデータ整理!A:O,15,FALSE)</f>
        <v>0</v>
      </c>
      <c r="H336" s="96">
        <f>VLOOKUP(A336,ストックデータ整理!A:R,16,FALSE)</f>
        <v>0</v>
      </c>
      <c r="I336" s="113">
        <f>INT(VLOOKUP(A336,ストックデータ整理!A:R,18,FALSE))</f>
        <v>0</v>
      </c>
      <c r="J336" s="111">
        <f>VLOOKUP(A336,ストックデータ整理!A:U,19,FALSE)</f>
        <v>0</v>
      </c>
      <c r="K336" s="356">
        <f>VLOOKUP(A336,ストックデータ整理!A:U,21,FALSE)</f>
        <v>0</v>
      </c>
      <c r="L336" s="93">
        <f>IFERROR(VLOOKUP(A336,ストックデータ貼り付け用!V:Y,2,FALSE),0)</f>
        <v>0</v>
      </c>
      <c r="M336" s="95">
        <f>IFERROR(VLOOKUP(A336,ストックデータ貼り付け用!V:Y,4,FALSE),0)</f>
        <v>0</v>
      </c>
      <c r="N336" s="93">
        <f t="shared" si="27"/>
        <v>0</v>
      </c>
      <c r="O336" s="94">
        <f t="shared" si="28"/>
        <v>0</v>
      </c>
    </row>
    <row r="337" spans="1:15" ht="14.25" customHeight="1" x14ac:dyDescent="0.2">
      <c r="A337" s="88">
        <v>45950</v>
      </c>
      <c r="B337" s="89">
        <f>IFERROR(VLOOKUP(A337,ストックデータ貼り付け用!A:D,2,FALSE),0)</f>
        <v>0</v>
      </c>
      <c r="C337" s="89">
        <f>VLOOKUP(A337,ストックデータ整理!A:D,4,FALSE)</f>
        <v>0</v>
      </c>
      <c r="D337" s="93">
        <f>VLOOKUP(A337,ストックデータ整理!A:L,10,FALSE)</f>
        <v>0</v>
      </c>
      <c r="E337" s="95">
        <f>VLOOKUP(A337,ストックデータ整理!A:L,12,FALSE)</f>
        <v>0</v>
      </c>
      <c r="F337" s="89">
        <f>VLOOKUP(A337,ストックデータ整理!A:O,13,FALSE)</f>
        <v>0</v>
      </c>
      <c r="G337" s="92">
        <f>VLOOKUP(A337,ストックデータ整理!A:O,15,FALSE)</f>
        <v>0</v>
      </c>
      <c r="H337" s="96">
        <f>VLOOKUP(A337,ストックデータ整理!A:R,16,FALSE)</f>
        <v>0</v>
      </c>
      <c r="I337" s="113">
        <f>INT(VLOOKUP(A337,ストックデータ整理!A:R,18,FALSE))</f>
        <v>0</v>
      </c>
      <c r="J337" s="111">
        <f>VLOOKUP(A337,ストックデータ整理!A:U,19,FALSE)</f>
        <v>0</v>
      </c>
      <c r="K337" s="356">
        <f>VLOOKUP(A337,ストックデータ整理!A:U,21,FALSE)</f>
        <v>0</v>
      </c>
      <c r="L337" s="93">
        <f>IFERROR(VLOOKUP(A337,ストックデータ貼り付け用!V:Y,2,FALSE),0)</f>
        <v>0</v>
      </c>
      <c r="M337" s="95">
        <f>IFERROR(VLOOKUP(A337,ストックデータ貼り付け用!V:Y,4,FALSE),0)</f>
        <v>0</v>
      </c>
      <c r="N337" s="93">
        <f t="shared" si="27"/>
        <v>0</v>
      </c>
      <c r="O337" s="94">
        <f t="shared" si="28"/>
        <v>0</v>
      </c>
    </row>
    <row r="338" spans="1:15" ht="14.25" customHeight="1" x14ac:dyDescent="0.2">
      <c r="A338" s="88">
        <v>45951</v>
      </c>
      <c r="B338" s="89">
        <f>IFERROR(VLOOKUP(A338,ストックデータ貼り付け用!A:D,2,FALSE),0)</f>
        <v>0</v>
      </c>
      <c r="C338" s="89">
        <f>VLOOKUP(A338,ストックデータ整理!A:D,4,FALSE)</f>
        <v>0</v>
      </c>
      <c r="D338" s="93">
        <f>VLOOKUP(A338,ストックデータ整理!A:L,10,FALSE)</f>
        <v>0</v>
      </c>
      <c r="E338" s="95">
        <f>VLOOKUP(A338,ストックデータ整理!A:L,12,FALSE)</f>
        <v>0</v>
      </c>
      <c r="F338" s="89">
        <f>VLOOKUP(A338,ストックデータ整理!A:O,13,FALSE)</f>
        <v>0</v>
      </c>
      <c r="G338" s="92">
        <f>VLOOKUP(A338,ストックデータ整理!A:O,15,FALSE)</f>
        <v>0</v>
      </c>
      <c r="H338" s="96">
        <f>VLOOKUP(A338,ストックデータ整理!A:R,16,FALSE)</f>
        <v>0</v>
      </c>
      <c r="I338" s="113">
        <f>INT(VLOOKUP(A338,ストックデータ整理!A:R,18,FALSE))</f>
        <v>0</v>
      </c>
      <c r="J338" s="111">
        <f>VLOOKUP(A338,ストックデータ整理!A:U,19,FALSE)</f>
        <v>0</v>
      </c>
      <c r="K338" s="356">
        <f>VLOOKUP(A338,ストックデータ整理!A:U,21,FALSE)</f>
        <v>0</v>
      </c>
      <c r="L338" s="93">
        <f>IFERROR(VLOOKUP(A338,ストックデータ貼り付け用!V:Y,2,FALSE),0)</f>
        <v>0</v>
      </c>
      <c r="M338" s="95">
        <f>IFERROR(VLOOKUP(A338,ストックデータ貼り付け用!V:Y,4,FALSE),0)</f>
        <v>0</v>
      </c>
      <c r="N338" s="93">
        <f t="shared" si="27"/>
        <v>0</v>
      </c>
      <c r="O338" s="94">
        <f t="shared" si="28"/>
        <v>0</v>
      </c>
    </row>
    <row r="339" spans="1:15" ht="14.25" customHeight="1" x14ac:dyDescent="0.2">
      <c r="A339" s="88">
        <v>45952</v>
      </c>
      <c r="B339" s="89">
        <f>IFERROR(VLOOKUP(A339,ストックデータ貼り付け用!A:D,2,FALSE),0)</f>
        <v>0</v>
      </c>
      <c r="C339" s="89">
        <f>VLOOKUP(A339,ストックデータ整理!A:D,4,FALSE)</f>
        <v>0</v>
      </c>
      <c r="D339" s="93">
        <f>VLOOKUP(A339,ストックデータ整理!A:L,10,FALSE)</f>
        <v>0</v>
      </c>
      <c r="E339" s="95">
        <f>VLOOKUP(A339,ストックデータ整理!A:L,12,FALSE)</f>
        <v>0</v>
      </c>
      <c r="F339" s="89">
        <f>VLOOKUP(A339,ストックデータ整理!A:O,13,FALSE)</f>
        <v>0</v>
      </c>
      <c r="G339" s="92">
        <f>VLOOKUP(A339,ストックデータ整理!A:O,15,FALSE)</f>
        <v>0</v>
      </c>
      <c r="H339" s="96">
        <f>VLOOKUP(A339,ストックデータ整理!A:R,16,FALSE)</f>
        <v>0</v>
      </c>
      <c r="I339" s="113">
        <f>INT(VLOOKUP(A339,ストックデータ整理!A:R,18,FALSE))</f>
        <v>0</v>
      </c>
      <c r="J339" s="111">
        <f>VLOOKUP(A339,ストックデータ整理!A:U,19,FALSE)</f>
        <v>0</v>
      </c>
      <c r="K339" s="356">
        <f>VLOOKUP(A339,ストックデータ整理!A:U,21,FALSE)</f>
        <v>0</v>
      </c>
      <c r="L339" s="93">
        <f>IFERROR(VLOOKUP(A339,ストックデータ貼り付け用!V:Y,2,FALSE),0)</f>
        <v>0</v>
      </c>
      <c r="M339" s="95">
        <f>IFERROR(VLOOKUP(A339,ストックデータ貼り付け用!V:Y,4,FALSE),0)</f>
        <v>0</v>
      </c>
      <c r="N339" s="93">
        <f t="shared" si="27"/>
        <v>0</v>
      </c>
      <c r="O339" s="94">
        <f t="shared" si="28"/>
        <v>0</v>
      </c>
    </row>
    <row r="340" spans="1:15" ht="14.25" customHeight="1" x14ac:dyDescent="0.2">
      <c r="A340" s="88">
        <v>45953</v>
      </c>
      <c r="B340" s="89">
        <f>IFERROR(VLOOKUP(A340,ストックデータ貼り付け用!A:D,2,FALSE),0)</f>
        <v>0</v>
      </c>
      <c r="C340" s="89">
        <f>VLOOKUP(A340,ストックデータ整理!A:D,4,FALSE)</f>
        <v>0</v>
      </c>
      <c r="D340" s="93">
        <f>VLOOKUP(A340,ストックデータ整理!A:L,10,FALSE)</f>
        <v>0</v>
      </c>
      <c r="E340" s="95">
        <f>VLOOKUP(A340,ストックデータ整理!A:L,12,FALSE)</f>
        <v>0</v>
      </c>
      <c r="F340" s="89">
        <f>VLOOKUP(A340,ストックデータ整理!A:O,13,FALSE)</f>
        <v>0</v>
      </c>
      <c r="G340" s="92">
        <f>VLOOKUP(A340,ストックデータ整理!A:O,15,FALSE)</f>
        <v>0</v>
      </c>
      <c r="H340" s="96">
        <f>VLOOKUP(A340,ストックデータ整理!A:R,16,FALSE)</f>
        <v>0</v>
      </c>
      <c r="I340" s="113">
        <f>INT(VLOOKUP(A340,ストックデータ整理!A:R,18,FALSE))</f>
        <v>0</v>
      </c>
      <c r="J340" s="111">
        <f>VLOOKUP(A340,ストックデータ整理!A:U,19,FALSE)</f>
        <v>0</v>
      </c>
      <c r="K340" s="356">
        <f>VLOOKUP(A340,ストックデータ整理!A:U,21,FALSE)</f>
        <v>0</v>
      </c>
      <c r="L340" s="93">
        <f>IFERROR(VLOOKUP(A340,ストックデータ貼り付け用!V:Y,2,FALSE),0)</f>
        <v>0</v>
      </c>
      <c r="M340" s="95">
        <f>IFERROR(VLOOKUP(A340,ストックデータ貼り付け用!V:Y,4,FALSE),0)</f>
        <v>0</v>
      </c>
      <c r="N340" s="93">
        <f t="shared" si="27"/>
        <v>0</v>
      </c>
      <c r="O340" s="94">
        <f t="shared" si="28"/>
        <v>0</v>
      </c>
    </row>
    <row r="341" spans="1:15" ht="14.25" customHeight="1" x14ac:dyDescent="0.2">
      <c r="A341" s="88">
        <v>45954</v>
      </c>
      <c r="B341" s="89">
        <f>IFERROR(VLOOKUP(A341,ストックデータ貼り付け用!A:D,2,FALSE),0)</f>
        <v>0</v>
      </c>
      <c r="C341" s="89">
        <f>VLOOKUP(A341,ストックデータ整理!A:D,4,FALSE)</f>
        <v>0</v>
      </c>
      <c r="D341" s="93">
        <f>VLOOKUP(A341,ストックデータ整理!A:L,10,FALSE)</f>
        <v>0</v>
      </c>
      <c r="E341" s="95">
        <f>VLOOKUP(A341,ストックデータ整理!A:L,12,FALSE)</f>
        <v>0</v>
      </c>
      <c r="F341" s="89">
        <f>VLOOKUP(A341,ストックデータ整理!A:O,13,FALSE)</f>
        <v>0</v>
      </c>
      <c r="G341" s="92">
        <f>VLOOKUP(A341,ストックデータ整理!A:O,15,FALSE)</f>
        <v>0</v>
      </c>
      <c r="H341" s="96">
        <f>VLOOKUP(A341,ストックデータ整理!A:R,16,FALSE)</f>
        <v>0</v>
      </c>
      <c r="I341" s="113">
        <f>INT(VLOOKUP(A341,ストックデータ整理!A:R,18,FALSE))</f>
        <v>0</v>
      </c>
      <c r="J341" s="111">
        <f>VLOOKUP(A341,ストックデータ整理!A:U,19,FALSE)</f>
        <v>0</v>
      </c>
      <c r="K341" s="356">
        <f>VLOOKUP(A341,ストックデータ整理!A:U,21,FALSE)</f>
        <v>0</v>
      </c>
      <c r="L341" s="93">
        <f>IFERROR(VLOOKUP(A341,ストックデータ貼り付け用!V:Y,2,FALSE),0)</f>
        <v>0</v>
      </c>
      <c r="M341" s="95">
        <f>IFERROR(VLOOKUP(A341,ストックデータ貼り付け用!V:Y,4,FALSE),0)</f>
        <v>0</v>
      </c>
      <c r="N341" s="93">
        <f t="shared" si="27"/>
        <v>0</v>
      </c>
      <c r="O341" s="94">
        <f t="shared" si="28"/>
        <v>0</v>
      </c>
    </row>
    <row r="342" spans="1:15" ht="14.25" customHeight="1" x14ac:dyDescent="0.2">
      <c r="A342" s="88">
        <v>45955</v>
      </c>
      <c r="B342" s="89">
        <f>IFERROR(VLOOKUP(A342,ストックデータ貼り付け用!A:D,2,FALSE),0)</f>
        <v>0</v>
      </c>
      <c r="C342" s="89">
        <f>VLOOKUP(A342,ストックデータ整理!A:D,4,FALSE)</f>
        <v>0</v>
      </c>
      <c r="D342" s="93">
        <f>VLOOKUP(A342,ストックデータ整理!A:L,10,FALSE)</f>
        <v>0</v>
      </c>
      <c r="E342" s="95">
        <f>VLOOKUP(A342,ストックデータ整理!A:L,12,FALSE)</f>
        <v>0</v>
      </c>
      <c r="F342" s="89">
        <f>VLOOKUP(A342,ストックデータ整理!A:O,13,FALSE)</f>
        <v>0</v>
      </c>
      <c r="G342" s="92">
        <f>VLOOKUP(A342,ストックデータ整理!A:O,15,FALSE)</f>
        <v>0</v>
      </c>
      <c r="H342" s="96">
        <f>VLOOKUP(A342,ストックデータ整理!A:R,16,FALSE)</f>
        <v>0</v>
      </c>
      <c r="I342" s="113">
        <f>INT(VLOOKUP(A342,ストックデータ整理!A:R,18,FALSE))</f>
        <v>0</v>
      </c>
      <c r="J342" s="111">
        <f>VLOOKUP(A342,ストックデータ整理!A:U,19,FALSE)</f>
        <v>0</v>
      </c>
      <c r="K342" s="356">
        <f>VLOOKUP(A342,ストックデータ整理!A:U,21,FALSE)</f>
        <v>0</v>
      </c>
      <c r="L342" s="93">
        <f>IFERROR(VLOOKUP(A342,ストックデータ貼り付け用!V:Y,2,FALSE),0)</f>
        <v>0</v>
      </c>
      <c r="M342" s="95">
        <f>IFERROR(VLOOKUP(A342,ストックデータ貼り付け用!V:Y,4,FALSE),0)</f>
        <v>0</v>
      </c>
      <c r="N342" s="93">
        <f t="shared" si="27"/>
        <v>0</v>
      </c>
      <c r="O342" s="94">
        <f t="shared" si="28"/>
        <v>0</v>
      </c>
    </row>
    <row r="343" spans="1:15" ht="14.25" customHeight="1" x14ac:dyDescent="0.2">
      <c r="A343" s="88">
        <v>45956</v>
      </c>
      <c r="B343" s="89">
        <f>IFERROR(VLOOKUP(A343,ストックデータ貼り付け用!A:D,2,FALSE),0)</f>
        <v>0</v>
      </c>
      <c r="C343" s="89">
        <f>VLOOKUP(A343,ストックデータ整理!A:D,4,FALSE)</f>
        <v>0</v>
      </c>
      <c r="D343" s="93">
        <f>VLOOKUP(A343,ストックデータ整理!A:L,10,FALSE)</f>
        <v>0</v>
      </c>
      <c r="E343" s="95">
        <f>VLOOKUP(A343,ストックデータ整理!A:L,12,FALSE)</f>
        <v>0</v>
      </c>
      <c r="F343" s="89">
        <f>VLOOKUP(A343,ストックデータ整理!A:O,13,FALSE)</f>
        <v>0</v>
      </c>
      <c r="G343" s="92">
        <f>VLOOKUP(A343,ストックデータ整理!A:O,15,FALSE)</f>
        <v>0</v>
      </c>
      <c r="H343" s="96">
        <f>VLOOKUP(A343,ストックデータ整理!A:R,16,FALSE)</f>
        <v>0</v>
      </c>
      <c r="I343" s="113">
        <f>INT(VLOOKUP(A343,ストックデータ整理!A:R,18,FALSE))</f>
        <v>0</v>
      </c>
      <c r="J343" s="111">
        <f>VLOOKUP(A343,ストックデータ整理!A:U,19,FALSE)</f>
        <v>0</v>
      </c>
      <c r="K343" s="356">
        <f>VLOOKUP(A343,ストックデータ整理!A:U,21,FALSE)</f>
        <v>0</v>
      </c>
      <c r="L343" s="93">
        <f>IFERROR(VLOOKUP(A343,ストックデータ貼り付け用!V:Y,2,FALSE),0)</f>
        <v>0</v>
      </c>
      <c r="M343" s="95">
        <f>IFERROR(VLOOKUP(A343,ストックデータ貼り付け用!V:Y,4,FALSE),0)</f>
        <v>0</v>
      </c>
      <c r="N343" s="93">
        <f t="shared" si="27"/>
        <v>0</v>
      </c>
      <c r="O343" s="94">
        <f t="shared" si="28"/>
        <v>0</v>
      </c>
    </row>
    <row r="344" spans="1:15" ht="14.25" customHeight="1" x14ac:dyDescent="0.2">
      <c r="A344" s="88">
        <v>45957</v>
      </c>
      <c r="B344" s="89">
        <f>IFERROR(VLOOKUP(A344,ストックデータ貼り付け用!A:D,2,FALSE),0)</f>
        <v>0</v>
      </c>
      <c r="C344" s="89">
        <f>VLOOKUP(A344,ストックデータ整理!A:D,4,FALSE)</f>
        <v>0</v>
      </c>
      <c r="D344" s="93">
        <f>VLOOKUP(A344,ストックデータ整理!A:L,10,FALSE)</f>
        <v>0</v>
      </c>
      <c r="E344" s="95">
        <f>VLOOKUP(A344,ストックデータ整理!A:L,12,FALSE)</f>
        <v>0</v>
      </c>
      <c r="F344" s="89">
        <f>VLOOKUP(A344,ストックデータ整理!A:O,13,FALSE)</f>
        <v>0</v>
      </c>
      <c r="G344" s="92">
        <f>VLOOKUP(A344,ストックデータ整理!A:O,15,FALSE)</f>
        <v>0</v>
      </c>
      <c r="H344" s="96">
        <f>VLOOKUP(A344,ストックデータ整理!A:R,16,FALSE)</f>
        <v>0</v>
      </c>
      <c r="I344" s="113">
        <f>INT(VLOOKUP(A344,ストックデータ整理!A:R,18,FALSE))</f>
        <v>0</v>
      </c>
      <c r="J344" s="111">
        <f>VLOOKUP(A344,ストックデータ整理!A:U,19,FALSE)</f>
        <v>0</v>
      </c>
      <c r="K344" s="356">
        <f>VLOOKUP(A344,ストックデータ整理!A:U,21,FALSE)</f>
        <v>0</v>
      </c>
      <c r="L344" s="93">
        <f>IFERROR(VLOOKUP(A344,ストックデータ貼り付け用!V:Y,2,FALSE),0)</f>
        <v>0</v>
      </c>
      <c r="M344" s="95">
        <f>IFERROR(VLOOKUP(A344,ストックデータ貼り付け用!V:Y,4,FALSE),0)</f>
        <v>0</v>
      </c>
      <c r="N344" s="93">
        <f t="shared" si="27"/>
        <v>0</v>
      </c>
      <c r="O344" s="94">
        <f t="shared" si="28"/>
        <v>0</v>
      </c>
    </row>
    <row r="345" spans="1:15" ht="14.25" customHeight="1" x14ac:dyDescent="0.2">
      <c r="A345" s="88">
        <v>45958</v>
      </c>
      <c r="B345" s="89">
        <f>IFERROR(VLOOKUP(A345,ストックデータ貼り付け用!A:D,2,FALSE),0)</f>
        <v>0</v>
      </c>
      <c r="C345" s="89">
        <f>VLOOKUP(A345,ストックデータ整理!A:D,4,FALSE)</f>
        <v>0</v>
      </c>
      <c r="D345" s="93">
        <f>VLOOKUP(A345,ストックデータ整理!A:L,10,FALSE)</f>
        <v>0</v>
      </c>
      <c r="E345" s="95">
        <f>VLOOKUP(A345,ストックデータ整理!A:L,12,FALSE)</f>
        <v>0</v>
      </c>
      <c r="F345" s="89">
        <f>VLOOKUP(A345,ストックデータ整理!A:O,13,FALSE)</f>
        <v>0</v>
      </c>
      <c r="G345" s="92">
        <f>VLOOKUP(A345,ストックデータ整理!A:O,15,FALSE)</f>
        <v>0</v>
      </c>
      <c r="H345" s="96">
        <f>VLOOKUP(A345,ストックデータ整理!A:R,16,FALSE)</f>
        <v>0</v>
      </c>
      <c r="I345" s="113">
        <f>INT(VLOOKUP(A345,ストックデータ整理!A:R,18,FALSE))</f>
        <v>0</v>
      </c>
      <c r="J345" s="111">
        <f>VLOOKUP(A345,ストックデータ整理!A:U,19,FALSE)</f>
        <v>0</v>
      </c>
      <c r="K345" s="356">
        <f>VLOOKUP(A345,ストックデータ整理!A:U,21,FALSE)</f>
        <v>0</v>
      </c>
      <c r="L345" s="93">
        <f>IFERROR(VLOOKUP(A345,ストックデータ貼り付け用!V:Y,2,FALSE),0)</f>
        <v>0</v>
      </c>
      <c r="M345" s="95">
        <f>IFERROR(VLOOKUP(A345,ストックデータ貼り付け用!V:Y,4,FALSE),0)</f>
        <v>0</v>
      </c>
      <c r="N345" s="93">
        <f t="shared" si="27"/>
        <v>0</v>
      </c>
      <c r="O345" s="94">
        <f t="shared" si="28"/>
        <v>0</v>
      </c>
    </row>
    <row r="346" spans="1:15" ht="14.25" customHeight="1" x14ac:dyDescent="0.2">
      <c r="A346" s="88">
        <v>45959</v>
      </c>
      <c r="B346" s="89">
        <f>IFERROR(VLOOKUP(A346,ストックデータ貼り付け用!A:D,2,FALSE),0)</f>
        <v>0</v>
      </c>
      <c r="C346" s="89">
        <f>VLOOKUP(A346,ストックデータ整理!A:D,4,FALSE)</f>
        <v>0</v>
      </c>
      <c r="D346" s="93">
        <f>VLOOKUP(A346,ストックデータ整理!A:L,10,FALSE)</f>
        <v>0</v>
      </c>
      <c r="E346" s="95">
        <f>VLOOKUP(A346,ストックデータ整理!A:L,12,FALSE)</f>
        <v>0</v>
      </c>
      <c r="F346" s="89">
        <f>VLOOKUP(A346,ストックデータ整理!A:O,13,FALSE)</f>
        <v>0</v>
      </c>
      <c r="G346" s="92">
        <f>VLOOKUP(A346,ストックデータ整理!A:O,15,FALSE)</f>
        <v>0</v>
      </c>
      <c r="H346" s="96">
        <f>VLOOKUP(A346,ストックデータ整理!A:R,16,FALSE)</f>
        <v>0</v>
      </c>
      <c r="I346" s="113">
        <f>INT(VLOOKUP(A346,ストックデータ整理!A:R,18,FALSE))</f>
        <v>0</v>
      </c>
      <c r="J346" s="111">
        <f>VLOOKUP(A346,ストックデータ整理!A:U,19,FALSE)</f>
        <v>0</v>
      </c>
      <c r="K346" s="356">
        <f>VLOOKUP(A346,ストックデータ整理!A:U,21,FALSE)</f>
        <v>0</v>
      </c>
      <c r="L346" s="93">
        <f>IFERROR(VLOOKUP(A346,ストックデータ貼り付け用!V:Y,2,FALSE),0)</f>
        <v>0</v>
      </c>
      <c r="M346" s="95">
        <f>IFERROR(VLOOKUP(A346,ストックデータ貼り付け用!V:Y,4,FALSE),0)</f>
        <v>0</v>
      </c>
      <c r="N346" s="93">
        <f t="shared" si="27"/>
        <v>0</v>
      </c>
      <c r="O346" s="94">
        <f t="shared" si="28"/>
        <v>0</v>
      </c>
    </row>
    <row r="347" spans="1:15" ht="14.25" customHeight="1" x14ac:dyDescent="0.2">
      <c r="A347" s="88">
        <v>45960</v>
      </c>
      <c r="B347" s="89">
        <f>IFERROR(VLOOKUP(A347,ストックデータ貼り付け用!A:D,2,FALSE),0)</f>
        <v>0</v>
      </c>
      <c r="C347" s="89">
        <f>VLOOKUP(A347,ストックデータ整理!A:D,4,FALSE)</f>
        <v>0</v>
      </c>
      <c r="D347" s="93">
        <f>VLOOKUP(A347,ストックデータ整理!A:L,10,FALSE)</f>
        <v>0</v>
      </c>
      <c r="E347" s="95">
        <f>VLOOKUP(A347,ストックデータ整理!A:L,12,FALSE)</f>
        <v>0</v>
      </c>
      <c r="F347" s="89">
        <f>VLOOKUP(A347,ストックデータ整理!A:O,13,FALSE)</f>
        <v>0</v>
      </c>
      <c r="G347" s="92">
        <f>VLOOKUP(A347,ストックデータ整理!A:O,15,FALSE)</f>
        <v>0</v>
      </c>
      <c r="H347" s="96">
        <f>VLOOKUP(A347,ストックデータ整理!A:R,16,FALSE)</f>
        <v>0</v>
      </c>
      <c r="I347" s="113">
        <f>INT(VLOOKUP(A347,ストックデータ整理!A:R,18,FALSE))</f>
        <v>0</v>
      </c>
      <c r="J347" s="111">
        <f>VLOOKUP(A347,ストックデータ整理!A:U,19,FALSE)</f>
        <v>0</v>
      </c>
      <c r="K347" s="356">
        <f>VLOOKUP(A347,ストックデータ整理!A:U,21,FALSE)</f>
        <v>0</v>
      </c>
      <c r="L347" s="93">
        <f>IFERROR(VLOOKUP(A347,ストックデータ貼り付け用!V:Y,2,FALSE),0)</f>
        <v>0</v>
      </c>
      <c r="M347" s="95">
        <f>IFERROR(VLOOKUP(A347,ストックデータ貼り付け用!V:Y,4,FALSE),0)</f>
        <v>0</v>
      </c>
      <c r="N347" s="93">
        <f t="shared" si="27"/>
        <v>0</v>
      </c>
      <c r="O347" s="94">
        <f t="shared" si="28"/>
        <v>0</v>
      </c>
    </row>
    <row r="348" spans="1:15" ht="14.25" customHeight="1" thickBot="1" x14ac:dyDescent="0.25">
      <c r="A348" s="88">
        <v>45961</v>
      </c>
      <c r="B348" s="89">
        <f>IFERROR(VLOOKUP(A348,ストックデータ貼り付け用!A:D,2,FALSE),0)</f>
        <v>0</v>
      </c>
      <c r="C348" s="89">
        <f>VLOOKUP(A348,ストックデータ整理!A:D,4,FALSE)</f>
        <v>0</v>
      </c>
      <c r="D348" s="93">
        <f>VLOOKUP(A348,ストックデータ整理!A:L,10,FALSE)</f>
        <v>0</v>
      </c>
      <c r="E348" s="95">
        <f>VLOOKUP(A348,ストックデータ整理!A:L,12,FALSE)</f>
        <v>0</v>
      </c>
      <c r="F348" s="89">
        <f>VLOOKUP(A348,ストックデータ整理!A:O,13,FALSE)</f>
        <v>0</v>
      </c>
      <c r="G348" s="92">
        <f>VLOOKUP(A348,ストックデータ整理!A:O,15,FALSE)</f>
        <v>0</v>
      </c>
      <c r="H348" s="96">
        <f>VLOOKUP(A348,ストックデータ整理!A:R,16,FALSE)</f>
        <v>0</v>
      </c>
      <c r="I348" s="113">
        <f>INT(VLOOKUP(A348,ストックデータ整理!A:R,18,FALSE))</f>
        <v>0</v>
      </c>
      <c r="J348" s="111">
        <f>VLOOKUP(A348,ストックデータ整理!A:U,19,FALSE)</f>
        <v>0</v>
      </c>
      <c r="K348" s="356">
        <f>VLOOKUP(A348,ストックデータ整理!A:U,21,FALSE)</f>
        <v>0</v>
      </c>
      <c r="L348" s="93">
        <f>IFERROR(VLOOKUP(A348,ストックデータ貼り付け用!V:Y,2,FALSE),0)</f>
        <v>0</v>
      </c>
      <c r="M348" s="95">
        <f>IFERROR(VLOOKUP(A348,ストックデータ貼り付け用!V:Y,4,FALSE),0)</f>
        <v>0</v>
      </c>
      <c r="N348" s="93">
        <f t="shared" si="27"/>
        <v>0</v>
      </c>
      <c r="O348" s="94">
        <f t="shared" si="28"/>
        <v>0</v>
      </c>
    </row>
    <row r="349" spans="1:15" ht="15.5" customHeight="1" thickBot="1" x14ac:dyDescent="0.25">
      <c r="A349" s="99" t="s">
        <v>140</v>
      </c>
      <c r="B349" s="74"/>
      <c r="C349" s="80"/>
      <c r="D349" s="76"/>
      <c r="E349" s="75"/>
      <c r="F349" s="74"/>
      <c r="G349" s="75"/>
      <c r="H349" s="76"/>
      <c r="I349" s="77"/>
      <c r="J349" s="140">
        <f>iStock用!FD12*-1</f>
        <v>0</v>
      </c>
      <c r="K349" s="141">
        <f>iStock用!FF12</f>
        <v>0</v>
      </c>
      <c r="L349" s="76"/>
      <c r="M349" s="75"/>
      <c r="N349" s="132">
        <f t="shared" si="27"/>
        <v>0</v>
      </c>
      <c r="O349" s="133">
        <f t="shared" si="28"/>
        <v>0</v>
      </c>
    </row>
    <row r="350" spans="1:15" ht="17.25" customHeight="1" thickBot="1" x14ac:dyDescent="0.25">
      <c r="A350" s="99" t="s">
        <v>18</v>
      </c>
      <c r="B350" s="100">
        <f t="shared" ref="B350:I350" si="29">SUM(B318:B349)</f>
        <v>0</v>
      </c>
      <c r="C350" s="101">
        <f t="shared" si="29"/>
        <v>0</v>
      </c>
      <c r="D350" s="102">
        <f t="shared" si="29"/>
        <v>0</v>
      </c>
      <c r="E350" s="103">
        <f t="shared" si="29"/>
        <v>0</v>
      </c>
      <c r="F350" s="104">
        <f t="shared" si="29"/>
        <v>0</v>
      </c>
      <c r="G350" s="105">
        <f t="shared" si="29"/>
        <v>0</v>
      </c>
      <c r="H350" s="106">
        <f t="shared" si="29"/>
        <v>0</v>
      </c>
      <c r="I350" s="107">
        <f t="shared" si="29"/>
        <v>0</v>
      </c>
      <c r="J350" s="142">
        <f>SUM(J318:J349)</f>
        <v>0</v>
      </c>
      <c r="K350" s="143">
        <f>SUM(K318:K349)</f>
        <v>0</v>
      </c>
      <c r="L350" s="108">
        <f>SUM(L318:L349)</f>
        <v>0</v>
      </c>
      <c r="M350" s="109">
        <f>SUM(M318:M349)</f>
        <v>0</v>
      </c>
      <c r="N350" s="132">
        <f>B350+D350+F350+H350+J350+L350</f>
        <v>0</v>
      </c>
      <c r="O350" s="167">
        <f>C350+E350+G350+I350+K350+M350</f>
        <v>0</v>
      </c>
    </row>
    <row r="351" spans="1:15" ht="15.5" customHeight="1" thickBot="1" x14ac:dyDescent="0.25">
      <c r="A351" s="536" t="s">
        <v>150</v>
      </c>
      <c r="B351" s="528" t="s">
        <v>12</v>
      </c>
      <c r="C351" s="529"/>
      <c r="D351" s="530" t="s">
        <v>13</v>
      </c>
      <c r="E351" s="531"/>
      <c r="F351" s="532" t="s">
        <v>14</v>
      </c>
      <c r="G351" s="533"/>
      <c r="H351" s="522" t="s">
        <v>15</v>
      </c>
      <c r="I351" s="523"/>
      <c r="J351" s="524" t="s">
        <v>16</v>
      </c>
      <c r="K351" s="525"/>
      <c r="L351" s="534" t="s">
        <v>49</v>
      </c>
      <c r="M351" s="535"/>
      <c r="N351" s="425" t="s">
        <v>18</v>
      </c>
      <c r="O351" s="426"/>
    </row>
    <row r="352" spans="1:15" ht="15.5" customHeight="1" thickBot="1" x14ac:dyDescent="0.25">
      <c r="A352" s="537"/>
      <c r="B352" s="84" t="s">
        <v>19</v>
      </c>
      <c r="C352" s="85" t="s">
        <v>20</v>
      </c>
      <c r="D352" s="86" t="s">
        <v>19</v>
      </c>
      <c r="E352" s="85" t="s">
        <v>20</v>
      </c>
      <c r="F352" s="86" t="s">
        <v>19</v>
      </c>
      <c r="G352" s="85" t="s">
        <v>20</v>
      </c>
      <c r="H352" s="86" t="s">
        <v>19</v>
      </c>
      <c r="I352" s="87" t="s">
        <v>20</v>
      </c>
      <c r="J352" s="86" t="s">
        <v>19</v>
      </c>
      <c r="K352" s="85" t="s">
        <v>20</v>
      </c>
      <c r="L352" s="86" t="s">
        <v>19</v>
      </c>
      <c r="M352" s="85" t="s">
        <v>20</v>
      </c>
      <c r="N352" s="86" t="s">
        <v>19</v>
      </c>
      <c r="O352" s="85" t="s">
        <v>20</v>
      </c>
    </row>
    <row r="353" spans="1:15" ht="14.25" customHeight="1" x14ac:dyDescent="0.2">
      <c r="A353" s="88">
        <v>45962</v>
      </c>
      <c r="B353" s="89">
        <f>IFERROR(VLOOKUP(A353,ストックデータ貼り付け用!A:D,2,FALSE),0)</f>
        <v>0</v>
      </c>
      <c r="C353" s="89">
        <f>VLOOKUP(A353,ストックデータ整理!A:D,4,FALSE)</f>
        <v>0</v>
      </c>
      <c r="D353" s="90">
        <f>VLOOKUP(A353,ストックデータ整理!A:L,10,FALSE)</f>
        <v>0</v>
      </c>
      <c r="E353" s="91">
        <f>VLOOKUP(A353,ストックデータ整理!A:L,12,FALSE)</f>
        <v>0</v>
      </c>
      <c r="F353" s="89">
        <f>VLOOKUP(A353,ストックデータ整理!A:O,13,FALSE)</f>
        <v>0</v>
      </c>
      <c r="G353" s="92">
        <f>VLOOKUP(A353,ストックデータ整理!A:O,15,FALSE)</f>
        <v>0</v>
      </c>
      <c r="H353" s="96">
        <f>VLOOKUP(A353,ストックデータ整理!A:R,16,FALSE)</f>
        <v>0</v>
      </c>
      <c r="I353" s="113">
        <f>INT(VLOOKUP(A353,ストックデータ整理!A:R,18,FALSE))</f>
        <v>0</v>
      </c>
      <c r="J353" s="111">
        <f>VLOOKUP(A353,ストックデータ整理!A:U,19,FALSE)</f>
        <v>0</v>
      </c>
      <c r="K353" s="356">
        <f>VLOOKUP(A353,ストックデータ整理!A:U,21,FALSE)</f>
        <v>0</v>
      </c>
      <c r="L353" s="93">
        <f>IFERROR(VLOOKUP(A353,ストックデータ貼り付け用!V:Y,2,FALSE),0)</f>
        <v>0</v>
      </c>
      <c r="M353" s="95">
        <f>IFERROR(VLOOKUP(A353,ストックデータ貼り付け用!V:Y,4,FALSE),0)</f>
        <v>0</v>
      </c>
      <c r="N353" s="93">
        <f t="shared" ref="N353:N382" si="30">B353+D353+F353+L353+H353+J353</f>
        <v>0</v>
      </c>
      <c r="O353" s="94">
        <f t="shared" ref="O353:O382" si="31">C353+E353+G353+M353+I353+K353</f>
        <v>0</v>
      </c>
    </row>
    <row r="354" spans="1:15" ht="14.25" customHeight="1" x14ac:dyDescent="0.2">
      <c r="A354" s="88">
        <v>45963</v>
      </c>
      <c r="B354" s="89">
        <f>IFERROR(VLOOKUP(A354,ストックデータ貼り付け用!A:D,2,FALSE),0)</f>
        <v>0</v>
      </c>
      <c r="C354" s="89">
        <f>VLOOKUP(A354,ストックデータ整理!A:D,4,FALSE)</f>
        <v>0</v>
      </c>
      <c r="D354" s="93">
        <f>VLOOKUP(A354,ストックデータ整理!A:L,10,FALSE)</f>
        <v>0</v>
      </c>
      <c r="E354" s="95">
        <f>VLOOKUP(A354,ストックデータ整理!A:L,12,FALSE)</f>
        <v>0</v>
      </c>
      <c r="F354" s="89">
        <f>VLOOKUP(A354,ストックデータ整理!A:O,13,FALSE)</f>
        <v>0</v>
      </c>
      <c r="G354" s="92">
        <f>VLOOKUP(A354,ストックデータ整理!A:O,15,FALSE)</f>
        <v>0</v>
      </c>
      <c r="H354" s="96">
        <f>VLOOKUP(A354,ストックデータ整理!A:R,16,FALSE)</f>
        <v>0</v>
      </c>
      <c r="I354" s="113">
        <f>INT(VLOOKUP(A354,ストックデータ整理!A:R,18,FALSE))</f>
        <v>0</v>
      </c>
      <c r="J354" s="111">
        <f>VLOOKUP(A354,ストックデータ整理!A:U,19,FALSE)</f>
        <v>0</v>
      </c>
      <c r="K354" s="356">
        <f>VLOOKUP(A354,ストックデータ整理!A:U,21,FALSE)</f>
        <v>0</v>
      </c>
      <c r="L354" s="93">
        <f>IFERROR(VLOOKUP(A354,ストックデータ貼り付け用!V:Y,2,FALSE),0)</f>
        <v>0</v>
      </c>
      <c r="M354" s="95">
        <f>IFERROR(VLOOKUP(A354,ストックデータ貼り付け用!V:Y,4,FALSE),0)</f>
        <v>0</v>
      </c>
      <c r="N354" s="93">
        <f t="shared" si="30"/>
        <v>0</v>
      </c>
      <c r="O354" s="94">
        <f t="shared" si="31"/>
        <v>0</v>
      </c>
    </row>
    <row r="355" spans="1:15" ht="14.25" customHeight="1" x14ac:dyDescent="0.2">
      <c r="A355" s="88">
        <v>45964</v>
      </c>
      <c r="B355" s="89">
        <f>IFERROR(VLOOKUP(A355,ストックデータ貼り付け用!A:D,2,FALSE),0)</f>
        <v>0</v>
      </c>
      <c r="C355" s="89">
        <f>VLOOKUP(A355,ストックデータ整理!A:D,4,FALSE)</f>
        <v>0</v>
      </c>
      <c r="D355" s="93">
        <f>VLOOKUP(A355,ストックデータ整理!A:L,10,FALSE)</f>
        <v>0</v>
      </c>
      <c r="E355" s="95">
        <f>VLOOKUP(A355,ストックデータ整理!A:L,12,FALSE)</f>
        <v>0</v>
      </c>
      <c r="F355" s="89">
        <f>VLOOKUP(A355,ストックデータ整理!A:O,13,FALSE)</f>
        <v>0</v>
      </c>
      <c r="G355" s="92">
        <f>VLOOKUP(A355,ストックデータ整理!A:O,15,FALSE)</f>
        <v>0</v>
      </c>
      <c r="H355" s="96">
        <f>VLOOKUP(A355,ストックデータ整理!A:R,16,FALSE)</f>
        <v>0</v>
      </c>
      <c r="I355" s="113">
        <f>INT(VLOOKUP(A355,ストックデータ整理!A:R,18,FALSE))</f>
        <v>0</v>
      </c>
      <c r="J355" s="111">
        <f>VLOOKUP(A355,ストックデータ整理!A:U,19,FALSE)</f>
        <v>0</v>
      </c>
      <c r="K355" s="356">
        <f>VLOOKUP(A355,ストックデータ整理!A:U,21,FALSE)</f>
        <v>0</v>
      </c>
      <c r="L355" s="93">
        <f>IFERROR(VLOOKUP(A355,ストックデータ貼り付け用!V:Y,2,FALSE),0)</f>
        <v>0</v>
      </c>
      <c r="M355" s="95">
        <f>IFERROR(VLOOKUP(A355,ストックデータ貼り付け用!V:Y,4,FALSE),0)</f>
        <v>0</v>
      </c>
      <c r="N355" s="93">
        <f t="shared" si="30"/>
        <v>0</v>
      </c>
      <c r="O355" s="94">
        <f t="shared" si="31"/>
        <v>0</v>
      </c>
    </row>
    <row r="356" spans="1:15" ht="14.25" customHeight="1" x14ac:dyDescent="0.2">
      <c r="A356" s="88">
        <v>45965</v>
      </c>
      <c r="B356" s="89">
        <f>IFERROR(VLOOKUP(A356,ストックデータ貼り付け用!A:D,2,FALSE),0)</f>
        <v>0</v>
      </c>
      <c r="C356" s="89">
        <f>VLOOKUP(A356,ストックデータ整理!A:D,4,FALSE)</f>
        <v>0</v>
      </c>
      <c r="D356" s="93">
        <f>VLOOKUP(A356,ストックデータ整理!A:L,10,FALSE)</f>
        <v>0</v>
      </c>
      <c r="E356" s="95">
        <f>VLOOKUP(A356,ストックデータ整理!A:L,12,FALSE)</f>
        <v>0</v>
      </c>
      <c r="F356" s="89">
        <f>VLOOKUP(A356,ストックデータ整理!A:O,13,FALSE)</f>
        <v>0</v>
      </c>
      <c r="G356" s="92">
        <f>VLOOKUP(A356,ストックデータ整理!A:O,15,FALSE)</f>
        <v>0</v>
      </c>
      <c r="H356" s="96">
        <f>VLOOKUP(A356,ストックデータ整理!A:R,16,FALSE)</f>
        <v>0</v>
      </c>
      <c r="I356" s="113">
        <f>INT(VLOOKUP(A356,ストックデータ整理!A:R,18,FALSE))</f>
        <v>0</v>
      </c>
      <c r="J356" s="111">
        <f>VLOOKUP(A356,ストックデータ整理!A:U,19,FALSE)</f>
        <v>0</v>
      </c>
      <c r="K356" s="356">
        <f>VLOOKUP(A356,ストックデータ整理!A:U,21,FALSE)</f>
        <v>0</v>
      </c>
      <c r="L356" s="93">
        <f>IFERROR(VLOOKUP(A356,ストックデータ貼り付け用!V:Y,2,FALSE),0)</f>
        <v>0</v>
      </c>
      <c r="M356" s="95">
        <f>IFERROR(VLOOKUP(A356,ストックデータ貼り付け用!V:Y,4,FALSE),0)</f>
        <v>0</v>
      </c>
      <c r="N356" s="93">
        <f t="shared" si="30"/>
        <v>0</v>
      </c>
      <c r="O356" s="94">
        <f t="shared" si="31"/>
        <v>0</v>
      </c>
    </row>
    <row r="357" spans="1:15" ht="14.25" customHeight="1" x14ac:dyDescent="0.2">
      <c r="A357" s="88">
        <v>45966</v>
      </c>
      <c r="B357" s="89">
        <f>IFERROR(VLOOKUP(A357,ストックデータ貼り付け用!A:D,2,FALSE),0)</f>
        <v>0</v>
      </c>
      <c r="C357" s="89">
        <f>VLOOKUP(A357,ストックデータ整理!A:D,4,FALSE)</f>
        <v>0</v>
      </c>
      <c r="D357" s="93">
        <f>VLOOKUP(A357,ストックデータ整理!A:L,10,FALSE)</f>
        <v>0</v>
      </c>
      <c r="E357" s="95">
        <f>VLOOKUP(A357,ストックデータ整理!A:L,12,FALSE)</f>
        <v>0</v>
      </c>
      <c r="F357" s="89">
        <f>VLOOKUP(A357,ストックデータ整理!A:O,13,FALSE)</f>
        <v>0</v>
      </c>
      <c r="G357" s="92">
        <f>VLOOKUP(A357,ストックデータ整理!A:O,15,FALSE)</f>
        <v>0</v>
      </c>
      <c r="H357" s="96">
        <f>VLOOKUP(A357,ストックデータ整理!A:R,16,FALSE)</f>
        <v>0</v>
      </c>
      <c r="I357" s="113">
        <f>INT(VLOOKUP(A357,ストックデータ整理!A:R,18,FALSE))</f>
        <v>0</v>
      </c>
      <c r="J357" s="111">
        <f>VLOOKUP(A357,ストックデータ整理!A:U,19,FALSE)</f>
        <v>0</v>
      </c>
      <c r="K357" s="356">
        <f>VLOOKUP(A357,ストックデータ整理!A:U,21,FALSE)</f>
        <v>0</v>
      </c>
      <c r="L357" s="93">
        <f>IFERROR(VLOOKUP(A357,ストックデータ貼り付け用!V:Y,2,FALSE),0)</f>
        <v>0</v>
      </c>
      <c r="M357" s="95">
        <f>IFERROR(VLOOKUP(A357,ストックデータ貼り付け用!V:Y,4,FALSE),0)</f>
        <v>0</v>
      </c>
      <c r="N357" s="93">
        <f t="shared" si="30"/>
        <v>0</v>
      </c>
      <c r="O357" s="94">
        <f t="shared" si="31"/>
        <v>0</v>
      </c>
    </row>
    <row r="358" spans="1:15" ht="14.25" customHeight="1" x14ac:dyDescent="0.2">
      <c r="A358" s="88">
        <v>45967</v>
      </c>
      <c r="B358" s="89">
        <f>IFERROR(VLOOKUP(A358,ストックデータ貼り付け用!A:D,2,FALSE),0)</f>
        <v>0</v>
      </c>
      <c r="C358" s="89">
        <f>VLOOKUP(A358,ストックデータ整理!A:D,4,FALSE)</f>
        <v>0</v>
      </c>
      <c r="D358" s="93">
        <f>VLOOKUP(A358,ストックデータ整理!A:L,10,FALSE)</f>
        <v>0</v>
      </c>
      <c r="E358" s="95">
        <f>VLOOKUP(A358,ストックデータ整理!A:L,12,FALSE)</f>
        <v>0</v>
      </c>
      <c r="F358" s="89">
        <f>VLOOKUP(A358,ストックデータ整理!A:O,13,FALSE)</f>
        <v>0</v>
      </c>
      <c r="G358" s="92">
        <f>VLOOKUP(A358,ストックデータ整理!A:O,15,FALSE)</f>
        <v>0</v>
      </c>
      <c r="H358" s="96">
        <f>VLOOKUP(A358,ストックデータ整理!A:R,16,FALSE)</f>
        <v>0</v>
      </c>
      <c r="I358" s="113">
        <f>INT(VLOOKUP(A358,ストックデータ整理!A:R,18,FALSE))</f>
        <v>0</v>
      </c>
      <c r="J358" s="111">
        <f>VLOOKUP(A358,ストックデータ整理!A:U,19,FALSE)</f>
        <v>0</v>
      </c>
      <c r="K358" s="356">
        <f>VLOOKUP(A358,ストックデータ整理!A:U,21,FALSE)</f>
        <v>0</v>
      </c>
      <c r="L358" s="93">
        <f>IFERROR(VLOOKUP(A358,ストックデータ貼り付け用!V:Y,2,FALSE),0)</f>
        <v>0</v>
      </c>
      <c r="M358" s="95">
        <f>IFERROR(VLOOKUP(A358,ストックデータ貼り付け用!V:Y,4,FALSE),0)</f>
        <v>0</v>
      </c>
      <c r="N358" s="93">
        <f t="shared" si="30"/>
        <v>0</v>
      </c>
      <c r="O358" s="94">
        <f t="shared" si="31"/>
        <v>0</v>
      </c>
    </row>
    <row r="359" spans="1:15" ht="14.25" customHeight="1" x14ac:dyDescent="0.2">
      <c r="A359" s="88">
        <v>45968</v>
      </c>
      <c r="B359" s="89">
        <f>IFERROR(VLOOKUP(A359,ストックデータ貼り付け用!A:D,2,FALSE),0)</f>
        <v>0</v>
      </c>
      <c r="C359" s="89">
        <f>VLOOKUP(A359,ストックデータ整理!A:D,4,FALSE)</f>
        <v>0</v>
      </c>
      <c r="D359" s="93">
        <f>VLOOKUP(A359,ストックデータ整理!A:L,10,FALSE)</f>
        <v>0</v>
      </c>
      <c r="E359" s="95">
        <f>VLOOKUP(A359,ストックデータ整理!A:L,12,FALSE)</f>
        <v>0</v>
      </c>
      <c r="F359" s="89">
        <f>VLOOKUP(A359,ストックデータ整理!A:O,13,FALSE)</f>
        <v>0</v>
      </c>
      <c r="G359" s="92">
        <f>VLOOKUP(A359,ストックデータ整理!A:O,15,FALSE)</f>
        <v>0</v>
      </c>
      <c r="H359" s="96">
        <f>VLOOKUP(A359,ストックデータ整理!A:R,16,FALSE)</f>
        <v>0</v>
      </c>
      <c r="I359" s="113">
        <f>INT(VLOOKUP(A359,ストックデータ整理!A:R,18,FALSE))</f>
        <v>0</v>
      </c>
      <c r="J359" s="111">
        <f>VLOOKUP(A359,ストックデータ整理!A:U,19,FALSE)</f>
        <v>0</v>
      </c>
      <c r="K359" s="356">
        <f>VLOOKUP(A359,ストックデータ整理!A:U,21,FALSE)</f>
        <v>0</v>
      </c>
      <c r="L359" s="93">
        <f>IFERROR(VLOOKUP(A359,ストックデータ貼り付け用!V:Y,2,FALSE),0)</f>
        <v>0</v>
      </c>
      <c r="M359" s="95">
        <f>IFERROR(VLOOKUP(A359,ストックデータ貼り付け用!V:Y,4,FALSE),0)</f>
        <v>0</v>
      </c>
      <c r="N359" s="93">
        <f t="shared" si="30"/>
        <v>0</v>
      </c>
      <c r="O359" s="94">
        <f t="shared" si="31"/>
        <v>0</v>
      </c>
    </row>
    <row r="360" spans="1:15" ht="14.25" customHeight="1" x14ac:dyDescent="0.2">
      <c r="A360" s="88">
        <v>45969</v>
      </c>
      <c r="B360" s="89">
        <f>IFERROR(VLOOKUP(A360,ストックデータ貼り付け用!A:D,2,FALSE),0)</f>
        <v>0</v>
      </c>
      <c r="C360" s="89">
        <f>VLOOKUP(A360,ストックデータ整理!A:D,4,FALSE)</f>
        <v>0</v>
      </c>
      <c r="D360" s="93">
        <f>VLOOKUP(A360,ストックデータ整理!A:L,10,FALSE)</f>
        <v>0</v>
      </c>
      <c r="E360" s="95">
        <f>VLOOKUP(A360,ストックデータ整理!A:L,12,FALSE)</f>
        <v>0</v>
      </c>
      <c r="F360" s="89">
        <f>VLOOKUP(A360,ストックデータ整理!A:O,13,FALSE)</f>
        <v>0</v>
      </c>
      <c r="G360" s="92">
        <f>VLOOKUP(A360,ストックデータ整理!A:O,15,FALSE)</f>
        <v>0</v>
      </c>
      <c r="H360" s="96">
        <f>VLOOKUP(A360,ストックデータ整理!A:R,16,FALSE)</f>
        <v>0</v>
      </c>
      <c r="I360" s="113">
        <f>INT(VLOOKUP(A360,ストックデータ整理!A:R,18,FALSE))</f>
        <v>0</v>
      </c>
      <c r="J360" s="111">
        <f>VLOOKUP(A360,ストックデータ整理!A:U,19,FALSE)</f>
        <v>0</v>
      </c>
      <c r="K360" s="356">
        <f>VLOOKUP(A360,ストックデータ整理!A:U,21,FALSE)</f>
        <v>0</v>
      </c>
      <c r="L360" s="93">
        <f>IFERROR(VLOOKUP(A360,ストックデータ貼り付け用!V:Y,2,FALSE),0)</f>
        <v>0</v>
      </c>
      <c r="M360" s="95">
        <f>IFERROR(VLOOKUP(A360,ストックデータ貼り付け用!V:Y,4,FALSE),0)</f>
        <v>0</v>
      </c>
      <c r="N360" s="93">
        <f t="shared" si="30"/>
        <v>0</v>
      </c>
      <c r="O360" s="94">
        <f t="shared" si="31"/>
        <v>0</v>
      </c>
    </row>
    <row r="361" spans="1:15" ht="14.25" customHeight="1" x14ac:dyDescent="0.2">
      <c r="A361" s="88">
        <v>45970</v>
      </c>
      <c r="B361" s="89">
        <f>IFERROR(VLOOKUP(A361,ストックデータ貼り付け用!A:D,2,FALSE),0)</f>
        <v>0</v>
      </c>
      <c r="C361" s="89">
        <f>VLOOKUP(A361,ストックデータ整理!A:D,4,FALSE)</f>
        <v>0</v>
      </c>
      <c r="D361" s="93">
        <f>VLOOKUP(A361,ストックデータ整理!A:L,10,FALSE)</f>
        <v>0</v>
      </c>
      <c r="E361" s="95">
        <f>VLOOKUP(A361,ストックデータ整理!A:L,12,FALSE)</f>
        <v>0</v>
      </c>
      <c r="F361" s="89">
        <f>VLOOKUP(A361,ストックデータ整理!A:O,13,FALSE)</f>
        <v>0</v>
      </c>
      <c r="G361" s="92">
        <f>VLOOKUP(A361,ストックデータ整理!A:O,15,FALSE)</f>
        <v>0</v>
      </c>
      <c r="H361" s="96">
        <f>VLOOKUP(A361,ストックデータ整理!A:R,16,FALSE)</f>
        <v>0</v>
      </c>
      <c r="I361" s="113">
        <f>INT(VLOOKUP(A361,ストックデータ整理!A:R,18,FALSE))</f>
        <v>0</v>
      </c>
      <c r="J361" s="111">
        <f>VLOOKUP(A361,ストックデータ整理!A:U,19,FALSE)</f>
        <v>0</v>
      </c>
      <c r="K361" s="356">
        <f>VLOOKUP(A361,ストックデータ整理!A:U,21,FALSE)</f>
        <v>0</v>
      </c>
      <c r="L361" s="93">
        <f>IFERROR(VLOOKUP(A361,ストックデータ貼り付け用!V:Y,2,FALSE),0)</f>
        <v>0</v>
      </c>
      <c r="M361" s="95">
        <f>IFERROR(VLOOKUP(A361,ストックデータ貼り付け用!V:Y,4,FALSE),0)</f>
        <v>0</v>
      </c>
      <c r="N361" s="93">
        <f t="shared" si="30"/>
        <v>0</v>
      </c>
      <c r="O361" s="94">
        <f t="shared" si="31"/>
        <v>0</v>
      </c>
    </row>
    <row r="362" spans="1:15" ht="14.25" customHeight="1" x14ac:dyDescent="0.2">
      <c r="A362" s="88">
        <v>45971</v>
      </c>
      <c r="B362" s="89">
        <f>IFERROR(VLOOKUP(A362,ストックデータ貼り付け用!A:D,2,FALSE),0)</f>
        <v>0</v>
      </c>
      <c r="C362" s="89">
        <f>VLOOKUP(A362,ストックデータ整理!A:D,4,FALSE)</f>
        <v>0</v>
      </c>
      <c r="D362" s="93">
        <f>VLOOKUP(A362,ストックデータ整理!A:L,10,FALSE)</f>
        <v>0</v>
      </c>
      <c r="E362" s="95">
        <f>VLOOKUP(A362,ストックデータ整理!A:L,12,FALSE)</f>
        <v>0</v>
      </c>
      <c r="F362" s="89">
        <f>VLOOKUP(A362,ストックデータ整理!A:O,13,FALSE)</f>
        <v>0</v>
      </c>
      <c r="G362" s="92">
        <f>VLOOKUP(A362,ストックデータ整理!A:O,15,FALSE)</f>
        <v>0</v>
      </c>
      <c r="H362" s="96">
        <f>VLOOKUP(A362,ストックデータ整理!A:R,16,FALSE)</f>
        <v>0</v>
      </c>
      <c r="I362" s="113">
        <f>INT(VLOOKUP(A362,ストックデータ整理!A:R,18,FALSE))</f>
        <v>0</v>
      </c>
      <c r="J362" s="111">
        <f>VLOOKUP(A362,ストックデータ整理!A:U,19,FALSE)</f>
        <v>0</v>
      </c>
      <c r="K362" s="356">
        <f>VLOOKUP(A362,ストックデータ整理!A:U,21,FALSE)</f>
        <v>0</v>
      </c>
      <c r="L362" s="93">
        <f>IFERROR(VLOOKUP(A362,ストックデータ貼り付け用!V:Y,2,FALSE),0)</f>
        <v>0</v>
      </c>
      <c r="M362" s="95">
        <f>IFERROR(VLOOKUP(A362,ストックデータ貼り付け用!V:Y,4,FALSE),0)</f>
        <v>0</v>
      </c>
      <c r="N362" s="93">
        <f t="shared" si="30"/>
        <v>0</v>
      </c>
      <c r="O362" s="94">
        <f t="shared" si="31"/>
        <v>0</v>
      </c>
    </row>
    <row r="363" spans="1:15" ht="14.25" customHeight="1" x14ac:dyDescent="0.2">
      <c r="A363" s="88">
        <v>45972</v>
      </c>
      <c r="B363" s="89">
        <f>IFERROR(VLOOKUP(A363,ストックデータ貼り付け用!A:D,2,FALSE),0)</f>
        <v>0</v>
      </c>
      <c r="C363" s="89">
        <f>VLOOKUP(A363,ストックデータ整理!A:D,4,FALSE)</f>
        <v>0</v>
      </c>
      <c r="D363" s="93">
        <f>VLOOKUP(A363,ストックデータ整理!A:L,10,FALSE)</f>
        <v>0</v>
      </c>
      <c r="E363" s="95">
        <f>VLOOKUP(A363,ストックデータ整理!A:L,12,FALSE)</f>
        <v>0</v>
      </c>
      <c r="F363" s="89">
        <f>VLOOKUP(A363,ストックデータ整理!A:O,13,FALSE)</f>
        <v>0</v>
      </c>
      <c r="G363" s="92">
        <f>VLOOKUP(A363,ストックデータ整理!A:O,15,FALSE)</f>
        <v>0</v>
      </c>
      <c r="H363" s="96">
        <f>VLOOKUP(A363,ストックデータ整理!A:R,16,FALSE)</f>
        <v>0</v>
      </c>
      <c r="I363" s="113">
        <f>INT(VLOOKUP(A363,ストックデータ整理!A:R,18,FALSE))</f>
        <v>0</v>
      </c>
      <c r="J363" s="111">
        <f>VLOOKUP(A363,ストックデータ整理!A:U,19,FALSE)</f>
        <v>0</v>
      </c>
      <c r="K363" s="356">
        <f>VLOOKUP(A363,ストックデータ整理!A:U,21,FALSE)</f>
        <v>0</v>
      </c>
      <c r="L363" s="93">
        <f>IFERROR(VLOOKUP(A363,ストックデータ貼り付け用!V:Y,2,FALSE),0)</f>
        <v>0</v>
      </c>
      <c r="M363" s="95">
        <f>IFERROR(VLOOKUP(A363,ストックデータ貼り付け用!V:Y,4,FALSE),0)</f>
        <v>0</v>
      </c>
      <c r="N363" s="93">
        <f t="shared" si="30"/>
        <v>0</v>
      </c>
      <c r="O363" s="94">
        <f t="shared" si="31"/>
        <v>0</v>
      </c>
    </row>
    <row r="364" spans="1:15" ht="14.25" customHeight="1" x14ac:dyDescent="0.2">
      <c r="A364" s="88">
        <v>45973</v>
      </c>
      <c r="B364" s="89">
        <f>IFERROR(VLOOKUP(A364,ストックデータ貼り付け用!A:D,2,FALSE),0)</f>
        <v>0</v>
      </c>
      <c r="C364" s="89">
        <f>VLOOKUP(A364,ストックデータ整理!A:D,4,FALSE)</f>
        <v>0</v>
      </c>
      <c r="D364" s="93">
        <f>VLOOKUP(A364,ストックデータ整理!A:L,10,FALSE)</f>
        <v>0</v>
      </c>
      <c r="E364" s="95">
        <f>VLOOKUP(A364,ストックデータ整理!A:L,12,FALSE)</f>
        <v>0</v>
      </c>
      <c r="F364" s="89">
        <f>VLOOKUP(A364,ストックデータ整理!A:O,13,FALSE)</f>
        <v>0</v>
      </c>
      <c r="G364" s="92">
        <f>VLOOKUP(A364,ストックデータ整理!A:O,15,FALSE)</f>
        <v>0</v>
      </c>
      <c r="H364" s="96">
        <f>VLOOKUP(A364,ストックデータ整理!A:R,16,FALSE)</f>
        <v>0</v>
      </c>
      <c r="I364" s="113">
        <f>INT(VLOOKUP(A364,ストックデータ整理!A:R,18,FALSE))</f>
        <v>0</v>
      </c>
      <c r="J364" s="111">
        <f>VLOOKUP(A364,ストックデータ整理!A:U,19,FALSE)</f>
        <v>0</v>
      </c>
      <c r="K364" s="356">
        <f>VLOOKUP(A364,ストックデータ整理!A:U,21,FALSE)</f>
        <v>0</v>
      </c>
      <c r="L364" s="93">
        <f>IFERROR(VLOOKUP(A364,ストックデータ貼り付け用!V:Y,2,FALSE),0)</f>
        <v>0</v>
      </c>
      <c r="M364" s="95">
        <f>IFERROR(VLOOKUP(A364,ストックデータ貼り付け用!V:Y,4,FALSE),0)</f>
        <v>0</v>
      </c>
      <c r="N364" s="93">
        <f t="shared" si="30"/>
        <v>0</v>
      </c>
      <c r="O364" s="94">
        <f t="shared" si="31"/>
        <v>0</v>
      </c>
    </row>
    <row r="365" spans="1:15" ht="14.25" customHeight="1" x14ac:dyDescent="0.2">
      <c r="A365" s="88">
        <v>45974</v>
      </c>
      <c r="B365" s="89">
        <f>IFERROR(VLOOKUP(A365,ストックデータ貼り付け用!A:D,2,FALSE),0)</f>
        <v>0</v>
      </c>
      <c r="C365" s="89">
        <f>VLOOKUP(A365,ストックデータ整理!A:D,4,FALSE)</f>
        <v>0</v>
      </c>
      <c r="D365" s="93">
        <f>VLOOKUP(A365,ストックデータ整理!A:L,10,FALSE)</f>
        <v>0</v>
      </c>
      <c r="E365" s="95">
        <f>VLOOKUP(A365,ストックデータ整理!A:L,12,FALSE)</f>
        <v>0</v>
      </c>
      <c r="F365" s="89">
        <f>VLOOKUP(A365,ストックデータ整理!A:O,13,FALSE)</f>
        <v>0</v>
      </c>
      <c r="G365" s="92">
        <f>VLOOKUP(A365,ストックデータ整理!A:O,15,FALSE)</f>
        <v>0</v>
      </c>
      <c r="H365" s="96">
        <f>VLOOKUP(A365,ストックデータ整理!A:R,16,FALSE)</f>
        <v>0</v>
      </c>
      <c r="I365" s="113">
        <f>INT(VLOOKUP(A365,ストックデータ整理!A:R,18,FALSE))</f>
        <v>0</v>
      </c>
      <c r="J365" s="111">
        <f>VLOOKUP(A365,ストックデータ整理!A:U,19,FALSE)</f>
        <v>0</v>
      </c>
      <c r="K365" s="356">
        <f>VLOOKUP(A365,ストックデータ整理!A:U,21,FALSE)</f>
        <v>0</v>
      </c>
      <c r="L365" s="93">
        <f>IFERROR(VLOOKUP(A365,ストックデータ貼り付け用!V:Y,2,FALSE),0)</f>
        <v>0</v>
      </c>
      <c r="M365" s="95">
        <f>IFERROR(VLOOKUP(A365,ストックデータ貼り付け用!V:Y,4,FALSE),0)</f>
        <v>0</v>
      </c>
      <c r="N365" s="93">
        <f t="shared" si="30"/>
        <v>0</v>
      </c>
      <c r="O365" s="94">
        <f t="shared" si="31"/>
        <v>0</v>
      </c>
    </row>
    <row r="366" spans="1:15" ht="14.25" customHeight="1" x14ac:dyDescent="0.2">
      <c r="A366" s="88">
        <v>45975</v>
      </c>
      <c r="B366" s="89">
        <f>IFERROR(VLOOKUP(A366,ストックデータ貼り付け用!A:D,2,FALSE),0)</f>
        <v>0</v>
      </c>
      <c r="C366" s="89">
        <f>VLOOKUP(A366,ストックデータ整理!A:D,4,FALSE)</f>
        <v>0</v>
      </c>
      <c r="D366" s="93">
        <f>VLOOKUP(A366,ストックデータ整理!A:L,10,FALSE)</f>
        <v>0</v>
      </c>
      <c r="E366" s="95">
        <f>VLOOKUP(A366,ストックデータ整理!A:L,12,FALSE)</f>
        <v>0</v>
      </c>
      <c r="F366" s="89">
        <f>VLOOKUP(A366,ストックデータ整理!A:O,13,FALSE)</f>
        <v>0</v>
      </c>
      <c r="G366" s="92">
        <f>VLOOKUP(A366,ストックデータ整理!A:O,15,FALSE)</f>
        <v>0</v>
      </c>
      <c r="H366" s="96">
        <f>VLOOKUP(A366,ストックデータ整理!A:R,16,FALSE)</f>
        <v>0</v>
      </c>
      <c r="I366" s="113">
        <f>INT(VLOOKUP(A366,ストックデータ整理!A:R,18,FALSE))</f>
        <v>0</v>
      </c>
      <c r="J366" s="111">
        <f>VLOOKUP(A366,ストックデータ整理!A:U,19,FALSE)</f>
        <v>0</v>
      </c>
      <c r="K366" s="356">
        <f>VLOOKUP(A366,ストックデータ整理!A:U,21,FALSE)</f>
        <v>0</v>
      </c>
      <c r="L366" s="93">
        <f>IFERROR(VLOOKUP(A366,ストックデータ貼り付け用!V:Y,2,FALSE),0)</f>
        <v>0</v>
      </c>
      <c r="M366" s="95">
        <f>IFERROR(VLOOKUP(A366,ストックデータ貼り付け用!V:Y,4,FALSE),0)</f>
        <v>0</v>
      </c>
      <c r="N366" s="93">
        <f t="shared" si="30"/>
        <v>0</v>
      </c>
      <c r="O366" s="94">
        <f t="shared" si="31"/>
        <v>0</v>
      </c>
    </row>
    <row r="367" spans="1:15" ht="14.25" customHeight="1" x14ac:dyDescent="0.2">
      <c r="A367" s="88">
        <v>45976</v>
      </c>
      <c r="B367" s="89">
        <f>IFERROR(VLOOKUP(A367,ストックデータ貼り付け用!A:D,2,FALSE),0)</f>
        <v>0</v>
      </c>
      <c r="C367" s="89">
        <f>VLOOKUP(A367,ストックデータ整理!A:D,4,FALSE)</f>
        <v>0</v>
      </c>
      <c r="D367" s="93">
        <f>VLOOKUP(A367,ストックデータ整理!A:L,10,FALSE)</f>
        <v>0</v>
      </c>
      <c r="E367" s="95">
        <f>VLOOKUP(A367,ストックデータ整理!A:L,12,FALSE)</f>
        <v>0</v>
      </c>
      <c r="F367" s="89">
        <f>VLOOKUP(A367,ストックデータ整理!A:O,13,FALSE)</f>
        <v>0</v>
      </c>
      <c r="G367" s="92">
        <f>VLOOKUP(A367,ストックデータ整理!A:O,15,FALSE)</f>
        <v>0</v>
      </c>
      <c r="H367" s="96">
        <f>VLOOKUP(A367,ストックデータ整理!A:R,16,FALSE)</f>
        <v>0</v>
      </c>
      <c r="I367" s="113">
        <f>INT(VLOOKUP(A367,ストックデータ整理!A:R,18,FALSE))</f>
        <v>0</v>
      </c>
      <c r="J367" s="111">
        <f>VLOOKUP(A367,ストックデータ整理!A:U,19,FALSE)</f>
        <v>0</v>
      </c>
      <c r="K367" s="356">
        <f>VLOOKUP(A367,ストックデータ整理!A:U,21,FALSE)</f>
        <v>0</v>
      </c>
      <c r="L367" s="93">
        <f>IFERROR(VLOOKUP(A367,ストックデータ貼り付け用!V:Y,2,FALSE),0)</f>
        <v>0</v>
      </c>
      <c r="M367" s="95">
        <f>IFERROR(VLOOKUP(A367,ストックデータ貼り付け用!V:Y,4,FALSE),0)</f>
        <v>0</v>
      </c>
      <c r="N367" s="93">
        <f t="shared" si="30"/>
        <v>0</v>
      </c>
      <c r="O367" s="94">
        <f t="shared" si="31"/>
        <v>0</v>
      </c>
    </row>
    <row r="368" spans="1:15" ht="14.25" customHeight="1" x14ac:dyDescent="0.2">
      <c r="A368" s="88">
        <v>45977</v>
      </c>
      <c r="B368" s="89">
        <f>IFERROR(VLOOKUP(A368,ストックデータ貼り付け用!A:D,2,FALSE),0)</f>
        <v>0</v>
      </c>
      <c r="C368" s="89">
        <f>VLOOKUP(A368,ストックデータ整理!A:D,4,FALSE)</f>
        <v>0</v>
      </c>
      <c r="D368" s="93">
        <f>VLOOKUP(A368,ストックデータ整理!A:L,10,FALSE)</f>
        <v>0</v>
      </c>
      <c r="E368" s="95">
        <f>VLOOKUP(A368,ストックデータ整理!A:L,12,FALSE)</f>
        <v>0</v>
      </c>
      <c r="F368" s="89">
        <f>VLOOKUP(A368,ストックデータ整理!A:O,13,FALSE)</f>
        <v>0</v>
      </c>
      <c r="G368" s="92">
        <f>VLOOKUP(A368,ストックデータ整理!A:O,15,FALSE)</f>
        <v>0</v>
      </c>
      <c r="H368" s="96">
        <f>VLOOKUP(A368,ストックデータ整理!A:R,16,FALSE)</f>
        <v>0</v>
      </c>
      <c r="I368" s="113">
        <f>INT(VLOOKUP(A368,ストックデータ整理!A:R,18,FALSE))</f>
        <v>0</v>
      </c>
      <c r="J368" s="111">
        <f>VLOOKUP(A368,ストックデータ整理!A:U,19,FALSE)</f>
        <v>0</v>
      </c>
      <c r="K368" s="356">
        <f>VLOOKUP(A368,ストックデータ整理!A:U,21,FALSE)</f>
        <v>0</v>
      </c>
      <c r="L368" s="93">
        <f>IFERROR(VLOOKUP(A368,ストックデータ貼り付け用!V:Y,2,FALSE),0)</f>
        <v>0</v>
      </c>
      <c r="M368" s="95">
        <f>IFERROR(VLOOKUP(A368,ストックデータ貼り付け用!V:Y,4,FALSE),0)</f>
        <v>0</v>
      </c>
      <c r="N368" s="93">
        <f t="shared" si="30"/>
        <v>0</v>
      </c>
      <c r="O368" s="94">
        <f t="shared" si="31"/>
        <v>0</v>
      </c>
    </row>
    <row r="369" spans="1:15" ht="14.25" customHeight="1" x14ac:dyDescent="0.2">
      <c r="A369" s="88">
        <v>45978</v>
      </c>
      <c r="B369" s="89">
        <f>IFERROR(VLOOKUP(A369,ストックデータ貼り付け用!A:D,2,FALSE),0)</f>
        <v>0</v>
      </c>
      <c r="C369" s="89">
        <f>VLOOKUP(A369,ストックデータ整理!A:D,4,FALSE)</f>
        <v>0</v>
      </c>
      <c r="D369" s="93">
        <f>VLOOKUP(A369,ストックデータ整理!A:L,10,FALSE)</f>
        <v>0</v>
      </c>
      <c r="E369" s="95">
        <f>VLOOKUP(A369,ストックデータ整理!A:L,12,FALSE)</f>
        <v>0</v>
      </c>
      <c r="F369" s="89">
        <f>VLOOKUP(A369,ストックデータ整理!A:O,13,FALSE)</f>
        <v>0</v>
      </c>
      <c r="G369" s="92">
        <f>VLOOKUP(A369,ストックデータ整理!A:O,15,FALSE)</f>
        <v>0</v>
      </c>
      <c r="H369" s="96">
        <f>VLOOKUP(A369,ストックデータ整理!A:R,16,FALSE)</f>
        <v>0</v>
      </c>
      <c r="I369" s="113">
        <f>INT(VLOOKUP(A369,ストックデータ整理!A:R,18,FALSE))</f>
        <v>0</v>
      </c>
      <c r="J369" s="111">
        <f>VLOOKUP(A369,ストックデータ整理!A:U,19,FALSE)</f>
        <v>0</v>
      </c>
      <c r="K369" s="356">
        <f>VLOOKUP(A369,ストックデータ整理!A:U,21,FALSE)</f>
        <v>0</v>
      </c>
      <c r="L369" s="93">
        <f>IFERROR(VLOOKUP(A369,ストックデータ貼り付け用!V:Y,2,FALSE),0)</f>
        <v>0</v>
      </c>
      <c r="M369" s="95">
        <f>IFERROR(VLOOKUP(A369,ストックデータ貼り付け用!V:Y,4,FALSE),0)</f>
        <v>0</v>
      </c>
      <c r="N369" s="93">
        <f t="shared" si="30"/>
        <v>0</v>
      </c>
      <c r="O369" s="94">
        <f t="shared" si="31"/>
        <v>0</v>
      </c>
    </row>
    <row r="370" spans="1:15" ht="14.25" customHeight="1" x14ac:dyDescent="0.2">
      <c r="A370" s="88">
        <v>45979</v>
      </c>
      <c r="B370" s="89">
        <f>IFERROR(VLOOKUP(A370,ストックデータ貼り付け用!A:D,2,FALSE),0)</f>
        <v>0</v>
      </c>
      <c r="C370" s="89">
        <f>VLOOKUP(A370,ストックデータ整理!A:D,4,FALSE)</f>
        <v>0</v>
      </c>
      <c r="D370" s="93">
        <f>VLOOKUP(A370,ストックデータ整理!A:L,10,FALSE)</f>
        <v>0</v>
      </c>
      <c r="E370" s="95">
        <f>VLOOKUP(A370,ストックデータ整理!A:L,12,FALSE)</f>
        <v>0</v>
      </c>
      <c r="F370" s="89">
        <f>VLOOKUP(A370,ストックデータ整理!A:O,13,FALSE)</f>
        <v>0</v>
      </c>
      <c r="G370" s="92">
        <f>VLOOKUP(A370,ストックデータ整理!A:O,15,FALSE)</f>
        <v>0</v>
      </c>
      <c r="H370" s="96">
        <f>VLOOKUP(A370,ストックデータ整理!A:R,16,FALSE)</f>
        <v>0</v>
      </c>
      <c r="I370" s="113">
        <f>INT(VLOOKUP(A370,ストックデータ整理!A:R,18,FALSE))</f>
        <v>0</v>
      </c>
      <c r="J370" s="111">
        <f>VLOOKUP(A370,ストックデータ整理!A:U,19,FALSE)</f>
        <v>0</v>
      </c>
      <c r="K370" s="356">
        <f>VLOOKUP(A370,ストックデータ整理!A:U,21,FALSE)</f>
        <v>0</v>
      </c>
      <c r="L370" s="93">
        <f>IFERROR(VLOOKUP(A370,ストックデータ貼り付け用!V:Y,2,FALSE),0)</f>
        <v>0</v>
      </c>
      <c r="M370" s="95">
        <f>IFERROR(VLOOKUP(A370,ストックデータ貼り付け用!V:Y,4,FALSE),0)</f>
        <v>0</v>
      </c>
      <c r="N370" s="93">
        <f t="shared" si="30"/>
        <v>0</v>
      </c>
      <c r="O370" s="94">
        <f t="shared" si="31"/>
        <v>0</v>
      </c>
    </row>
    <row r="371" spans="1:15" ht="14.25" customHeight="1" x14ac:dyDescent="0.2">
      <c r="A371" s="88">
        <v>45980</v>
      </c>
      <c r="B371" s="89">
        <f>IFERROR(VLOOKUP(A371,ストックデータ貼り付け用!A:D,2,FALSE),0)</f>
        <v>0</v>
      </c>
      <c r="C371" s="89">
        <f>VLOOKUP(A371,ストックデータ整理!A:D,4,FALSE)</f>
        <v>0</v>
      </c>
      <c r="D371" s="93">
        <f>VLOOKUP(A371,ストックデータ整理!A:L,10,FALSE)</f>
        <v>0</v>
      </c>
      <c r="E371" s="95">
        <f>VLOOKUP(A371,ストックデータ整理!A:L,12,FALSE)</f>
        <v>0</v>
      </c>
      <c r="F371" s="89">
        <f>VLOOKUP(A371,ストックデータ整理!A:O,13,FALSE)</f>
        <v>0</v>
      </c>
      <c r="G371" s="92">
        <f>VLOOKUP(A371,ストックデータ整理!A:O,15,FALSE)</f>
        <v>0</v>
      </c>
      <c r="H371" s="96">
        <f>VLOOKUP(A371,ストックデータ整理!A:R,16,FALSE)</f>
        <v>0</v>
      </c>
      <c r="I371" s="113">
        <f>INT(VLOOKUP(A371,ストックデータ整理!A:R,18,FALSE))</f>
        <v>0</v>
      </c>
      <c r="J371" s="111">
        <f>VLOOKUP(A371,ストックデータ整理!A:U,19,FALSE)</f>
        <v>0</v>
      </c>
      <c r="K371" s="356">
        <f>VLOOKUP(A371,ストックデータ整理!A:U,21,FALSE)</f>
        <v>0</v>
      </c>
      <c r="L371" s="93">
        <f>IFERROR(VLOOKUP(A371,ストックデータ貼り付け用!V:Y,2,FALSE),0)</f>
        <v>0</v>
      </c>
      <c r="M371" s="95">
        <f>IFERROR(VLOOKUP(A371,ストックデータ貼り付け用!V:Y,4,FALSE),0)</f>
        <v>0</v>
      </c>
      <c r="N371" s="93">
        <f t="shared" si="30"/>
        <v>0</v>
      </c>
      <c r="O371" s="94">
        <f t="shared" si="31"/>
        <v>0</v>
      </c>
    </row>
    <row r="372" spans="1:15" ht="14.25" customHeight="1" x14ac:dyDescent="0.2">
      <c r="A372" s="88">
        <v>45981</v>
      </c>
      <c r="B372" s="89">
        <f>IFERROR(VLOOKUP(A372,ストックデータ貼り付け用!A:D,2,FALSE),0)</f>
        <v>0</v>
      </c>
      <c r="C372" s="89">
        <f>VLOOKUP(A372,ストックデータ整理!A:D,4,FALSE)</f>
        <v>0</v>
      </c>
      <c r="D372" s="93">
        <f>VLOOKUP(A372,ストックデータ整理!A:L,10,FALSE)</f>
        <v>0</v>
      </c>
      <c r="E372" s="95">
        <f>VLOOKUP(A372,ストックデータ整理!A:L,12,FALSE)</f>
        <v>0</v>
      </c>
      <c r="F372" s="89">
        <f>VLOOKUP(A372,ストックデータ整理!A:O,13,FALSE)</f>
        <v>0</v>
      </c>
      <c r="G372" s="92">
        <f>VLOOKUP(A372,ストックデータ整理!A:O,15,FALSE)</f>
        <v>0</v>
      </c>
      <c r="H372" s="96">
        <f>VLOOKUP(A372,ストックデータ整理!A:R,16,FALSE)</f>
        <v>0</v>
      </c>
      <c r="I372" s="113">
        <f>INT(VLOOKUP(A372,ストックデータ整理!A:R,18,FALSE))</f>
        <v>0</v>
      </c>
      <c r="J372" s="111">
        <f>VLOOKUP(A372,ストックデータ整理!A:U,19,FALSE)</f>
        <v>0</v>
      </c>
      <c r="K372" s="356">
        <f>VLOOKUP(A372,ストックデータ整理!A:U,21,FALSE)</f>
        <v>0</v>
      </c>
      <c r="L372" s="93">
        <f>IFERROR(VLOOKUP(A372,ストックデータ貼り付け用!V:Y,2,FALSE),0)</f>
        <v>0</v>
      </c>
      <c r="M372" s="95">
        <f>IFERROR(VLOOKUP(A372,ストックデータ貼り付け用!V:Y,4,FALSE),0)</f>
        <v>0</v>
      </c>
      <c r="N372" s="93">
        <f t="shared" si="30"/>
        <v>0</v>
      </c>
      <c r="O372" s="94">
        <f t="shared" si="31"/>
        <v>0</v>
      </c>
    </row>
    <row r="373" spans="1:15" ht="14.25" customHeight="1" x14ac:dyDescent="0.2">
      <c r="A373" s="88">
        <v>45982</v>
      </c>
      <c r="B373" s="89">
        <f>IFERROR(VLOOKUP(A373,ストックデータ貼り付け用!A:D,2,FALSE),0)</f>
        <v>0</v>
      </c>
      <c r="C373" s="89">
        <f>VLOOKUP(A373,ストックデータ整理!A:D,4,FALSE)</f>
        <v>0</v>
      </c>
      <c r="D373" s="93">
        <f>VLOOKUP(A373,ストックデータ整理!A:L,10,FALSE)</f>
        <v>0</v>
      </c>
      <c r="E373" s="95">
        <f>VLOOKUP(A373,ストックデータ整理!A:L,12,FALSE)</f>
        <v>0</v>
      </c>
      <c r="F373" s="89">
        <f>VLOOKUP(A373,ストックデータ整理!A:O,13,FALSE)</f>
        <v>0</v>
      </c>
      <c r="G373" s="92">
        <f>VLOOKUP(A373,ストックデータ整理!A:O,15,FALSE)</f>
        <v>0</v>
      </c>
      <c r="H373" s="96">
        <f>VLOOKUP(A373,ストックデータ整理!A:R,16,FALSE)</f>
        <v>0</v>
      </c>
      <c r="I373" s="113">
        <f>INT(VLOOKUP(A373,ストックデータ整理!A:R,18,FALSE))</f>
        <v>0</v>
      </c>
      <c r="J373" s="111">
        <f>VLOOKUP(A373,ストックデータ整理!A:U,19,FALSE)</f>
        <v>0</v>
      </c>
      <c r="K373" s="356">
        <f>VLOOKUP(A373,ストックデータ整理!A:U,21,FALSE)</f>
        <v>0</v>
      </c>
      <c r="L373" s="93">
        <f>IFERROR(VLOOKUP(A373,ストックデータ貼り付け用!V:Y,2,FALSE),0)</f>
        <v>0</v>
      </c>
      <c r="M373" s="95">
        <f>IFERROR(VLOOKUP(A373,ストックデータ貼り付け用!V:Y,4,FALSE),0)</f>
        <v>0</v>
      </c>
      <c r="N373" s="93">
        <f t="shared" si="30"/>
        <v>0</v>
      </c>
      <c r="O373" s="94">
        <f t="shared" si="31"/>
        <v>0</v>
      </c>
    </row>
    <row r="374" spans="1:15" ht="14.25" customHeight="1" x14ac:dyDescent="0.2">
      <c r="A374" s="88">
        <v>45983</v>
      </c>
      <c r="B374" s="89">
        <f>IFERROR(VLOOKUP(A374,ストックデータ貼り付け用!A:D,2,FALSE),0)</f>
        <v>0</v>
      </c>
      <c r="C374" s="89">
        <f>VLOOKUP(A374,ストックデータ整理!A:D,4,FALSE)</f>
        <v>0</v>
      </c>
      <c r="D374" s="93">
        <f>VLOOKUP(A374,ストックデータ整理!A:L,10,FALSE)</f>
        <v>0</v>
      </c>
      <c r="E374" s="95">
        <f>VLOOKUP(A374,ストックデータ整理!A:L,12,FALSE)</f>
        <v>0</v>
      </c>
      <c r="F374" s="89">
        <f>VLOOKUP(A374,ストックデータ整理!A:O,13,FALSE)</f>
        <v>0</v>
      </c>
      <c r="G374" s="92">
        <f>VLOOKUP(A374,ストックデータ整理!A:O,15,FALSE)</f>
        <v>0</v>
      </c>
      <c r="H374" s="96">
        <f>VLOOKUP(A374,ストックデータ整理!A:R,16,FALSE)</f>
        <v>0</v>
      </c>
      <c r="I374" s="113">
        <f>INT(VLOOKUP(A374,ストックデータ整理!A:R,18,FALSE))</f>
        <v>0</v>
      </c>
      <c r="J374" s="111">
        <f>VLOOKUP(A374,ストックデータ整理!A:U,19,FALSE)</f>
        <v>0</v>
      </c>
      <c r="K374" s="356">
        <f>VLOOKUP(A374,ストックデータ整理!A:U,21,FALSE)</f>
        <v>0</v>
      </c>
      <c r="L374" s="93">
        <f>IFERROR(VLOOKUP(A374,ストックデータ貼り付け用!V:Y,2,FALSE),0)</f>
        <v>0</v>
      </c>
      <c r="M374" s="95">
        <f>IFERROR(VLOOKUP(A374,ストックデータ貼り付け用!V:Y,4,FALSE),0)</f>
        <v>0</v>
      </c>
      <c r="N374" s="93">
        <f t="shared" si="30"/>
        <v>0</v>
      </c>
      <c r="O374" s="94">
        <f t="shared" si="31"/>
        <v>0</v>
      </c>
    </row>
    <row r="375" spans="1:15" ht="14.25" customHeight="1" x14ac:dyDescent="0.2">
      <c r="A375" s="88">
        <v>45984</v>
      </c>
      <c r="B375" s="89">
        <f>IFERROR(VLOOKUP(A375,ストックデータ貼り付け用!A:D,2,FALSE),0)</f>
        <v>0</v>
      </c>
      <c r="C375" s="89">
        <f>VLOOKUP(A375,ストックデータ整理!A:D,4,FALSE)</f>
        <v>0</v>
      </c>
      <c r="D375" s="93">
        <f>VLOOKUP(A375,ストックデータ整理!A:L,10,FALSE)</f>
        <v>0</v>
      </c>
      <c r="E375" s="95">
        <f>VLOOKUP(A375,ストックデータ整理!A:L,12,FALSE)</f>
        <v>0</v>
      </c>
      <c r="F375" s="89">
        <f>VLOOKUP(A375,ストックデータ整理!A:O,13,FALSE)</f>
        <v>0</v>
      </c>
      <c r="G375" s="92">
        <f>VLOOKUP(A375,ストックデータ整理!A:O,15,FALSE)</f>
        <v>0</v>
      </c>
      <c r="H375" s="96">
        <f>VLOOKUP(A375,ストックデータ整理!A:R,16,FALSE)</f>
        <v>0</v>
      </c>
      <c r="I375" s="113">
        <f>INT(VLOOKUP(A375,ストックデータ整理!A:R,18,FALSE))</f>
        <v>0</v>
      </c>
      <c r="J375" s="111">
        <f>VLOOKUP(A375,ストックデータ整理!A:U,19,FALSE)</f>
        <v>0</v>
      </c>
      <c r="K375" s="356">
        <f>VLOOKUP(A375,ストックデータ整理!A:U,21,FALSE)</f>
        <v>0</v>
      </c>
      <c r="L375" s="93">
        <f>IFERROR(VLOOKUP(A375,ストックデータ貼り付け用!V:Y,2,FALSE),0)</f>
        <v>0</v>
      </c>
      <c r="M375" s="95">
        <f>IFERROR(VLOOKUP(A375,ストックデータ貼り付け用!V:Y,4,FALSE),0)</f>
        <v>0</v>
      </c>
      <c r="N375" s="93">
        <f t="shared" si="30"/>
        <v>0</v>
      </c>
      <c r="O375" s="94">
        <f t="shared" si="31"/>
        <v>0</v>
      </c>
    </row>
    <row r="376" spans="1:15" ht="14.25" customHeight="1" x14ac:dyDescent="0.2">
      <c r="A376" s="88">
        <v>45985</v>
      </c>
      <c r="B376" s="89">
        <f>IFERROR(VLOOKUP(A376,ストックデータ貼り付け用!A:D,2,FALSE),0)</f>
        <v>0</v>
      </c>
      <c r="C376" s="89">
        <f>VLOOKUP(A376,ストックデータ整理!A:D,4,FALSE)</f>
        <v>0</v>
      </c>
      <c r="D376" s="93">
        <f>VLOOKUP(A376,ストックデータ整理!A:L,10,FALSE)</f>
        <v>0</v>
      </c>
      <c r="E376" s="95">
        <f>VLOOKUP(A376,ストックデータ整理!A:L,12,FALSE)</f>
        <v>0</v>
      </c>
      <c r="F376" s="89">
        <f>VLOOKUP(A376,ストックデータ整理!A:O,13,FALSE)</f>
        <v>0</v>
      </c>
      <c r="G376" s="92">
        <f>VLOOKUP(A376,ストックデータ整理!A:O,15,FALSE)</f>
        <v>0</v>
      </c>
      <c r="H376" s="96">
        <f>VLOOKUP(A376,ストックデータ整理!A:R,16,FALSE)</f>
        <v>0</v>
      </c>
      <c r="I376" s="113">
        <f>INT(VLOOKUP(A376,ストックデータ整理!A:R,18,FALSE))</f>
        <v>0</v>
      </c>
      <c r="J376" s="111">
        <f>VLOOKUP(A376,ストックデータ整理!A:U,19,FALSE)</f>
        <v>0</v>
      </c>
      <c r="K376" s="356">
        <f>VLOOKUP(A376,ストックデータ整理!A:U,21,FALSE)</f>
        <v>0</v>
      </c>
      <c r="L376" s="93">
        <f>IFERROR(VLOOKUP(A376,ストックデータ貼り付け用!V:Y,2,FALSE),0)</f>
        <v>0</v>
      </c>
      <c r="M376" s="95">
        <f>IFERROR(VLOOKUP(A376,ストックデータ貼り付け用!V:Y,4,FALSE),0)</f>
        <v>0</v>
      </c>
      <c r="N376" s="93">
        <f t="shared" si="30"/>
        <v>0</v>
      </c>
      <c r="O376" s="94">
        <f t="shared" si="31"/>
        <v>0</v>
      </c>
    </row>
    <row r="377" spans="1:15" ht="14.25" customHeight="1" x14ac:dyDescent="0.2">
      <c r="A377" s="88">
        <v>45986</v>
      </c>
      <c r="B377" s="89">
        <f>IFERROR(VLOOKUP(A377,ストックデータ貼り付け用!A:D,2,FALSE),0)</f>
        <v>0</v>
      </c>
      <c r="C377" s="89">
        <f>VLOOKUP(A377,ストックデータ整理!A:D,4,FALSE)</f>
        <v>0</v>
      </c>
      <c r="D377" s="93">
        <f>VLOOKUP(A377,ストックデータ整理!A:L,10,FALSE)</f>
        <v>0</v>
      </c>
      <c r="E377" s="95">
        <f>VLOOKUP(A377,ストックデータ整理!A:L,12,FALSE)</f>
        <v>0</v>
      </c>
      <c r="F377" s="89">
        <f>VLOOKUP(A377,ストックデータ整理!A:O,13,FALSE)</f>
        <v>0</v>
      </c>
      <c r="G377" s="92">
        <f>VLOOKUP(A377,ストックデータ整理!A:O,15,FALSE)</f>
        <v>0</v>
      </c>
      <c r="H377" s="96">
        <f>VLOOKUP(A377,ストックデータ整理!A:R,16,FALSE)</f>
        <v>0</v>
      </c>
      <c r="I377" s="113">
        <f>INT(VLOOKUP(A377,ストックデータ整理!A:R,18,FALSE))</f>
        <v>0</v>
      </c>
      <c r="J377" s="111">
        <f>VLOOKUP(A377,ストックデータ整理!A:U,19,FALSE)</f>
        <v>0</v>
      </c>
      <c r="K377" s="356">
        <f>VLOOKUP(A377,ストックデータ整理!A:U,21,FALSE)</f>
        <v>0</v>
      </c>
      <c r="L377" s="93">
        <f>IFERROR(VLOOKUP(A377,ストックデータ貼り付け用!V:Y,2,FALSE),0)</f>
        <v>0</v>
      </c>
      <c r="M377" s="95">
        <f>IFERROR(VLOOKUP(A377,ストックデータ貼り付け用!V:Y,4,FALSE),0)</f>
        <v>0</v>
      </c>
      <c r="N377" s="93">
        <f t="shared" si="30"/>
        <v>0</v>
      </c>
      <c r="O377" s="94">
        <f t="shared" si="31"/>
        <v>0</v>
      </c>
    </row>
    <row r="378" spans="1:15" ht="14.25" customHeight="1" x14ac:dyDescent="0.2">
      <c r="A378" s="88">
        <v>45987</v>
      </c>
      <c r="B378" s="89">
        <f>IFERROR(VLOOKUP(A378,ストックデータ貼り付け用!A:D,2,FALSE),0)</f>
        <v>0</v>
      </c>
      <c r="C378" s="89">
        <f>VLOOKUP(A378,ストックデータ整理!A:D,4,FALSE)</f>
        <v>0</v>
      </c>
      <c r="D378" s="93">
        <f>VLOOKUP(A378,ストックデータ整理!A:L,10,FALSE)</f>
        <v>0</v>
      </c>
      <c r="E378" s="95">
        <f>VLOOKUP(A378,ストックデータ整理!A:L,12,FALSE)</f>
        <v>0</v>
      </c>
      <c r="F378" s="89">
        <f>VLOOKUP(A378,ストックデータ整理!A:O,13,FALSE)</f>
        <v>0</v>
      </c>
      <c r="G378" s="92">
        <f>VLOOKUP(A378,ストックデータ整理!A:O,15,FALSE)</f>
        <v>0</v>
      </c>
      <c r="H378" s="96">
        <f>VLOOKUP(A378,ストックデータ整理!A:R,16,FALSE)</f>
        <v>0</v>
      </c>
      <c r="I378" s="113">
        <f>INT(VLOOKUP(A378,ストックデータ整理!A:R,18,FALSE))</f>
        <v>0</v>
      </c>
      <c r="J378" s="111">
        <f>VLOOKUP(A378,ストックデータ整理!A:U,19,FALSE)</f>
        <v>0</v>
      </c>
      <c r="K378" s="356">
        <f>VLOOKUP(A378,ストックデータ整理!A:U,21,FALSE)</f>
        <v>0</v>
      </c>
      <c r="L378" s="93">
        <f>IFERROR(VLOOKUP(A378,ストックデータ貼り付け用!V:Y,2,FALSE),0)</f>
        <v>0</v>
      </c>
      <c r="M378" s="95">
        <f>IFERROR(VLOOKUP(A378,ストックデータ貼り付け用!V:Y,4,FALSE),0)</f>
        <v>0</v>
      </c>
      <c r="N378" s="93">
        <f t="shared" si="30"/>
        <v>0</v>
      </c>
      <c r="O378" s="94">
        <f t="shared" si="31"/>
        <v>0</v>
      </c>
    </row>
    <row r="379" spans="1:15" ht="14.25" customHeight="1" x14ac:dyDescent="0.2">
      <c r="A379" s="88">
        <v>45988</v>
      </c>
      <c r="B379" s="89">
        <f>IFERROR(VLOOKUP(A379,ストックデータ貼り付け用!A:D,2,FALSE),0)</f>
        <v>0</v>
      </c>
      <c r="C379" s="89">
        <f>VLOOKUP(A379,ストックデータ整理!A:D,4,FALSE)</f>
        <v>0</v>
      </c>
      <c r="D379" s="93">
        <f>VLOOKUP(A379,ストックデータ整理!A:L,10,FALSE)</f>
        <v>0</v>
      </c>
      <c r="E379" s="95">
        <f>VLOOKUP(A379,ストックデータ整理!A:L,12,FALSE)</f>
        <v>0</v>
      </c>
      <c r="F379" s="89">
        <f>VLOOKUP(A379,ストックデータ整理!A:O,13,FALSE)</f>
        <v>0</v>
      </c>
      <c r="G379" s="92">
        <f>VLOOKUP(A379,ストックデータ整理!A:O,15,FALSE)</f>
        <v>0</v>
      </c>
      <c r="H379" s="96">
        <f>VLOOKUP(A379,ストックデータ整理!A:R,16,FALSE)</f>
        <v>0</v>
      </c>
      <c r="I379" s="113">
        <f>INT(VLOOKUP(A379,ストックデータ整理!A:R,18,FALSE))</f>
        <v>0</v>
      </c>
      <c r="J379" s="111">
        <f>VLOOKUP(A379,ストックデータ整理!A:U,19,FALSE)</f>
        <v>0</v>
      </c>
      <c r="K379" s="356">
        <f>VLOOKUP(A379,ストックデータ整理!A:U,21,FALSE)</f>
        <v>0</v>
      </c>
      <c r="L379" s="93">
        <f>IFERROR(VLOOKUP(A379,ストックデータ貼り付け用!V:Y,2,FALSE),0)</f>
        <v>0</v>
      </c>
      <c r="M379" s="95">
        <f>IFERROR(VLOOKUP(A379,ストックデータ貼り付け用!V:Y,4,FALSE),0)</f>
        <v>0</v>
      </c>
      <c r="N379" s="93">
        <f t="shared" si="30"/>
        <v>0</v>
      </c>
      <c r="O379" s="94">
        <f t="shared" si="31"/>
        <v>0</v>
      </c>
    </row>
    <row r="380" spans="1:15" ht="14.25" customHeight="1" x14ac:dyDescent="0.2">
      <c r="A380" s="88">
        <v>45989</v>
      </c>
      <c r="B380" s="89">
        <f>IFERROR(VLOOKUP(A380,ストックデータ貼り付け用!A:D,2,FALSE),0)</f>
        <v>0</v>
      </c>
      <c r="C380" s="89">
        <f>VLOOKUP(A380,ストックデータ整理!A:D,4,FALSE)</f>
        <v>0</v>
      </c>
      <c r="D380" s="93">
        <f>VLOOKUP(A380,ストックデータ整理!A:L,10,FALSE)</f>
        <v>0</v>
      </c>
      <c r="E380" s="95">
        <f>VLOOKUP(A380,ストックデータ整理!A:L,12,FALSE)</f>
        <v>0</v>
      </c>
      <c r="F380" s="89">
        <f>VLOOKUP(A380,ストックデータ整理!A:O,13,FALSE)</f>
        <v>0</v>
      </c>
      <c r="G380" s="92">
        <f>VLOOKUP(A380,ストックデータ整理!A:O,15,FALSE)</f>
        <v>0</v>
      </c>
      <c r="H380" s="96">
        <f>VLOOKUP(A380,ストックデータ整理!A:R,16,FALSE)</f>
        <v>0</v>
      </c>
      <c r="I380" s="113">
        <f>INT(VLOOKUP(A380,ストックデータ整理!A:R,18,FALSE))</f>
        <v>0</v>
      </c>
      <c r="J380" s="111">
        <f>VLOOKUP(A380,ストックデータ整理!A:U,19,FALSE)</f>
        <v>0</v>
      </c>
      <c r="K380" s="356">
        <f>VLOOKUP(A380,ストックデータ整理!A:U,21,FALSE)</f>
        <v>0</v>
      </c>
      <c r="L380" s="93">
        <f>IFERROR(VLOOKUP(A380,ストックデータ貼り付け用!V:Y,2,FALSE),0)</f>
        <v>0</v>
      </c>
      <c r="M380" s="95">
        <f>IFERROR(VLOOKUP(A380,ストックデータ貼り付け用!V:Y,4,FALSE),0)</f>
        <v>0</v>
      </c>
      <c r="N380" s="93">
        <f t="shared" si="30"/>
        <v>0</v>
      </c>
      <c r="O380" s="94">
        <f t="shared" si="31"/>
        <v>0</v>
      </c>
    </row>
    <row r="381" spans="1:15" ht="14.25" customHeight="1" x14ac:dyDescent="0.2">
      <c r="A381" s="88">
        <v>45990</v>
      </c>
      <c r="B381" s="89">
        <f>IFERROR(VLOOKUP(A381,ストックデータ貼り付け用!A:D,2,FALSE),0)</f>
        <v>0</v>
      </c>
      <c r="C381" s="89">
        <f>VLOOKUP(A381,ストックデータ整理!A:D,4,FALSE)</f>
        <v>0</v>
      </c>
      <c r="D381" s="93">
        <f>VLOOKUP(A381,ストックデータ整理!A:L,10,FALSE)</f>
        <v>0</v>
      </c>
      <c r="E381" s="95">
        <f>VLOOKUP(A381,ストックデータ整理!A:L,12,FALSE)</f>
        <v>0</v>
      </c>
      <c r="F381" s="89">
        <f>VLOOKUP(A381,ストックデータ整理!A:O,13,FALSE)</f>
        <v>0</v>
      </c>
      <c r="G381" s="92">
        <f>VLOOKUP(A381,ストックデータ整理!A:O,15,FALSE)</f>
        <v>0</v>
      </c>
      <c r="H381" s="96">
        <f>VLOOKUP(A381,ストックデータ整理!A:R,16,FALSE)</f>
        <v>0</v>
      </c>
      <c r="I381" s="113">
        <f>INT(VLOOKUP(A381,ストックデータ整理!A:R,18,FALSE))</f>
        <v>0</v>
      </c>
      <c r="J381" s="111">
        <f>VLOOKUP(A381,ストックデータ整理!A:U,19,FALSE)</f>
        <v>0</v>
      </c>
      <c r="K381" s="356">
        <f>VLOOKUP(A381,ストックデータ整理!A:U,21,FALSE)</f>
        <v>0</v>
      </c>
      <c r="L381" s="93">
        <f>IFERROR(VLOOKUP(A381,ストックデータ貼り付け用!V:Y,2,FALSE),0)</f>
        <v>0</v>
      </c>
      <c r="M381" s="95">
        <f>IFERROR(VLOOKUP(A381,ストックデータ貼り付け用!V:Y,4,FALSE),0)</f>
        <v>0</v>
      </c>
      <c r="N381" s="93">
        <f t="shared" si="30"/>
        <v>0</v>
      </c>
      <c r="O381" s="94">
        <f t="shared" si="31"/>
        <v>0</v>
      </c>
    </row>
    <row r="382" spans="1:15" ht="14.25" customHeight="1" x14ac:dyDescent="0.2">
      <c r="A382" s="88">
        <v>45991</v>
      </c>
      <c r="B382" s="89">
        <f>IFERROR(VLOOKUP(A382,ストックデータ貼り付け用!A:D,2,FALSE),0)</f>
        <v>0</v>
      </c>
      <c r="C382" s="89">
        <f>VLOOKUP(A382,ストックデータ整理!A:D,4,FALSE)</f>
        <v>0</v>
      </c>
      <c r="D382" s="93">
        <f>VLOOKUP(A382,ストックデータ整理!A:L,10,FALSE)</f>
        <v>0</v>
      </c>
      <c r="E382" s="95">
        <f>VLOOKUP(A382,ストックデータ整理!A:L,12,FALSE)</f>
        <v>0</v>
      </c>
      <c r="F382" s="89">
        <f>VLOOKUP(A382,ストックデータ整理!A:O,13,FALSE)</f>
        <v>0</v>
      </c>
      <c r="G382" s="92">
        <f>VLOOKUP(A382,ストックデータ整理!A:O,15,FALSE)</f>
        <v>0</v>
      </c>
      <c r="H382" s="96">
        <f>VLOOKUP(A382,ストックデータ整理!A:R,16,FALSE)</f>
        <v>0</v>
      </c>
      <c r="I382" s="113">
        <f>INT(VLOOKUP(A382,ストックデータ整理!A:R,18,FALSE))</f>
        <v>0</v>
      </c>
      <c r="J382" s="111">
        <f>VLOOKUP(A382,ストックデータ整理!A:U,19,FALSE)</f>
        <v>0</v>
      </c>
      <c r="K382" s="356">
        <f>VLOOKUP(A382,ストックデータ整理!A:U,21,FALSE)</f>
        <v>0</v>
      </c>
      <c r="L382" s="93">
        <f>IFERROR(VLOOKUP(A382,ストックデータ貼り付け用!V:Y,2,FALSE),0)</f>
        <v>0</v>
      </c>
      <c r="M382" s="95">
        <f>IFERROR(VLOOKUP(A382,ストックデータ貼り付け用!V:Y,4,FALSE),0)</f>
        <v>0</v>
      </c>
      <c r="N382" s="93">
        <f t="shared" si="30"/>
        <v>0</v>
      </c>
      <c r="O382" s="94">
        <f t="shared" si="31"/>
        <v>0</v>
      </c>
    </row>
    <row r="383" spans="1:15" ht="14.25" customHeight="1" thickBot="1" x14ac:dyDescent="0.25">
      <c r="A383" s="114"/>
      <c r="B383" s="115"/>
      <c r="C383" s="116"/>
      <c r="D383" s="117"/>
      <c r="E383" s="118"/>
      <c r="F383" s="115"/>
      <c r="G383" s="116"/>
      <c r="H383" s="117"/>
      <c r="I383" s="119"/>
      <c r="J383" s="138"/>
      <c r="K383" s="139"/>
      <c r="L383" s="83"/>
      <c r="M383" s="82"/>
      <c r="N383" s="93"/>
      <c r="O383" s="94"/>
    </row>
    <row r="384" spans="1:15" ht="15.5" customHeight="1" thickBot="1" x14ac:dyDescent="0.25">
      <c r="A384" s="99" t="s">
        <v>140</v>
      </c>
      <c r="B384" s="74"/>
      <c r="C384" s="75"/>
      <c r="D384" s="76"/>
      <c r="E384" s="75"/>
      <c r="F384" s="76"/>
      <c r="G384" s="75"/>
      <c r="H384" s="76"/>
      <c r="I384" s="77"/>
      <c r="J384" s="140">
        <f>iStock用!FD13*-1</f>
        <v>0</v>
      </c>
      <c r="K384" s="141">
        <f>iStock用!FF13</f>
        <v>0</v>
      </c>
      <c r="L384" s="76"/>
      <c r="M384" s="75"/>
      <c r="N384" s="132">
        <f>B384+D384+F384+L384+H384+J384</f>
        <v>0</v>
      </c>
      <c r="O384" s="133">
        <f>C384+E384+G384+M384+I384+K384</f>
        <v>0</v>
      </c>
    </row>
    <row r="385" spans="1:15" ht="17.25" customHeight="1" thickBot="1" x14ac:dyDescent="0.25">
      <c r="A385" s="99" t="s">
        <v>18</v>
      </c>
      <c r="B385" s="100">
        <f t="shared" ref="B385:I385" si="32">SUM(B353:B384)</f>
        <v>0</v>
      </c>
      <c r="C385" s="101">
        <f t="shared" si="32"/>
        <v>0</v>
      </c>
      <c r="D385" s="102">
        <f t="shared" si="32"/>
        <v>0</v>
      </c>
      <c r="E385" s="103">
        <f t="shared" si="32"/>
        <v>0</v>
      </c>
      <c r="F385" s="104">
        <f t="shared" si="32"/>
        <v>0</v>
      </c>
      <c r="G385" s="105">
        <f t="shared" si="32"/>
        <v>0</v>
      </c>
      <c r="H385" s="106">
        <f t="shared" si="32"/>
        <v>0</v>
      </c>
      <c r="I385" s="107">
        <f t="shared" si="32"/>
        <v>0</v>
      </c>
      <c r="J385" s="142">
        <f>SUM(J353:J384)</f>
        <v>0</v>
      </c>
      <c r="K385" s="143">
        <f>SUM(K353:K384)</f>
        <v>0</v>
      </c>
      <c r="L385" s="108">
        <f>SUM(L353:L384)</f>
        <v>0</v>
      </c>
      <c r="M385" s="109">
        <f>SUM(M353:M384)</f>
        <v>0</v>
      </c>
      <c r="N385" s="132">
        <f>B385+D385+F385+H385+J385+L385</f>
        <v>0</v>
      </c>
      <c r="O385" s="167">
        <f>C385+E385+G385+I385+K385+M385</f>
        <v>0</v>
      </c>
    </row>
    <row r="386" spans="1:15" ht="15.5" customHeight="1" thickBot="1" x14ac:dyDescent="0.25">
      <c r="A386" s="536" t="s">
        <v>151</v>
      </c>
      <c r="B386" s="528" t="s">
        <v>12</v>
      </c>
      <c r="C386" s="529"/>
      <c r="D386" s="530" t="s">
        <v>13</v>
      </c>
      <c r="E386" s="531"/>
      <c r="F386" s="532" t="s">
        <v>14</v>
      </c>
      <c r="G386" s="533"/>
      <c r="H386" s="522" t="s">
        <v>15</v>
      </c>
      <c r="I386" s="523"/>
      <c r="J386" s="524" t="s">
        <v>16</v>
      </c>
      <c r="K386" s="525"/>
      <c r="L386" s="534" t="s">
        <v>49</v>
      </c>
      <c r="M386" s="535"/>
      <c r="N386" s="425" t="s">
        <v>18</v>
      </c>
      <c r="O386" s="426"/>
    </row>
    <row r="387" spans="1:15" ht="15.5" customHeight="1" thickBot="1" x14ac:dyDescent="0.25">
      <c r="A387" s="537"/>
      <c r="B387" s="84" t="s">
        <v>19</v>
      </c>
      <c r="C387" s="85" t="s">
        <v>20</v>
      </c>
      <c r="D387" s="86" t="s">
        <v>19</v>
      </c>
      <c r="E387" s="85" t="s">
        <v>20</v>
      </c>
      <c r="F387" s="86" t="s">
        <v>19</v>
      </c>
      <c r="G387" s="85" t="s">
        <v>20</v>
      </c>
      <c r="H387" s="86" t="s">
        <v>19</v>
      </c>
      <c r="I387" s="87" t="s">
        <v>20</v>
      </c>
      <c r="J387" s="86" t="s">
        <v>19</v>
      </c>
      <c r="K387" s="85" t="s">
        <v>20</v>
      </c>
      <c r="L387" s="86" t="s">
        <v>19</v>
      </c>
      <c r="M387" s="85" t="s">
        <v>20</v>
      </c>
      <c r="N387" s="86" t="s">
        <v>19</v>
      </c>
      <c r="O387" s="85" t="s">
        <v>20</v>
      </c>
    </row>
    <row r="388" spans="1:15" ht="14.25" customHeight="1" x14ac:dyDescent="0.2">
      <c r="A388" s="88">
        <v>45992</v>
      </c>
      <c r="B388" s="89">
        <f>IFERROR(VLOOKUP(A388,ストックデータ貼り付け用!A:D,2,FALSE),0)</f>
        <v>0</v>
      </c>
      <c r="C388" s="89">
        <f>VLOOKUP(A388,ストックデータ整理!A:D,4,FALSE)</f>
        <v>0</v>
      </c>
      <c r="D388" s="90">
        <f>VLOOKUP(A388,ストックデータ整理!A:L,10,FALSE)</f>
        <v>0</v>
      </c>
      <c r="E388" s="91">
        <f>VLOOKUP(A388,ストックデータ整理!A:L,12,FALSE)</f>
        <v>0</v>
      </c>
      <c r="F388" s="89">
        <f>VLOOKUP(A388,ストックデータ整理!A:O,13,FALSE)</f>
        <v>0</v>
      </c>
      <c r="G388" s="92">
        <f>VLOOKUP(A388,ストックデータ整理!A:O,15,FALSE)</f>
        <v>0</v>
      </c>
      <c r="H388" s="96">
        <f>VLOOKUP(A388,ストックデータ整理!A:R,16,FALSE)</f>
        <v>0</v>
      </c>
      <c r="I388" s="113">
        <f>INT(VLOOKUP(A388,ストックデータ整理!A:R,18,FALSE))</f>
        <v>0</v>
      </c>
      <c r="J388" s="111">
        <f>VLOOKUP(A388,ストックデータ整理!A:U,19,FALSE)</f>
        <v>0</v>
      </c>
      <c r="K388" s="356">
        <f>VLOOKUP(A388,ストックデータ整理!A:U,21,FALSE)</f>
        <v>0</v>
      </c>
      <c r="L388" s="93">
        <f>IFERROR(VLOOKUP(A388,ストックデータ貼り付け用!V:Y,2,FALSE),0)</f>
        <v>0</v>
      </c>
      <c r="M388" s="95">
        <f>IFERROR(VLOOKUP(A388,ストックデータ貼り付け用!V:Y,4,FALSE),0)</f>
        <v>0</v>
      </c>
      <c r="N388" s="93">
        <f t="shared" ref="N388:N419" si="33">B388+D388+F388+L388+H388+J388</f>
        <v>0</v>
      </c>
      <c r="O388" s="94">
        <f t="shared" ref="O388:O419" si="34">C388+E388+G388+M388+I388+K388</f>
        <v>0</v>
      </c>
    </row>
    <row r="389" spans="1:15" ht="14.25" customHeight="1" x14ac:dyDescent="0.2">
      <c r="A389" s="88">
        <v>45993</v>
      </c>
      <c r="B389" s="89">
        <f>IFERROR(VLOOKUP(A389,ストックデータ貼り付け用!A:D,2,FALSE),0)</f>
        <v>0</v>
      </c>
      <c r="C389" s="89">
        <f>VLOOKUP(A389,ストックデータ整理!A:D,4,FALSE)</f>
        <v>0</v>
      </c>
      <c r="D389" s="93">
        <f>VLOOKUP(A389,ストックデータ整理!A:L,10,FALSE)</f>
        <v>0</v>
      </c>
      <c r="E389" s="95">
        <f>VLOOKUP(A389,ストックデータ整理!A:L,12,FALSE)</f>
        <v>0</v>
      </c>
      <c r="F389" s="89">
        <f>VLOOKUP(A389,ストックデータ整理!A:O,13,FALSE)</f>
        <v>0</v>
      </c>
      <c r="G389" s="92">
        <f>VLOOKUP(A389,ストックデータ整理!A:O,15,FALSE)</f>
        <v>0</v>
      </c>
      <c r="H389" s="96">
        <f>VLOOKUP(A389,ストックデータ整理!A:R,16,FALSE)</f>
        <v>0</v>
      </c>
      <c r="I389" s="113">
        <f>INT(VLOOKUP(A389,ストックデータ整理!A:R,18,FALSE))</f>
        <v>0</v>
      </c>
      <c r="J389" s="111">
        <f>VLOOKUP(A389,ストックデータ整理!A:U,19,FALSE)</f>
        <v>0</v>
      </c>
      <c r="K389" s="356">
        <f>VLOOKUP(A389,ストックデータ整理!A:U,21,FALSE)</f>
        <v>0</v>
      </c>
      <c r="L389" s="93">
        <f>IFERROR(VLOOKUP(A389,ストックデータ貼り付け用!V:Y,2,FALSE),0)</f>
        <v>0</v>
      </c>
      <c r="M389" s="95">
        <f>IFERROR(VLOOKUP(A389,ストックデータ貼り付け用!V:Y,4,FALSE),0)</f>
        <v>0</v>
      </c>
      <c r="N389" s="93">
        <f t="shared" si="33"/>
        <v>0</v>
      </c>
      <c r="O389" s="94">
        <f t="shared" si="34"/>
        <v>0</v>
      </c>
    </row>
    <row r="390" spans="1:15" ht="14.25" customHeight="1" x14ac:dyDescent="0.2">
      <c r="A390" s="88">
        <v>45994</v>
      </c>
      <c r="B390" s="89">
        <f>IFERROR(VLOOKUP(A390,ストックデータ貼り付け用!A:D,2,FALSE),0)</f>
        <v>0</v>
      </c>
      <c r="C390" s="89">
        <f>VLOOKUP(A390,ストックデータ整理!A:D,4,FALSE)</f>
        <v>0</v>
      </c>
      <c r="D390" s="93">
        <f>VLOOKUP(A390,ストックデータ整理!A:L,10,FALSE)</f>
        <v>0</v>
      </c>
      <c r="E390" s="95">
        <f>VLOOKUP(A390,ストックデータ整理!A:L,12,FALSE)</f>
        <v>0</v>
      </c>
      <c r="F390" s="89">
        <f>VLOOKUP(A390,ストックデータ整理!A:O,13,FALSE)</f>
        <v>0</v>
      </c>
      <c r="G390" s="92">
        <f>VLOOKUP(A390,ストックデータ整理!A:O,15,FALSE)</f>
        <v>0</v>
      </c>
      <c r="H390" s="96">
        <f>VLOOKUP(A390,ストックデータ整理!A:R,16,FALSE)</f>
        <v>0</v>
      </c>
      <c r="I390" s="113">
        <f>INT(VLOOKUP(A390,ストックデータ整理!A:R,18,FALSE))</f>
        <v>0</v>
      </c>
      <c r="J390" s="111">
        <f>VLOOKUP(A390,ストックデータ整理!A:U,19,FALSE)</f>
        <v>0</v>
      </c>
      <c r="K390" s="356">
        <f>VLOOKUP(A390,ストックデータ整理!A:U,21,FALSE)</f>
        <v>0</v>
      </c>
      <c r="L390" s="93">
        <f>IFERROR(VLOOKUP(A390,ストックデータ貼り付け用!V:Y,2,FALSE),0)</f>
        <v>0</v>
      </c>
      <c r="M390" s="95">
        <f>IFERROR(VLOOKUP(A390,ストックデータ貼り付け用!V:Y,4,FALSE),0)</f>
        <v>0</v>
      </c>
      <c r="N390" s="93">
        <f t="shared" si="33"/>
        <v>0</v>
      </c>
      <c r="O390" s="94">
        <f t="shared" si="34"/>
        <v>0</v>
      </c>
    </row>
    <row r="391" spans="1:15" ht="14.25" customHeight="1" x14ac:dyDescent="0.2">
      <c r="A391" s="88">
        <v>45995</v>
      </c>
      <c r="B391" s="89">
        <f>IFERROR(VLOOKUP(A391,ストックデータ貼り付け用!A:D,2,FALSE),0)</f>
        <v>0</v>
      </c>
      <c r="C391" s="89">
        <f>VLOOKUP(A391,ストックデータ整理!A:D,4,FALSE)</f>
        <v>0</v>
      </c>
      <c r="D391" s="93">
        <f>VLOOKUP(A391,ストックデータ整理!A:L,10,FALSE)</f>
        <v>0</v>
      </c>
      <c r="E391" s="95">
        <f>VLOOKUP(A391,ストックデータ整理!A:L,12,FALSE)</f>
        <v>0</v>
      </c>
      <c r="F391" s="89">
        <f>VLOOKUP(A391,ストックデータ整理!A:O,13,FALSE)</f>
        <v>0</v>
      </c>
      <c r="G391" s="92">
        <f>VLOOKUP(A391,ストックデータ整理!A:O,15,FALSE)</f>
        <v>0</v>
      </c>
      <c r="H391" s="96">
        <f>VLOOKUP(A391,ストックデータ整理!A:R,16,FALSE)</f>
        <v>0</v>
      </c>
      <c r="I391" s="113">
        <f>INT(VLOOKUP(A391,ストックデータ整理!A:R,18,FALSE))</f>
        <v>0</v>
      </c>
      <c r="J391" s="111">
        <f>VLOOKUP(A391,ストックデータ整理!A:U,19,FALSE)</f>
        <v>0</v>
      </c>
      <c r="K391" s="356">
        <f>VLOOKUP(A391,ストックデータ整理!A:U,21,FALSE)</f>
        <v>0</v>
      </c>
      <c r="L391" s="93">
        <f>IFERROR(VLOOKUP(A391,ストックデータ貼り付け用!V:Y,2,FALSE),0)</f>
        <v>0</v>
      </c>
      <c r="M391" s="95">
        <f>IFERROR(VLOOKUP(A391,ストックデータ貼り付け用!V:Y,4,FALSE),0)</f>
        <v>0</v>
      </c>
      <c r="N391" s="93">
        <f t="shared" si="33"/>
        <v>0</v>
      </c>
      <c r="O391" s="94">
        <f t="shared" si="34"/>
        <v>0</v>
      </c>
    </row>
    <row r="392" spans="1:15" ht="14.25" customHeight="1" x14ac:dyDescent="0.2">
      <c r="A392" s="88">
        <v>45996</v>
      </c>
      <c r="B392" s="89">
        <f>IFERROR(VLOOKUP(A392,ストックデータ貼り付け用!A:D,2,FALSE),0)</f>
        <v>0</v>
      </c>
      <c r="C392" s="89">
        <f>VLOOKUP(A392,ストックデータ整理!A:D,4,FALSE)</f>
        <v>0</v>
      </c>
      <c r="D392" s="93">
        <f>VLOOKUP(A392,ストックデータ整理!A:L,10,FALSE)</f>
        <v>0</v>
      </c>
      <c r="E392" s="95">
        <f>VLOOKUP(A392,ストックデータ整理!A:L,12,FALSE)</f>
        <v>0</v>
      </c>
      <c r="F392" s="89">
        <f>VLOOKUP(A392,ストックデータ整理!A:O,13,FALSE)</f>
        <v>0</v>
      </c>
      <c r="G392" s="92">
        <f>VLOOKUP(A392,ストックデータ整理!A:O,15,FALSE)</f>
        <v>0</v>
      </c>
      <c r="H392" s="96">
        <f>VLOOKUP(A392,ストックデータ整理!A:R,16,FALSE)</f>
        <v>0</v>
      </c>
      <c r="I392" s="113">
        <f>INT(VLOOKUP(A392,ストックデータ整理!A:R,18,FALSE))</f>
        <v>0</v>
      </c>
      <c r="J392" s="111">
        <f>VLOOKUP(A392,ストックデータ整理!A:U,19,FALSE)</f>
        <v>0</v>
      </c>
      <c r="K392" s="356">
        <f>VLOOKUP(A392,ストックデータ整理!A:U,21,FALSE)</f>
        <v>0</v>
      </c>
      <c r="L392" s="93">
        <f>IFERROR(VLOOKUP(A392,ストックデータ貼り付け用!V:Y,2,FALSE),0)</f>
        <v>0</v>
      </c>
      <c r="M392" s="95">
        <f>IFERROR(VLOOKUP(A392,ストックデータ貼り付け用!V:Y,4,FALSE),0)</f>
        <v>0</v>
      </c>
      <c r="N392" s="93">
        <f t="shared" si="33"/>
        <v>0</v>
      </c>
      <c r="O392" s="94">
        <f t="shared" si="34"/>
        <v>0</v>
      </c>
    </row>
    <row r="393" spans="1:15" ht="14.25" customHeight="1" x14ac:dyDescent="0.2">
      <c r="A393" s="88">
        <v>45997</v>
      </c>
      <c r="B393" s="89">
        <f>IFERROR(VLOOKUP(A393,ストックデータ貼り付け用!A:D,2,FALSE),0)</f>
        <v>0</v>
      </c>
      <c r="C393" s="89">
        <f>VLOOKUP(A393,ストックデータ整理!A:D,4,FALSE)</f>
        <v>0</v>
      </c>
      <c r="D393" s="93">
        <f>VLOOKUP(A393,ストックデータ整理!A:L,10,FALSE)</f>
        <v>0</v>
      </c>
      <c r="E393" s="95">
        <f>VLOOKUP(A393,ストックデータ整理!A:L,12,FALSE)</f>
        <v>0</v>
      </c>
      <c r="F393" s="89">
        <f>VLOOKUP(A393,ストックデータ整理!A:O,13,FALSE)</f>
        <v>0</v>
      </c>
      <c r="G393" s="92">
        <f>VLOOKUP(A393,ストックデータ整理!A:O,15,FALSE)</f>
        <v>0</v>
      </c>
      <c r="H393" s="96">
        <f>VLOOKUP(A393,ストックデータ整理!A:R,16,FALSE)</f>
        <v>0</v>
      </c>
      <c r="I393" s="113">
        <f>INT(VLOOKUP(A393,ストックデータ整理!A:R,18,FALSE))</f>
        <v>0</v>
      </c>
      <c r="J393" s="111">
        <f>VLOOKUP(A393,ストックデータ整理!A:U,19,FALSE)</f>
        <v>0</v>
      </c>
      <c r="K393" s="356">
        <f>VLOOKUP(A393,ストックデータ整理!A:U,21,FALSE)</f>
        <v>0</v>
      </c>
      <c r="L393" s="93">
        <f>IFERROR(VLOOKUP(A393,ストックデータ貼り付け用!V:Y,2,FALSE),0)</f>
        <v>0</v>
      </c>
      <c r="M393" s="95">
        <f>IFERROR(VLOOKUP(A393,ストックデータ貼り付け用!V:Y,4,FALSE),0)</f>
        <v>0</v>
      </c>
      <c r="N393" s="93">
        <f t="shared" si="33"/>
        <v>0</v>
      </c>
      <c r="O393" s="94">
        <f t="shared" si="34"/>
        <v>0</v>
      </c>
    </row>
    <row r="394" spans="1:15" ht="14.25" customHeight="1" x14ac:dyDescent="0.2">
      <c r="A394" s="88">
        <v>45998</v>
      </c>
      <c r="B394" s="89">
        <f>IFERROR(VLOOKUP(A394,ストックデータ貼り付け用!A:D,2,FALSE),0)</f>
        <v>0</v>
      </c>
      <c r="C394" s="89">
        <f>VLOOKUP(A394,ストックデータ整理!A:D,4,FALSE)</f>
        <v>0</v>
      </c>
      <c r="D394" s="93">
        <f>VLOOKUP(A394,ストックデータ整理!A:L,10,FALSE)</f>
        <v>0</v>
      </c>
      <c r="E394" s="95">
        <f>VLOOKUP(A394,ストックデータ整理!A:L,12,FALSE)</f>
        <v>0</v>
      </c>
      <c r="F394" s="89">
        <f>VLOOKUP(A394,ストックデータ整理!A:O,13,FALSE)</f>
        <v>0</v>
      </c>
      <c r="G394" s="92">
        <f>VLOOKUP(A394,ストックデータ整理!A:O,15,FALSE)</f>
        <v>0</v>
      </c>
      <c r="H394" s="96">
        <f>VLOOKUP(A394,ストックデータ整理!A:R,16,FALSE)</f>
        <v>0</v>
      </c>
      <c r="I394" s="113">
        <f>INT(VLOOKUP(A394,ストックデータ整理!A:R,18,FALSE))</f>
        <v>0</v>
      </c>
      <c r="J394" s="111">
        <f>VLOOKUP(A394,ストックデータ整理!A:U,19,FALSE)</f>
        <v>0</v>
      </c>
      <c r="K394" s="356">
        <f>VLOOKUP(A394,ストックデータ整理!A:U,21,FALSE)</f>
        <v>0</v>
      </c>
      <c r="L394" s="93">
        <f>IFERROR(VLOOKUP(A394,ストックデータ貼り付け用!V:Y,2,FALSE),0)</f>
        <v>0</v>
      </c>
      <c r="M394" s="95">
        <f>IFERROR(VLOOKUP(A394,ストックデータ貼り付け用!V:Y,4,FALSE),0)</f>
        <v>0</v>
      </c>
      <c r="N394" s="93">
        <f t="shared" si="33"/>
        <v>0</v>
      </c>
      <c r="O394" s="94">
        <f t="shared" si="34"/>
        <v>0</v>
      </c>
    </row>
    <row r="395" spans="1:15" ht="14.25" customHeight="1" x14ac:dyDescent="0.2">
      <c r="A395" s="88">
        <v>45999</v>
      </c>
      <c r="B395" s="89">
        <f>IFERROR(VLOOKUP(A395,ストックデータ貼り付け用!A:D,2,FALSE),0)</f>
        <v>0</v>
      </c>
      <c r="C395" s="89">
        <f>VLOOKUP(A395,ストックデータ整理!A:D,4,FALSE)</f>
        <v>0</v>
      </c>
      <c r="D395" s="93">
        <f>VLOOKUP(A395,ストックデータ整理!A:L,10,FALSE)</f>
        <v>0</v>
      </c>
      <c r="E395" s="95">
        <f>VLOOKUP(A395,ストックデータ整理!A:L,12,FALSE)</f>
        <v>0</v>
      </c>
      <c r="F395" s="89">
        <f>VLOOKUP(A395,ストックデータ整理!A:O,13,FALSE)</f>
        <v>0</v>
      </c>
      <c r="G395" s="92">
        <f>VLOOKUP(A395,ストックデータ整理!A:O,15,FALSE)</f>
        <v>0</v>
      </c>
      <c r="H395" s="96">
        <f>VLOOKUP(A395,ストックデータ整理!A:R,16,FALSE)</f>
        <v>0</v>
      </c>
      <c r="I395" s="113">
        <f>INT(VLOOKUP(A395,ストックデータ整理!A:R,18,FALSE))</f>
        <v>0</v>
      </c>
      <c r="J395" s="111">
        <f>VLOOKUP(A395,ストックデータ整理!A:U,19,FALSE)</f>
        <v>0</v>
      </c>
      <c r="K395" s="356">
        <f>VLOOKUP(A395,ストックデータ整理!A:U,21,FALSE)</f>
        <v>0</v>
      </c>
      <c r="L395" s="93">
        <f>IFERROR(VLOOKUP(A395,ストックデータ貼り付け用!V:Y,2,FALSE),0)</f>
        <v>0</v>
      </c>
      <c r="M395" s="95">
        <f>IFERROR(VLOOKUP(A395,ストックデータ貼り付け用!V:Y,4,FALSE),0)</f>
        <v>0</v>
      </c>
      <c r="N395" s="93">
        <f t="shared" si="33"/>
        <v>0</v>
      </c>
      <c r="O395" s="94">
        <f t="shared" si="34"/>
        <v>0</v>
      </c>
    </row>
    <row r="396" spans="1:15" ht="14.25" customHeight="1" x14ac:dyDescent="0.2">
      <c r="A396" s="88">
        <v>46000</v>
      </c>
      <c r="B396" s="89">
        <f>IFERROR(VLOOKUP(A396,ストックデータ貼り付け用!A:D,2,FALSE),0)</f>
        <v>0</v>
      </c>
      <c r="C396" s="89">
        <f>VLOOKUP(A396,ストックデータ整理!A:D,4,FALSE)</f>
        <v>0</v>
      </c>
      <c r="D396" s="93">
        <f>VLOOKUP(A396,ストックデータ整理!A:L,10,FALSE)</f>
        <v>0</v>
      </c>
      <c r="E396" s="95">
        <f>VLOOKUP(A396,ストックデータ整理!A:L,12,FALSE)</f>
        <v>0</v>
      </c>
      <c r="F396" s="89">
        <f>VLOOKUP(A396,ストックデータ整理!A:O,13,FALSE)</f>
        <v>0</v>
      </c>
      <c r="G396" s="92">
        <f>VLOOKUP(A396,ストックデータ整理!A:O,15,FALSE)</f>
        <v>0</v>
      </c>
      <c r="H396" s="96">
        <f>VLOOKUP(A396,ストックデータ整理!A:R,16,FALSE)</f>
        <v>0</v>
      </c>
      <c r="I396" s="113">
        <f>INT(VLOOKUP(A396,ストックデータ整理!A:R,18,FALSE))</f>
        <v>0</v>
      </c>
      <c r="J396" s="111">
        <f>VLOOKUP(A396,ストックデータ整理!A:U,19,FALSE)</f>
        <v>0</v>
      </c>
      <c r="K396" s="356">
        <f>VLOOKUP(A396,ストックデータ整理!A:U,21,FALSE)</f>
        <v>0</v>
      </c>
      <c r="L396" s="93">
        <f>IFERROR(VLOOKUP(A396,ストックデータ貼り付け用!V:Y,2,FALSE),0)</f>
        <v>0</v>
      </c>
      <c r="M396" s="95">
        <f>IFERROR(VLOOKUP(A396,ストックデータ貼り付け用!V:Y,4,FALSE),0)</f>
        <v>0</v>
      </c>
      <c r="N396" s="93">
        <f t="shared" si="33"/>
        <v>0</v>
      </c>
      <c r="O396" s="94">
        <f t="shared" si="34"/>
        <v>0</v>
      </c>
    </row>
    <row r="397" spans="1:15" ht="14.25" customHeight="1" x14ac:dyDescent="0.2">
      <c r="A397" s="88">
        <v>46001</v>
      </c>
      <c r="B397" s="89">
        <f>IFERROR(VLOOKUP(A397,ストックデータ貼り付け用!A:D,2,FALSE),0)</f>
        <v>0</v>
      </c>
      <c r="C397" s="89">
        <f>VLOOKUP(A397,ストックデータ整理!A:D,4,FALSE)</f>
        <v>0</v>
      </c>
      <c r="D397" s="93">
        <f>VLOOKUP(A397,ストックデータ整理!A:L,10,FALSE)</f>
        <v>0</v>
      </c>
      <c r="E397" s="95">
        <f>VLOOKUP(A397,ストックデータ整理!A:L,12,FALSE)</f>
        <v>0</v>
      </c>
      <c r="F397" s="89">
        <f>VLOOKUP(A397,ストックデータ整理!A:O,13,FALSE)</f>
        <v>0</v>
      </c>
      <c r="G397" s="92">
        <f>VLOOKUP(A397,ストックデータ整理!A:O,15,FALSE)</f>
        <v>0</v>
      </c>
      <c r="H397" s="96">
        <f>VLOOKUP(A397,ストックデータ整理!A:R,16,FALSE)</f>
        <v>0</v>
      </c>
      <c r="I397" s="113">
        <f>INT(VLOOKUP(A397,ストックデータ整理!A:R,18,FALSE))</f>
        <v>0</v>
      </c>
      <c r="J397" s="111">
        <f>VLOOKUP(A397,ストックデータ整理!A:U,19,FALSE)</f>
        <v>0</v>
      </c>
      <c r="K397" s="356">
        <f>VLOOKUP(A397,ストックデータ整理!A:U,21,FALSE)</f>
        <v>0</v>
      </c>
      <c r="L397" s="93">
        <f>IFERROR(VLOOKUP(A397,ストックデータ貼り付け用!V:Y,2,FALSE),0)</f>
        <v>0</v>
      </c>
      <c r="M397" s="95">
        <f>IFERROR(VLOOKUP(A397,ストックデータ貼り付け用!V:Y,4,FALSE),0)</f>
        <v>0</v>
      </c>
      <c r="N397" s="93">
        <f t="shared" si="33"/>
        <v>0</v>
      </c>
      <c r="O397" s="94">
        <f t="shared" si="34"/>
        <v>0</v>
      </c>
    </row>
    <row r="398" spans="1:15" ht="14.25" customHeight="1" x14ac:dyDescent="0.2">
      <c r="A398" s="88">
        <v>46002</v>
      </c>
      <c r="B398" s="89">
        <f>IFERROR(VLOOKUP(A398,ストックデータ貼り付け用!A:D,2,FALSE),0)</f>
        <v>0</v>
      </c>
      <c r="C398" s="89">
        <f>VLOOKUP(A398,ストックデータ整理!A:D,4,FALSE)</f>
        <v>0</v>
      </c>
      <c r="D398" s="93">
        <f>VLOOKUP(A398,ストックデータ整理!A:L,10,FALSE)</f>
        <v>0</v>
      </c>
      <c r="E398" s="95">
        <f>VLOOKUP(A398,ストックデータ整理!A:L,12,FALSE)</f>
        <v>0</v>
      </c>
      <c r="F398" s="89">
        <f>VLOOKUP(A398,ストックデータ整理!A:O,13,FALSE)</f>
        <v>0</v>
      </c>
      <c r="G398" s="92">
        <f>VLOOKUP(A398,ストックデータ整理!A:O,15,FALSE)</f>
        <v>0</v>
      </c>
      <c r="H398" s="96">
        <f>VLOOKUP(A398,ストックデータ整理!A:R,16,FALSE)</f>
        <v>0</v>
      </c>
      <c r="I398" s="113">
        <f>INT(VLOOKUP(A398,ストックデータ整理!A:R,18,FALSE))</f>
        <v>0</v>
      </c>
      <c r="J398" s="111">
        <f>VLOOKUP(A398,ストックデータ整理!A:U,19,FALSE)</f>
        <v>0</v>
      </c>
      <c r="K398" s="356">
        <f>VLOOKUP(A398,ストックデータ整理!A:U,21,FALSE)</f>
        <v>0</v>
      </c>
      <c r="L398" s="93">
        <f>IFERROR(VLOOKUP(A398,ストックデータ貼り付け用!V:Y,2,FALSE),0)</f>
        <v>0</v>
      </c>
      <c r="M398" s="95">
        <f>IFERROR(VLOOKUP(A398,ストックデータ貼り付け用!V:Y,4,FALSE),0)</f>
        <v>0</v>
      </c>
      <c r="N398" s="93">
        <f t="shared" si="33"/>
        <v>0</v>
      </c>
      <c r="O398" s="94">
        <f t="shared" si="34"/>
        <v>0</v>
      </c>
    </row>
    <row r="399" spans="1:15" ht="14.25" customHeight="1" x14ac:dyDescent="0.2">
      <c r="A399" s="88">
        <v>46003</v>
      </c>
      <c r="B399" s="89">
        <f>IFERROR(VLOOKUP(A399,ストックデータ貼り付け用!A:D,2,FALSE),0)</f>
        <v>0</v>
      </c>
      <c r="C399" s="89">
        <f>VLOOKUP(A399,ストックデータ整理!A:D,4,FALSE)</f>
        <v>0</v>
      </c>
      <c r="D399" s="93">
        <f>VLOOKUP(A399,ストックデータ整理!A:L,10,FALSE)</f>
        <v>0</v>
      </c>
      <c r="E399" s="95">
        <f>VLOOKUP(A399,ストックデータ整理!A:L,12,FALSE)</f>
        <v>0</v>
      </c>
      <c r="F399" s="89">
        <f>VLOOKUP(A399,ストックデータ整理!A:O,13,FALSE)</f>
        <v>0</v>
      </c>
      <c r="G399" s="92">
        <f>VLOOKUP(A399,ストックデータ整理!A:O,15,FALSE)</f>
        <v>0</v>
      </c>
      <c r="H399" s="96">
        <f>VLOOKUP(A399,ストックデータ整理!A:R,16,FALSE)</f>
        <v>0</v>
      </c>
      <c r="I399" s="113">
        <f>INT(VLOOKUP(A399,ストックデータ整理!A:R,18,FALSE))</f>
        <v>0</v>
      </c>
      <c r="J399" s="111">
        <f>VLOOKUP(A399,ストックデータ整理!A:U,19,FALSE)</f>
        <v>0</v>
      </c>
      <c r="K399" s="356">
        <f>VLOOKUP(A399,ストックデータ整理!A:U,21,FALSE)</f>
        <v>0</v>
      </c>
      <c r="L399" s="93">
        <f>IFERROR(VLOOKUP(A399,ストックデータ貼り付け用!V:Y,2,FALSE),0)</f>
        <v>0</v>
      </c>
      <c r="M399" s="95">
        <f>IFERROR(VLOOKUP(A399,ストックデータ貼り付け用!V:Y,4,FALSE),0)</f>
        <v>0</v>
      </c>
      <c r="N399" s="93">
        <f t="shared" si="33"/>
        <v>0</v>
      </c>
      <c r="O399" s="94">
        <f t="shared" si="34"/>
        <v>0</v>
      </c>
    </row>
    <row r="400" spans="1:15" ht="14.25" customHeight="1" x14ac:dyDescent="0.2">
      <c r="A400" s="88">
        <v>46004</v>
      </c>
      <c r="B400" s="89">
        <f>IFERROR(VLOOKUP(A400,ストックデータ貼り付け用!A:D,2,FALSE),0)</f>
        <v>0</v>
      </c>
      <c r="C400" s="89">
        <f>VLOOKUP(A400,ストックデータ整理!A:D,4,FALSE)</f>
        <v>0</v>
      </c>
      <c r="D400" s="93">
        <f>VLOOKUP(A400,ストックデータ整理!A:L,10,FALSE)</f>
        <v>0</v>
      </c>
      <c r="E400" s="95">
        <f>VLOOKUP(A400,ストックデータ整理!A:L,12,FALSE)</f>
        <v>0</v>
      </c>
      <c r="F400" s="89">
        <f>VLOOKUP(A400,ストックデータ整理!A:O,13,FALSE)</f>
        <v>0</v>
      </c>
      <c r="G400" s="92">
        <f>VLOOKUP(A400,ストックデータ整理!A:O,15,FALSE)</f>
        <v>0</v>
      </c>
      <c r="H400" s="96">
        <f>VLOOKUP(A400,ストックデータ整理!A:R,16,FALSE)</f>
        <v>0</v>
      </c>
      <c r="I400" s="113">
        <f>INT(VLOOKUP(A400,ストックデータ整理!A:R,18,FALSE))</f>
        <v>0</v>
      </c>
      <c r="J400" s="111">
        <f>VLOOKUP(A400,ストックデータ整理!A:U,19,FALSE)</f>
        <v>0</v>
      </c>
      <c r="K400" s="356">
        <f>VLOOKUP(A400,ストックデータ整理!A:U,21,FALSE)</f>
        <v>0</v>
      </c>
      <c r="L400" s="93">
        <f>IFERROR(VLOOKUP(A400,ストックデータ貼り付け用!V:Y,2,FALSE),0)</f>
        <v>0</v>
      </c>
      <c r="M400" s="95">
        <f>IFERROR(VLOOKUP(A400,ストックデータ貼り付け用!V:Y,4,FALSE),0)</f>
        <v>0</v>
      </c>
      <c r="N400" s="93">
        <f t="shared" si="33"/>
        <v>0</v>
      </c>
      <c r="O400" s="94">
        <f t="shared" si="34"/>
        <v>0</v>
      </c>
    </row>
    <row r="401" spans="1:15" ht="14.25" customHeight="1" x14ac:dyDescent="0.2">
      <c r="A401" s="88">
        <v>46005</v>
      </c>
      <c r="B401" s="89">
        <f>IFERROR(VLOOKUP(A401,ストックデータ貼り付け用!A:D,2,FALSE),0)</f>
        <v>0</v>
      </c>
      <c r="C401" s="89">
        <f>VLOOKUP(A401,ストックデータ整理!A:D,4,FALSE)</f>
        <v>0</v>
      </c>
      <c r="D401" s="93">
        <f>VLOOKUP(A401,ストックデータ整理!A:L,10,FALSE)</f>
        <v>0</v>
      </c>
      <c r="E401" s="95">
        <f>VLOOKUP(A401,ストックデータ整理!A:L,12,FALSE)</f>
        <v>0</v>
      </c>
      <c r="F401" s="89">
        <f>VLOOKUP(A401,ストックデータ整理!A:O,13,FALSE)</f>
        <v>0</v>
      </c>
      <c r="G401" s="92">
        <f>VLOOKUP(A401,ストックデータ整理!A:O,15,FALSE)</f>
        <v>0</v>
      </c>
      <c r="H401" s="96">
        <f>VLOOKUP(A401,ストックデータ整理!A:R,16,FALSE)</f>
        <v>0</v>
      </c>
      <c r="I401" s="113">
        <f>INT(VLOOKUP(A401,ストックデータ整理!A:R,18,FALSE))</f>
        <v>0</v>
      </c>
      <c r="J401" s="111">
        <f>VLOOKUP(A401,ストックデータ整理!A:U,19,FALSE)</f>
        <v>0</v>
      </c>
      <c r="K401" s="356">
        <f>VLOOKUP(A401,ストックデータ整理!A:U,21,FALSE)</f>
        <v>0</v>
      </c>
      <c r="L401" s="93">
        <f>IFERROR(VLOOKUP(A401,ストックデータ貼り付け用!V:Y,2,FALSE),0)</f>
        <v>0</v>
      </c>
      <c r="M401" s="95">
        <f>IFERROR(VLOOKUP(A401,ストックデータ貼り付け用!V:Y,4,FALSE),0)</f>
        <v>0</v>
      </c>
      <c r="N401" s="93">
        <f t="shared" si="33"/>
        <v>0</v>
      </c>
      <c r="O401" s="94">
        <f t="shared" si="34"/>
        <v>0</v>
      </c>
    </row>
    <row r="402" spans="1:15" ht="14.25" customHeight="1" x14ac:dyDescent="0.2">
      <c r="A402" s="88">
        <v>46006</v>
      </c>
      <c r="B402" s="89">
        <f>IFERROR(VLOOKUP(A402,ストックデータ貼り付け用!A:D,2,FALSE),0)</f>
        <v>0</v>
      </c>
      <c r="C402" s="89">
        <f>VLOOKUP(A402,ストックデータ整理!A:D,4,FALSE)</f>
        <v>0</v>
      </c>
      <c r="D402" s="93">
        <f>VLOOKUP(A402,ストックデータ整理!A:L,10,FALSE)</f>
        <v>0</v>
      </c>
      <c r="E402" s="95">
        <f>VLOOKUP(A402,ストックデータ整理!A:L,12,FALSE)</f>
        <v>0</v>
      </c>
      <c r="F402" s="89">
        <f>VLOOKUP(A402,ストックデータ整理!A:O,13,FALSE)</f>
        <v>0</v>
      </c>
      <c r="G402" s="92">
        <f>VLOOKUP(A402,ストックデータ整理!A:O,15,FALSE)</f>
        <v>0</v>
      </c>
      <c r="H402" s="96">
        <f>VLOOKUP(A402,ストックデータ整理!A:R,16,FALSE)</f>
        <v>0</v>
      </c>
      <c r="I402" s="113">
        <f>INT(VLOOKUP(A402,ストックデータ整理!A:R,18,FALSE))</f>
        <v>0</v>
      </c>
      <c r="J402" s="111">
        <f>VLOOKUP(A402,ストックデータ整理!A:U,19,FALSE)</f>
        <v>0</v>
      </c>
      <c r="K402" s="356">
        <f>VLOOKUP(A402,ストックデータ整理!A:U,21,FALSE)</f>
        <v>0</v>
      </c>
      <c r="L402" s="93">
        <f>IFERROR(VLOOKUP(A402,ストックデータ貼り付け用!V:Y,2,FALSE),0)</f>
        <v>0</v>
      </c>
      <c r="M402" s="95">
        <f>IFERROR(VLOOKUP(A402,ストックデータ貼り付け用!V:Y,4,FALSE),0)</f>
        <v>0</v>
      </c>
      <c r="N402" s="93">
        <f t="shared" si="33"/>
        <v>0</v>
      </c>
      <c r="O402" s="94">
        <f t="shared" si="34"/>
        <v>0</v>
      </c>
    </row>
    <row r="403" spans="1:15" ht="14.25" customHeight="1" x14ac:dyDescent="0.2">
      <c r="A403" s="88">
        <v>46007</v>
      </c>
      <c r="B403" s="89">
        <f>IFERROR(VLOOKUP(A403,ストックデータ貼り付け用!A:D,2,FALSE),0)</f>
        <v>0</v>
      </c>
      <c r="C403" s="89">
        <f>VLOOKUP(A403,ストックデータ整理!A:D,4,FALSE)</f>
        <v>0</v>
      </c>
      <c r="D403" s="93">
        <f>VLOOKUP(A403,ストックデータ整理!A:L,10,FALSE)</f>
        <v>0</v>
      </c>
      <c r="E403" s="95">
        <f>VLOOKUP(A403,ストックデータ整理!A:L,12,FALSE)</f>
        <v>0</v>
      </c>
      <c r="F403" s="89">
        <f>VLOOKUP(A403,ストックデータ整理!A:O,13,FALSE)</f>
        <v>0</v>
      </c>
      <c r="G403" s="92">
        <f>VLOOKUP(A403,ストックデータ整理!A:O,15,FALSE)</f>
        <v>0</v>
      </c>
      <c r="H403" s="96">
        <f>VLOOKUP(A403,ストックデータ整理!A:R,16,FALSE)</f>
        <v>0</v>
      </c>
      <c r="I403" s="113">
        <f>INT(VLOOKUP(A403,ストックデータ整理!A:R,18,FALSE))</f>
        <v>0</v>
      </c>
      <c r="J403" s="111">
        <f>VLOOKUP(A403,ストックデータ整理!A:U,19,FALSE)</f>
        <v>0</v>
      </c>
      <c r="K403" s="356">
        <f>VLOOKUP(A403,ストックデータ整理!A:U,21,FALSE)</f>
        <v>0</v>
      </c>
      <c r="L403" s="93">
        <f>IFERROR(VLOOKUP(A403,ストックデータ貼り付け用!V:Y,2,FALSE),0)</f>
        <v>0</v>
      </c>
      <c r="M403" s="95">
        <f>IFERROR(VLOOKUP(A403,ストックデータ貼り付け用!V:Y,4,FALSE),0)</f>
        <v>0</v>
      </c>
      <c r="N403" s="93">
        <f t="shared" si="33"/>
        <v>0</v>
      </c>
      <c r="O403" s="94">
        <f t="shared" si="34"/>
        <v>0</v>
      </c>
    </row>
    <row r="404" spans="1:15" ht="14.25" customHeight="1" x14ac:dyDescent="0.2">
      <c r="A404" s="88">
        <v>46008</v>
      </c>
      <c r="B404" s="89">
        <f>IFERROR(VLOOKUP(A404,ストックデータ貼り付け用!A:D,2,FALSE),0)</f>
        <v>0</v>
      </c>
      <c r="C404" s="89">
        <f>VLOOKUP(A404,ストックデータ整理!A:D,4,FALSE)</f>
        <v>0</v>
      </c>
      <c r="D404" s="93">
        <f>VLOOKUP(A404,ストックデータ整理!A:L,10,FALSE)</f>
        <v>0</v>
      </c>
      <c r="E404" s="95">
        <f>VLOOKUP(A404,ストックデータ整理!A:L,12,FALSE)</f>
        <v>0</v>
      </c>
      <c r="F404" s="89">
        <f>VLOOKUP(A404,ストックデータ整理!A:O,13,FALSE)</f>
        <v>0</v>
      </c>
      <c r="G404" s="92">
        <f>VLOOKUP(A404,ストックデータ整理!A:O,15,FALSE)</f>
        <v>0</v>
      </c>
      <c r="H404" s="96">
        <f>VLOOKUP(A404,ストックデータ整理!A:R,16,FALSE)</f>
        <v>0</v>
      </c>
      <c r="I404" s="113">
        <f>INT(VLOOKUP(A404,ストックデータ整理!A:R,18,FALSE))</f>
        <v>0</v>
      </c>
      <c r="J404" s="111">
        <f>VLOOKUP(A404,ストックデータ整理!A:U,19,FALSE)</f>
        <v>0</v>
      </c>
      <c r="K404" s="356">
        <f>VLOOKUP(A404,ストックデータ整理!A:U,21,FALSE)</f>
        <v>0</v>
      </c>
      <c r="L404" s="93">
        <f>IFERROR(VLOOKUP(A404,ストックデータ貼り付け用!V:Y,2,FALSE),0)</f>
        <v>0</v>
      </c>
      <c r="M404" s="95">
        <f>IFERROR(VLOOKUP(A404,ストックデータ貼り付け用!V:Y,4,FALSE),0)</f>
        <v>0</v>
      </c>
      <c r="N404" s="93">
        <f t="shared" si="33"/>
        <v>0</v>
      </c>
      <c r="O404" s="94">
        <f t="shared" si="34"/>
        <v>0</v>
      </c>
    </row>
    <row r="405" spans="1:15" ht="14.25" customHeight="1" x14ac:dyDescent="0.2">
      <c r="A405" s="88">
        <v>46009</v>
      </c>
      <c r="B405" s="89">
        <f>IFERROR(VLOOKUP(A405,ストックデータ貼り付け用!A:D,2,FALSE),0)</f>
        <v>0</v>
      </c>
      <c r="C405" s="89">
        <f>VLOOKUP(A405,ストックデータ整理!A:D,4,FALSE)</f>
        <v>0</v>
      </c>
      <c r="D405" s="93">
        <f>VLOOKUP(A405,ストックデータ整理!A:L,10,FALSE)</f>
        <v>0</v>
      </c>
      <c r="E405" s="95">
        <f>VLOOKUP(A405,ストックデータ整理!A:L,12,FALSE)</f>
        <v>0</v>
      </c>
      <c r="F405" s="89">
        <f>VLOOKUP(A405,ストックデータ整理!A:O,13,FALSE)</f>
        <v>0</v>
      </c>
      <c r="G405" s="92">
        <f>VLOOKUP(A405,ストックデータ整理!A:O,15,FALSE)</f>
        <v>0</v>
      </c>
      <c r="H405" s="96">
        <f>VLOOKUP(A405,ストックデータ整理!A:R,16,FALSE)</f>
        <v>0</v>
      </c>
      <c r="I405" s="113">
        <f>INT(VLOOKUP(A405,ストックデータ整理!A:R,18,FALSE))</f>
        <v>0</v>
      </c>
      <c r="J405" s="111">
        <f>VLOOKUP(A405,ストックデータ整理!A:U,19,FALSE)</f>
        <v>0</v>
      </c>
      <c r="K405" s="356">
        <f>VLOOKUP(A405,ストックデータ整理!A:U,21,FALSE)</f>
        <v>0</v>
      </c>
      <c r="L405" s="93">
        <f>IFERROR(VLOOKUP(A405,ストックデータ貼り付け用!V:Y,2,FALSE),0)</f>
        <v>0</v>
      </c>
      <c r="M405" s="95">
        <f>IFERROR(VLOOKUP(A405,ストックデータ貼り付け用!V:Y,4,FALSE),0)</f>
        <v>0</v>
      </c>
      <c r="N405" s="93">
        <f t="shared" si="33"/>
        <v>0</v>
      </c>
      <c r="O405" s="94">
        <f t="shared" si="34"/>
        <v>0</v>
      </c>
    </row>
    <row r="406" spans="1:15" ht="14.25" customHeight="1" x14ac:dyDescent="0.2">
      <c r="A406" s="88">
        <v>46010</v>
      </c>
      <c r="B406" s="89">
        <f>IFERROR(VLOOKUP(A406,ストックデータ貼り付け用!A:D,2,FALSE),0)</f>
        <v>0</v>
      </c>
      <c r="C406" s="89">
        <f>VLOOKUP(A406,ストックデータ整理!A:D,4,FALSE)</f>
        <v>0</v>
      </c>
      <c r="D406" s="93">
        <f>VLOOKUP(A406,ストックデータ整理!A:L,10,FALSE)</f>
        <v>0</v>
      </c>
      <c r="E406" s="95">
        <f>VLOOKUP(A406,ストックデータ整理!A:L,12,FALSE)</f>
        <v>0</v>
      </c>
      <c r="F406" s="89">
        <f>VLOOKUP(A406,ストックデータ整理!A:O,13,FALSE)</f>
        <v>0</v>
      </c>
      <c r="G406" s="92">
        <f>VLOOKUP(A406,ストックデータ整理!A:O,15,FALSE)</f>
        <v>0</v>
      </c>
      <c r="H406" s="96">
        <f>VLOOKUP(A406,ストックデータ整理!A:R,16,FALSE)</f>
        <v>0</v>
      </c>
      <c r="I406" s="113">
        <f>INT(VLOOKUP(A406,ストックデータ整理!A:R,18,FALSE))</f>
        <v>0</v>
      </c>
      <c r="J406" s="111">
        <f>VLOOKUP(A406,ストックデータ整理!A:U,19,FALSE)</f>
        <v>0</v>
      </c>
      <c r="K406" s="356">
        <f>VLOOKUP(A406,ストックデータ整理!A:U,21,FALSE)</f>
        <v>0</v>
      </c>
      <c r="L406" s="93">
        <f>IFERROR(VLOOKUP(A406,ストックデータ貼り付け用!V:Y,2,FALSE),0)</f>
        <v>0</v>
      </c>
      <c r="M406" s="95">
        <f>IFERROR(VLOOKUP(A406,ストックデータ貼り付け用!V:Y,4,FALSE),0)</f>
        <v>0</v>
      </c>
      <c r="N406" s="93">
        <f t="shared" si="33"/>
        <v>0</v>
      </c>
      <c r="O406" s="94">
        <f t="shared" si="34"/>
        <v>0</v>
      </c>
    </row>
    <row r="407" spans="1:15" ht="14.25" customHeight="1" x14ac:dyDescent="0.2">
      <c r="A407" s="88">
        <v>46011</v>
      </c>
      <c r="B407" s="89">
        <f>IFERROR(VLOOKUP(A407,ストックデータ貼り付け用!A:D,2,FALSE),0)</f>
        <v>0</v>
      </c>
      <c r="C407" s="89">
        <f>VLOOKUP(A407,ストックデータ整理!A:D,4,FALSE)</f>
        <v>0</v>
      </c>
      <c r="D407" s="93">
        <f>VLOOKUP(A407,ストックデータ整理!A:L,10,FALSE)</f>
        <v>0</v>
      </c>
      <c r="E407" s="95">
        <f>VLOOKUP(A407,ストックデータ整理!A:L,12,FALSE)</f>
        <v>0</v>
      </c>
      <c r="F407" s="89">
        <f>VLOOKUP(A407,ストックデータ整理!A:O,13,FALSE)</f>
        <v>0</v>
      </c>
      <c r="G407" s="92">
        <f>VLOOKUP(A407,ストックデータ整理!A:O,15,FALSE)</f>
        <v>0</v>
      </c>
      <c r="H407" s="96">
        <f>VLOOKUP(A407,ストックデータ整理!A:R,16,FALSE)</f>
        <v>0</v>
      </c>
      <c r="I407" s="113">
        <f>INT(VLOOKUP(A407,ストックデータ整理!A:R,18,FALSE))</f>
        <v>0</v>
      </c>
      <c r="J407" s="111">
        <f>VLOOKUP(A407,ストックデータ整理!A:U,19,FALSE)</f>
        <v>0</v>
      </c>
      <c r="K407" s="356">
        <f>VLOOKUP(A407,ストックデータ整理!A:U,21,FALSE)</f>
        <v>0</v>
      </c>
      <c r="L407" s="93">
        <f>IFERROR(VLOOKUP(A407,ストックデータ貼り付け用!V:Y,2,FALSE),0)</f>
        <v>0</v>
      </c>
      <c r="M407" s="95">
        <f>IFERROR(VLOOKUP(A407,ストックデータ貼り付け用!V:Y,4,FALSE),0)</f>
        <v>0</v>
      </c>
      <c r="N407" s="93">
        <f t="shared" si="33"/>
        <v>0</v>
      </c>
      <c r="O407" s="94">
        <f t="shared" si="34"/>
        <v>0</v>
      </c>
    </row>
    <row r="408" spans="1:15" ht="14.25" customHeight="1" x14ac:dyDescent="0.2">
      <c r="A408" s="88">
        <v>46012</v>
      </c>
      <c r="B408" s="89">
        <f>IFERROR(VLOOKUP(A408,ストックデータ貼り付け用!A:D,2,FALSE),0)</f>
        <v>0</v>
      </c>
      <c r="C408" s="89">
        <f>VLOOKUP(A408,ストックデータ整理!A:D,4,FALSE)</f>
        <v>0</v>
      </c>
      <c r="D408" s="93">
        <f>VLOOKUP(A408,ストックデータ整理!A:L,10,FALSE)</f>
        <v>0</v>
      </c>
      <c r="E408" s="95">
        <f>VLOOKUP(A408,ストックデータ整理!A:L,12,FALSE)</f>
        <v>0</v>
      </c>
      <c r="F408" s="89">
        <f>VLOOKUP(A408,ストックデータ整理!A:O,13,FALSE)</f>
        <v>0</v>
      </c>
      <c r="G408" s="92">
        <f>VLOOKUP(A408,ストックデータ整理!A:O,15,FALSE)</f>
        <v>0</v>
      </c>
      <c r="H408" s="96">
        <f>VLOOKUP(A408,ストックデータ整理!A:R,16,FALSE)</f>
        <v>0</v>
      </c>
      <c r="I408" s="113">
        <f>INT(VLOOKUP(A408,ストックデータ整理!A:R,18,FALSE))</f>
        <v>0</v>
      </c>
      <c r="J408" s="111">
        <f>VLOOKUP(A408,ストックデータ整理!A:U,19,FALSE)</f>
        <v>0</v>
      </c>
      <c r="K408" s="356">
        <f>VLOOKUP(A408,ストックデータ整理!A:U,21,FALSE)</f>
        <v>0</v>
      </c>
      <c r="L408" s="93">
        <f>IFERROR(VLOOKUP(A408,ストックデータ貼り付け用!V:Y,2,FALSE),0)</f>
        <v>0</v>
      </c>
      <c r="M408" s="95">
        <f>IFERROR(VLOOKUP(A408,ストックデータ貼り付け用!V:Y,4,FALSE),0)</f>
        <v>0</v>
      </c>
      <c r="N408" s="93">
        <f t="shared" si="33"/>
        <v>0</v>
      </c>
      <c r="O408" s="94">
        <f t="shared" si="34"/>
        <v>0</v>
      </c>
    </row>
    <row r="409" spans="1:15" ht="14.25" customHeight="1" x14ac:dyDescent="0.2">
      <c r="A409" s="88">
        <v>46013</v>
      </c>
      <c r="B409" s="89">
        <f>IFERROR(VLOOKUP(A409,ストックデータ貼り付け用!A:D,2,FALSE),0)</f>
        <v>0</v>
      </c>
      <c r="C409" s="89">
        <f>VLOOKUP(A409,ストックデータ整理!A:D,4,FALSE)</f>
        <v>0</v>
      </c>
      <c r="D409" s="93">
        <f>VLOOKUP(A409,ストックデータ整理!A:L,10,FALSE)</f>
        <v>0</v>
      </c>
      <c r="E409" s="95">
        <f>VLOOKUP(A409,ストックデータ整理!A:L,12,FALSE)</f>
        <v>0</v>
      </c>
      <c r="F409" s="89">
        <f>VLOOKUP(A409,ストックデータ整理!A:O,13,FALSE)</f>
        <v>0</v>
      </c>
      <c r="G409" s="92">
        <f>VLOOKUP(A409,ストックデータ整理!A:O,15,FALSE)</f>
        <v>0</v>
      </c>
      <c r="H409" s="96">
        <f>VLOOKUP(A409,ストックデータ整理!A:R,16,FALSE)</f>
        <v>0</v>
      </c>
      <c r="I409" s="113">
        <f>INT(VLOOKUP(A409,ストックデータ整理!A:R,18,FALSE))</f>
        <v>0</v>
      </c>
      <c r="J409" s="111">
        <f>VLOOKUP(A409,ストックデータ整理!A:U,19,FALSE)</f>
        <v>0</v>
      </c>
      <c r="K409" s="356">
        <f>VLOOKUP(A409,ストックデータ整理!A:U,21,FALSE)</f>
        <v>0</v>
      </c>
      <c r="L409" s="93">
        <f>IFERROR(VLOOKUP(A409,ストックデータ貼り付け用!V:Y,2,FALSE),0)</f>
        <v>0</v>
      </c>
      <c r="M409" s="95">
        <f>IFERROR(VLOOKUP(A409,ストックデータ貼り付け用!V:Y,4,FALSE),0)</f>
        <v>0</v>
      </c>
      <c r="N409" s="93">
        <f t="shared" si="33"/>
        <v>0</v>
      </c>
      <c r="O409" s="94">
        <f t="shared" si="34"/>
        <v>0</v>
      </c>
    </row>
    <row r="410" spans="1:15" ht="14.25" customHeight="1" x14ac:dyDescent="0.2">
      <c r="A410" s="88">
        <v>46014</v>
      </c>
      <c r="B410" s="89">
        <f>IFERROR(VLOOKUP(A410,ストックデータ貼り付け用!A:D,2,FALSE),0)</f>
        <v>0</v>
      </c>
      <c r="C410" s="89">
        <f>VLOOKUP(A410,ストックデータ整理!A:D,4,FALSE)</f>
        <v>0</v>
      </c>
      <c r="D410" s="93">
        <f>VLOOKUP(A410,ストックデータ整理!A:L,10,FALSE)</f>
        <v>0</v>
      </c>
      <c r="E410" s="95">
        <f>VLOOKUP(A410,ストックデータ整理!A:L,12,FALSE)</f>
        <v>0</v>
      </c>
      <c r="F410" s="89">
        <f>VLOOKUP(A410,ストックデータ整理!A:O,13,FALSE)</f>
        <v>0</v>
      </c>
      <c r="G410" s="92">
        <f>VLOOKUP(A410,ストックデータ整理!A:O,15,FALSE)</f>
        <v>0</v>
      </c>
      <c r="H410" s="96">
        <f>VLOOKUP(A410,ストックデータ整理!A:R,16,FALSE)</f>
        <v>0</v>
      </c>
      <c r="I410" s="113">
        <f>INT(VLOOKUP(A410,ストックデータ整理!A:R,18,FALSE))</f>
        <v>0</v>
      </c>
      <c r="J410" s="111">
        <f>VLOOKUP(A410,ストックデータ整理!A:U,19,FALSE)</f>
        <v>0</v>
      </c>
      <c r="K410" s="356">
        <f>VLOOKUP(A410,ストックデータ整理!A:U,21,FALSE)</f>
        <v>0</v>
      </c>
      <c r="L410" s="93">
        <f>IFERROR(VLOOKUP(A410,ストックデータ貼り付け用!V:Y,2,FALSE),0)</f>
        <v>0</v>
      </c>
      <c r="M410" s="95">
        <f>IFERROR(VLOOKUP(A410,ストックデータ貼り付け用!V:Y,4,FALSE),0)</f>
        <v>0</v>
      </c>
      <c r="N410" s="93">
        <f t="shared" si="33"/>
        <v>0</v>
      </c>
      <c r="O410" s="94">
        <f t="shared" si="34"/>
        <v>0</v>
      </c>
    </row>
    <row r="411" spans="1:15" ht="14.25" customHeight="1" x14ac:dyDescent="0.2">
      <c r="A411" s="88">
        <v>46015</v>
      </c>
      <c r="B411" s="89">
        <f>IFERROR(VLOOKUP(A411,ストックデータ貼り付け用!A:D,2,FALSE),0)</f>
        <v>0</v>
      </c>
      <c r="C411" s="89">
        <f>VLOOKUP(A411,ストックデータ整理!A:D,4,FALSE)</f>
        <v>0</v>
      </c>
      <c r="D411" s="93">
        <f>VLOOKUP(A411,ストックデータ整理!A:L,10,FALSE)</f>
        <v>0</v>
      </c>
      <c r="E411" s="95">
        <f>VLOOKUP(A411,ストックデータ整理!A:L,12,FALSE)</f>
        <v>0</v>
      </c>
      <c r="F411" s="89">
        <f>VLOOKUP(A411,ストックデータ整理!A:O,13,FALSE)</f>
        <v>0</v>
      </c>
      <c r="G411" s="92">
        <f>VLOOKUP(A411,ストックデータ整理!A:O,15,FALSE)</f>
        <v>0</v>
      </c>
      <c r="H411" s="96">
        <f>VLOOKUP(A411,ストックデータ整理!A:R,16,FALSE)</f>
        <v>0</v>
      </c>
      <c r="I411" s="113">
        <f>INT(VLOOKUP(A411,ストックデータ整理!A:R,18,FALSE))</f>
        <v>0</v>
      </c>
      <c r="J411" s="111">
        <f>VLOOKUP(A411,ストックデータ整理!A:U,19,FALSE)</f>
        <v>0</v>
      </c>
      <c r="K411" s="356">
        <f>VLOOKUP(A411,ストックデータ整理!A:U,21,FALSE)</f>
        <v>0</v>
      </c>
      <c r="L411" s="93">
        <f>IFERROR(VLOOKUP(A411,ストックデータ貼り付け用!V:Y,2,FALSE),0)</f>
        <v>0</v>
      </c>
      <c r="M411" s="95">
        <f>IFERROR(VLOOKUP(A411,ストックデータ貼り付け用!V:Y,4,FALSE),0)</f>
        <v>0</v>
      </c>
      <c r="N411" s="93">
        <f t="shared" si="33"/>
        <v>0</v>
      </c>
      <c r="O411" s="94">
        <f t="shared" si="34"/>
        <v>0</v>
      </c>
    </row>
    <row r="412" spans="1:15" ht="14.25" customHeight="1" x14ac:dyDescent="0.2">
      <c r="A412" s="88">
        <v>46016</v>
      </c>
      <c r="B412" s="89">
        <f>IFERROR(VLOOKUP(A412,ストックデータ貼り付け用!A:D,2,FALSE),0)</f>
        <v>0</v>
      </c>
      <c r="C412" s="89">
        <f>VLOOKUP(A412,ストックデータ整理!A:D,4,FALSE)</f>
        <v>0</v>
      </c>
      <c r="D412" s="93">
        <f>VLOOKUP(A412,ストックデータ整理!A:L,10,FALSE)</f>
        <v>0</v>
      </c>
      <c r="E412" s="95">
        <f>VLOOKUP(A412,ストックデータ整理!A:L,12,FALSE)</f>
        <v>0</v>
      </c>
      <c r="F412" s="89">
        <f>VLOOKUP(A412,ストックデータ整理!A:O,13,FALSE)</f>
        <v>0</v>
      </c>
      <c r="G412" s="92">
        <f>VLOOKUP(A412,ストックデータ整理!A:O,15,FALSE)</f>
        <v>0</v>
      </c>
      <c r="H412" s="96">
        <f>VLOOKUP(A412,ストックデータ整理!A:R,16,FALSE)</f>
        <v>0</v>
      </c>
      <c r="I412" s="113">
        <f>INT(VLOOKUP(A412,ストックデータ整理!A:R,18,FALSE))</f>
        <v>0</v>
      </c>
      <c r="J412" s="111">
        <f>VLOOKUP(A412,ストックデータ整理!A:U,19,FALSE)</f>
        <v>0</v>
      </c>
      <c r="K412" s="356">
        <f>VLOOKUP(A412,ストックデータ整理!A:U,21,FALSE)</f>
        <v>0</v>
      </c>
      <c r="L412" s="93">
        <f>IFERROR(VLOOKUP(A412,ストックデータ貼り付け用!V:Y,2,FALSE),0)</f>
        <v>0</v>
      </c>
      <c r="M412" s="95">
        <f>IFERROR(VLOOKUP(A412,ストックデータ貼り付け用!V:Y,4,FALSE),0)</f>
        <v>0</v>
      </c>
      <c r="N412" s="93">
        <f t="shared" si="33"/>
        <v>0</v>
      </c>
      <c r="O412" s="94">
        <f t="shared" si="34"/>
        <v>0</v>
      </c>
    </row>
    <row r="413" spans="1:15" ht="14.25" customHeight="1" x14ac:dyDescent="0.2">
      <c r="A413" s="88">
        <v>46017</v>
      </c>
      <c r="B413" s="89">
        <f>IFERROR(VLOOKUP(A413,ストックデータ貼り付け用!A:D,2,FALSE),0)</f>
        <v>0</v>
      </c>
      <c r="C413" s="89">
        <f>VLOOKUP(A413,ストックデータ整理!A:D,4,FALSE)</f>
        <v>0</v>
      </c>
      <c r="D413" s="93">
        <f>VLOOKUP(A413,ストックデータ整理!A:L,10,FALSE)</f>
        <v>0</v>
      </c>
      <c r="E413" s="95">
        <f>VLOOKUP(A413,ストックデータ整理!A:L,12,FALSE)</f>
        <v>0</v>
      </c>
      <c r="F413" s="89">
        <f>VLOOKUP(A413,ストックデータ整理!A:O,13,FALSE)</f>
        <v>0</v>
      </c>
      <c r="G413" s="92">
        <f>VLOOKUP(A413,ストックデータ整理!A:O,15,FALSE)</f>
        <v>0</v>
      </c>
      <c r="H413" s="96">
        <f>VLOOKUP(A413,ストックデータ整理!A:R,16,FALSE)</f>
        <v>0</v>
      </c>
      <c r="I413" s="113">
        <f>INT(VLOOKUP(A413,ストックデータ整理!A:R,18,FALSE))</f>
        <v>0</v>
      </c>
      <c r="J413" s="111">
        <f>VLOOKUP(A413,ストックデータ整理!A:U,19,FALSE)</f>
        <v>0</v>
      </c>
      <c r="K413" s="356">
        <f>VLOOKUP(A413,ストックデータ整理!A:U,21,FALSE)</f>
        <v>0</v>
      </c>
      <c r="L413" s="93">
        <f>IFERROR(VLOOKUP(A413,ストックデータ貼り付け用!V:Y,2,FALSE),0)</f>
        <v>0</v>
      </c>
      <c r="M413" s="95">
        <f>IFERROR(VLOOKUP(A413,ストックデータ貼り付け用!V:Y,4,FALSE),0)</f>
        <v>0</v>
      </c>
      <c r="N413" s="93">
        <f t="shared" si="33"/>
        <v>0</v>
      </c>
      <c r="O413" s="94">
        <f t="shared" si="34"/>
        <v>0</v>
      </c>
    </row>
    <row r="414" spans="1:15" ht="14.25" customHeight="1" x14ac:dyDescent="0.2">
      <c r="A414" s="88">
        <v>46018</v>
      </c>
      <c r="B414" s="89">
        <f>IFERROR(VLOOKUP(A414,ストックデータ貼り付け用!A:D,2,FALSE),0)</f>
        <v>0</v>
      </c>
      <c r="C414" s="89">
        <f>VLOOKUP(A414,ストックデータ整理!A:D,4,FALSE)</f>
        <v>0</v>
      </c>
      <c r="D414" s="93">
        <f>VLOOKUP(A414,ストックデータ整理!A:L,10,FALSE)</f>
        <v>0</v>
      </c>
      <c r="E414" s="95">
        <f>VLOOKUP(A414,ストックデータ整理!A:L,12,FALSE)</f>
        <v>0</v>
      </c>
      <c r="F414" s="89">
        <f>VLOOKUP(A414,ストックデータ整理!A:O,13,FALSE)</f>
        <v>0</v>
      </c>
      <c r="G414" s="92">
        <f>VLOOKUP(A414,ストックデータ整理!A:O,15,FALSE)</f>
        <v>0</v>
      </c>
      <c r="H414" s="96">
        <f>VLOOKUP(A414,ストックデータ整理!A:R,16,FALSE)</f>
        <v>0</v>
      </c>
      <c r="I414" s="113">
        <f>INT(VLOOKUP(A414,ストックデータ整理!A:R,18,FALSE))</f>
        <v>0</v>
      </c>
      <c r="J414" s="111">
        <f>VLOOKUP(A414,ストックデータ整理!A:U,19,FALSE)</f>
        <v>0</v>
      </c>
      <c r="K414" s="356">
        <f>VLOOKUP(A414,ストックデータ整理!A:U,21,FALSE)</f>
        <v>0</v>
      </c>
      <c r="L414" s="93">
        <f>IFERROR(VLOOKUP(A414,ストックデータ貼り付け用!V:Y,2,FALSE),0)</f>
        <v>0</v>
      </c>
      <c r="M414" s="95">
        <f>IFERROR(VLOOKUP(A414,ストックデータ貼り付け用!V:Y,4,FALSE),0)</f>
        <v>0</v>
      </c>
      <c r="N414" s="93">
        <f t="shared" si="33"/>
        <v>0</v>
      </c>
      <c r="O414" s="94">
        <f t="shared" si="34"/>
        <v>0</v>
      </c>
    </row>
    <row r="415" spans="1:15" ht="14.25" customHeight="1" x14ac:dyDescent="0.2">
      <c r="A415" s="88">
        <v>46019</v>
      </c>
      <c r="B415" s="89">
        <f>IFERROR(VLOOKUP(A415,ストックデータ貼り付け用!A:D,2,FALSE),0)</f>
        <v>0</v>
      </c>
      <c r="C415" s="89">
        <f>VLOOKUP(A415,ストックデータ整理!A:D,4,FALSE)</f>
        <v>0</v>
      </c>
      <c r="D415" s="93">
        <f>VLOOKUP(A415,ストックデータ整理!A:L,10,FALSE)</f>
        <v>0</v>
      </c>
      <c r="E415" s="95">
        <f>VLOOKUP(A415,ストックデータ整理!A:L,12,FALSE)</f>
        <v>0</v>
      </c>
      <c r="F415" s="89">
        <f>VLOOKUP(A415,ストックデータ整理!A:O,13,FALSE)</f>
        <v>0</v>
      </c>
      <c r="G415" s="92">
        <f>VLOOKUP(A415,ストックデータ整理!A:O,15,FALSE)</f>
        <v>0</v>
      </c>
      <c r="H415" s="96">
        <f>VLOOKUP(A415,ストックデータ整理!A:R,16,FALSE)</f>
        <v>0</v>
      </c>
      <c r="I415" s="113">
        <f>INT(VLOOKUP(A415,ストックデータ整理!A:R,18,FALSE))</f>
        <v>0</v>
      </c>
      <c r="J415" s="111">
        <f>VLOOKUP(A415,ストックデータ整理!A:U,19,FALSE)</f>
        <v>0</v>
      </c>
      <c r="K415" s="356">
        <f>VLOOKUP(A415,ストックデータ整理!A:U,21,FALSE)</f>
        <v>0</v>
      </c>
      <c r="L415" s="93">
        <f>IFERROR(VLOOKUP(A415,ストックデータ貼り付け用!V:Y,2,FALSE),0)</f>
        <v>0</v>
      </c>
      <c r="M415" s="95">
        <f>IFERROR(VLOOKUP(A415,ストックデータ貼り付け用!V:Y,4,FALSE),0)</f>
        <v>0</v>
      </c>
      <c r="N415" s="93">
        <f t="shared" si="33"/>
        <v>0</v>
      </c>
      <c r="O415" s="94">
        <f t="shared" si="34"/>
        <v>0</v>
      </c>
    </row>
    <row r="416" spans="1:15" ht="14.25" customHeight="1" x14ac:dyDescent="0.2">
      <c r="A416" s="88">
        <v>46020</v>
      </c>
      <c r="B416" s="89">
        <f>IFERROR(VLOOKUP(A416,ストックデータ貼り付け用!A:D,2,FALSE),0)</f>
        <v>0</v>
      </c>
      <c r="C416" s="89">
        <f>VLOOKUP(A416,ストックデータ整理!A:D,4,FALSE)</f>
        <v>0</v>
      </c>
      <c r="D416" s="93">
        <f>VLOOKUP(A416,ストックデータ整理!A:L,10,FALSE)</f>
        <v>0</v>
      </c>
      <c r="E416" s="95">
        <f>VLOOKUP(A416,ストックデータ整理!A:L,12,FALSE)</f>
        <v>0</v>
      </c>
      <c r="F416" s="89">
        <f>VLOOKUP(A416,ストックデータ整理!A:O,13,FALSE)</f>
        <v>0</v>
      </c>
      <c r="G416" s="92">
        <f>VLOOKUP(A416,ストックデータ整理!A:O,15,FALSE)</f>
        <v>0</v>
      </c>
      <c r="H416" s="96">
        <f>VLOOKUP(A416,ストックデータ整理!A:R,16,FALSE)</f>
        <v>0</v>
      </c>
      <c r="I416" s="113">
        <f>INT(VLOOKUP(A416,ストックデータ整理!A:R,18,FALSE))</f>
        <v>0</v>
      </c>
      <c r="J416" s="111">
        <f>VLOOKUP(A416,ストックデータ整理!A:U,19,FALSE)</f>
        <v>0</v>
      </c>
      <c r="K416" s="356">
        <f>VLOOKUP(A416,ストックデータ整理!A:U,21,FALSE)</f>
        <v>0</v>
      </c>
      <c r="L416" s="93">
        <f>IFERROR(VLOOKUP(A416,ストックデータ貼り付け用!V:Y,2,FALSE),0)</f>
        <v>0</v>
      </c>
      <c r="M416" s="95">
        <f>IFERROR(VLOOKUP(A416,ストックデータ貼り付け用!V:Y,4,FALSE),0)</f>
        <v>0</v>
      </c>
      <c r="N416" s="93">
        <f t="shared" si="33"/>
        <v>0</v>
      </c>
      <c r="O416" s="94">
        <f t="shared" si="34"/>
        <v>0</v>
      </c>
    </row>
    <row r="417" spans="1:15" ht="14.25" customHeight="1" x14ac:dyDescent="0.2">
      <c r="A417" s="88">
        <v>46021</v>
      </c>
      <c r="B417" s="89">
        <f>IFERROR(VLOOKUP(A417,ストックデータ貼り付け用!A:D,2,FALSE),0)</f>
        <v>0</v>
      </c>
      <c r="C417" s="89">
        <f>VLOOKUP(A417,ストックデータ整理!A:D,4,FALSE)</f>
        <v>0</v>
      </c>
      <c r="D417" s="93">
        <f>VLOOKUP(A417,ストックデータ整理!A:L,10,FALSE)</f>
        <v>0</v>
      </c>
      <c r="E417" s="95">
        <f>VLOOKUP(A417,ストックデータ整理!A:L,12,FALSE)</f>
        <v>0</v>
      </c>
      <c r="F417" s="89">
        <f>VLOOKUP(A417,ストックデータ整理!A:O,13,FALSE)</f>
        <v>0</v>
      </c>
      <c r="G417" s="92">
        <f>VLOOKUP(A417,ストックデータ整理!A:O,15,FALSE)</f>
        <v>0</v>
      </c>
      <c r="H417" s="96">
        <f>VLOOKUP(A417,ストックデータ整理!A:R,16,FALSE)</f>
        <v>0</v>
      </c>
      <c r="I417" s="113">
        <f>INT(VLOOKUP(A417,ストックデータ整理!A:R,18,FALSE))</f>
        <v>0</v>
      </c>
      <c r="J417" s="111">
        <f>VLOOKUP(A417,ストックデータ整理!A:U,19,FALSE)</f>
        <v>0</v>
      </c>
      <c r="K417" s="356">
        <f>VLOOKUP(A417,ストックデータ整理!A:U,21,FALSE)</f>
        <v>0</v>
      </c>
      <c r="L417" s="93">
        <f>IFERROR(VLOOKUP(A417,ストックデータ貼り付け用!V:Y,2,FALSE),0)</f>
        <v>0</v>
      </c>
      <c r="M417" s="95">
        <f>IFERROR(VLOOKUP(A417,ストックデータ貼り付け用!V:Y,4,FALSE),0)</f>
        <v>0</v>
      </c>
      <c r="N417" s="93">
        <f t="shared" si="33"/>
        <v>0</v>
      </c>
      <c r="O417" s="94">
        <f t="shared" si="34"/>
        <v>0</v>
      </c>
    </row>
    <row r="418" spans="1:15" ht="14.25" customHeight="1" thickBot="1" x14ac:dyDescent="0.25">
      <c r="A418" s="88">
        <v>46022</v>
      </c>
      <c r="B418" s="89">
        <f>IFERROR(VLOOKUP(A418,ストックデータ貼り付け用!A:D,2,FALSE),0)</f>
        <v>0</v>
      </c>
      <c r="C418" s="89">
        <f>VLOOKUP(A418,ストックデータ整理!A:D,4,FALSE)</f>
        <v>0</v>
      </c>
      <c r="D418" s="86">
        <f>VLOOKUP(A418,ストックデータ整理!A:L,10,FALSE)</f>
        <v>0</v>
      </c>
      <c r="E418" s="95">
        <f>VLOOKUP(A418,ストックデータ整理!A:L,12,FALSE)</f>
        <v>0</v>
      </c>
      <c r="F418" s="89">
        <f>VLOOKUP(A418,ストックデータ整理!A:O,13,FALSE)</f>
        <v>0</v>
      </c>
      <c r="G418" s="92">
        <f>VLOOKUP(A418,ストックデータ整理!A:O,15,FALSE)</f>
        <v>0</v>
      </c>
      <c r="H418" s="96">
        <f>VLOOKUP(A418,ストックデータ整理!A:R,16,FALSE)</f>
        <v>0</v>
      </c>
      <c r="I418" s="113">
        <f>INT(VLOOKUP(A418,ストックデータ整理!A:R,18,FALSE))</f>
        <v>0</v>
      </c>
      <c r="J418" s="111">
        <f>VLOOKUP(A418,ストックデータ整理!A:U,19,FALSE)</f>
        <v>0</v>
      </c>
      <c r="K418" s="356">
        <f>VLOOKUP(A418,ストックデータ整理!A:U,21,FALSE)</f>
        <v>0</v>
      </c>
      <c r="L418" s="93">
        <f>IFERROR(VLOOKUP(A418,ストックデータ貼り付け用!V:Y,2,FALSE),0)</f>
        <v>0</v>
      </c>
      <c r="M418" s="95">
        <f>IFERROR(VLOOKUP(A418,ストックデータ貼り付け用!V:Y,4,FALSE),0)</f>
        <v>0</v>
      </c>
      <c r="N418" s="93">
        <f t="shared" si="33"/>
        <v>0</v>
      </c>
      <c r="O418" s="94">
        <f t="shared" si="34"/>
        <v>0</v>
      </c>
    </row>
    <row r="419" spans="1:15" ht="15.5" customHeight="1" thickBot="1" x14ac:dyDescent="0.25">
      <c r="A419" s="99" t="s">
        <v>140</v>
      </c>
      <c r="B419" s="74"/>
      <c r="C419" s="75"/>
      <c r="D419" s="76"/>
      <c r="E419" s="75"/>
      <c r="F419" s="76"/>
      <c r="G419" s="75"/>
      <c r="H419" s="76"/>
      <c r="I419" s="77"/>
      <c r="J419" s="140">
        <f>iStock用!FD14*-1</f>
        <v>0</v>
      </c>
      <c r="K419" s="141">
        <f>iStock用!FF14</f>
        <v>0</v>
      </c>
      <c r="L419" s="76"/>
      <c r="M419" s="75"/>
      <c r="N419" s="132">
        <f t="shared" si="33"/>
        <v>0</v>
      </c>
      <c r="O419" s="133">
        <f t="shared" si="34"/>
        <v>0</v>
      </c>
    </row>
    <row r="420" spans="1:15" ht="17.25" customHeight="1" thickBot="1" x14ac:dyDescent="0.25">
      <c r="A420" s="99" t="s">
        <v>18</v>
      </c>
      <c r="B420" s="100">
        <f t="shared" ref="B420:I420" si="35">SUM(B388:B419)</f>
        <v>0</v>
      </c>
      <c r="C420" s="101">
        <f t="shared" si="35"/>
        <v>0</v>
      </c>
      <c r="D420" s="102">
        <f t="shared" si="35"/>
        <v>0</v>
      </c>
      <c r="E420" s="103">
        <f t="shared" si="35"/>
        <v>0</v>
      </c>
      <c r="F420" s="104">
        <f t="shared" si="35"/>
        <v>0</v>
      </c>
      <c r="G420" s="105">
        <f t="shared" si="35"/>
        <v>0</v>
      </c>
      <c r="H420" s="106">
        <f t="shared" si="35"/>
        <v>0</v>
      </c>
      <c r="I420" s="107">
        <f t="shared" si="35"/>
        <v>0</v>
      </c>
      <c r="J420" s="142">
        <f>SUM(J388:J419)</f>
        <v>0</v>
      </c>
      <c r="K420" s="143">
        <f>SUM(K388:K419)</f>
        <v>0</v>
      </c>
      <c r="L420" s="108">
        <f>SUM(L388:L419)</f>
        <v>0</v>
      </c>
      <c r="M420" s="109">
        <f>SUM(M388:M419)</f>
        <v>0</v>
      </c>
      <c r="N420" s="132">
        <f>B420+D420+F420+H420+J420+L420</f>
        <v>0</v>
      </c>
      <c r="O420" s="167">
        <f>C420+E420+G420+I420+K420+M420</f>
        <v>0</v>
      </c>
    </row>
  </sheetData>
  <sheetProtection sheet="1" objects="1" scenarios="1" formatCells="0"/>
  <mergeCells count="96">
    <mergeCell ref="J386:K386"/>
    <mergeCell ref="N386:O386"/>
    <mergeCell ref="A386:A387"/>
    <mergeCell ref="B386:C386"/>
    <mergeCell ref="D386:E386"/>
    <mergeCell ref="F386:G386"/>
    <mergeCell ref="L386:M386"/>
    <mergeCell ref="H386:I386"/>
    <mergeCell ref="J316:K316"/>
    <mergeCell ref="N316:O316"/>
    <mergeCell ref="A351:A352"/>
    <mergeCell ref="B351:C351"/>
    <mergeCell ref="D351:E351"/>
    <mergeCell ref="F351:G351"/>
    <mergeCell ref="L351:M351"/>
    <mergeCell ref="H351:I351"/>
    <mergeCell ref="J351:K351"/>
    <mergeCell ref="N351:O351"/>
    <mergeCell ref="A316:A317"/>
    <mergeCell ref="B316:C316"/>
    <mergeCell ref="D316:E316"/>
    <mergeCell ref="F316:G316"/>
    <mergeCell ref="L316:M316"/>
    <mergeCell ref="H316:I316"/>
    <mergeCell ref="J246:K246"/>
    <mergeCell ref="N246:O246"/>
    <mergeCell ref="A281:A282"/>
    <mergeCell ref="B281:C281"/>
    <mergeCell ref="D281:E281"/>
    <mergeCell ref="F281:G281"/>
    <mergeCell ref="L281:M281"/>
    <mergeCell ref="H281:I281"/>
    <mergeCell ref="J281:K281"/>
    <mergeCell ref="N281:O281"/>
    <mergeCell ref="A246:A247"/>
    <mergeCell ref="B246:C246"/>
    <mergeCell ref="D246:E246"/>
    <mergeCell ref="F246:G246"/>
    <mergeCell ref="L246:M246"/>
    <mergeCell ref="H246:I246"/>
    <mergeCell ref="A211:A212"/>
    <mergeCell ref="B211:C211"/>
    <mergeCell ref="D211:E211"/>
    <mergeCell ref="F211:G211"/>
    <mergeCell ref="L211:M211"/>
    <mergeCell ref="A176:A177"/>
    <mergeCell ref="B176:C176"/>
    <mergeCell ref="D176:E176"/>
    <mergeCell ref="F176:G176"/>
    <mergeCell ref="L176:M176"/>
    <mergeCell ref="H176:I176"/>
    <mergeCell ref="N141:O141"/>
    <mergeCell ref="J176:K176"/>
    <mergeCell ref="N176:O176"/>
    <mergeCell ref="H211:I211"/>
    <mergeCell ref="J211:K211"/>
    <mergeCell ref="N211:O211"/>
    <mergeCell ref="A141:A142"/>
    <mergeCell ref="B141:C141"/>
    <mergeCell ref="D141:E141"/>
    <mergeCell ref="F141:G141"/>
    <mergeCell ref="L141:M141"/>
    <mergeCell ref="H141:I141"/>
    <mergeCell ref="J141:K141"/>
    <mergeCell ref="L71:M71"/>
    <mergeCell ref="H71:I71"/>
    <mergeCell ref="J71:K71"/>
    <mergeCell ref="N71:O71"/>
    <mergeCell ref="A106:A107"/>
    <mergeCell ref="B106:C106"/>
    <mergeCell ref="D106:E106"/>
    <mergeCell ref="F106:G106"/>
    <mergeCell ref="L106:M106"/>
    <mergeCell ref="H106:I106"/>
    <mergeCell ref="A71:A72"/>
    <mergeCell ref="B71:C71"/>
    <mergeCell ref="D71:E71"/>
    <mergeCell ref="F71:G71"/>
    <mergeCell ref="J106:K106"/>
    <mergeCell ref="N106:O106"/>
    <mergeCell ref="H36:I36"/>
    <mergeCell ref="J36:K36"/>
    <mergeCell ref="N36:O36"/>
    <mergeCell ref="N1:O1"/>
    <mergeCell ref="A1:A2"/>
    <mergeCell ref="B1:C1"/>
    <mergeCell ref="D1:E1"/>
    <mergeCell ref="F1:G1"/>
    <mergeCell ref="L1:M1"/>
    <mergeCell ref="H1:I1"/>
    <mergeCell ref="J1:K1"/>
    <mergeCell ref="A36:A37"/>
    <mergeCell ref="B36:C36"/>
    <mergeCell ref="D36:E36"/>
    <mergeCell ref="F36:G36"/>
    <mergeCell ref="L36:M36"/>
  </mergeCells>
  <phoneticPr fontId="1"/>
  <pageMargins left="0.7" right="0.7" top="0.75" bottom="0.75" header="0.3" footer="0.3"/>
  <pageSetup paperSize="9" orientation="landscape" r:id="rId1"/>
  <headerFooter>
    <oddHeader>&amp;C&amp;"-,太字"2025年 ストック日毎集計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Q499"/>
  <sheetViews>
    <sheetView workbookViewId="0">
      <pane ySplit="2" topLeftCell="A3" activePane="bottomLeft" state="frozen"/>
      <selection pane="bottomLeft" activeCell="H7" sqref="H7"/>
    </sheetView>
  </sheetViews>
  <sheetFormatPr defaultColWidth="9" defaultRowHeight="13" x14ac:dyDescent="0.2"/>
  <cols>
    <col min="1" max="1" width="6.453125" style="320" bestFit="1" customWidth="1"/>
    <col min="2" max="2" width="9" style="246"/>
    <col min="3" max="3" width="16.81640625" style="246" bestFit="1" customWidth="1"/>
    <col min="4" max="4" width="9" style="246"/>
    <col min="5" max="5" width="6.453125" style="320" customWidth="1"/>
    <col min="6" max="11" width="9" style="246"/>
    <col min="12" max="12" width="9" style="320"/>
    <col min="13" max="13" width="11.26953125" style="321" bestFit="1" customWidth="1"/>
    <col min="14" max="14" width="9" style="322"/>
    <col min="15" max="15" width="9" style="246"/>
    <col min="16" max="16" width="9" style="320"/>
    <col min="17" max="17" width="9" style="246"/>
    <col min="18" max="16384" width="9" style="248"/>
  </cols>
  <sheetData>
    <row r="1" spans="1:17" s="137" customFormat="1" x14ac:dyDescent="0.2">
      <c r="A1" s="540" t="s">
        <v>34</v>
      </c>
      <c r="B1" s="541"/>
      <c r="C1" s="542"/>
      <c r="D1" s="248"/>
      <c r="E1" s="543" t="s">
        <v>35</v>
      </c>
      <c r="F1" s="544"/>
      <c r="G1" s="544"/>
      <c r="H1" s="544"/>
      <c r="I1" s="544"/>
      <c r="J1" s="545"/>
      <c r="K1" s="248"/>
      <c r="L1" s="546" t="s">
        <v>36</v>
      </c>
      <c r="M1" s="547"/>
      <c r="N1" s="548"/>
      <c r="O1" s="248"/>
      <c r="P1" s="538" t="s">
        <v>38</v>
      </c>
      <c r="Q1" s="539"/>
    </row>
    <row r="2" spans="1:17" s="137" customFormat="1" x14ac:dyDescent="0.2">
      <c r="A2" s="245" t="s">
        <v>50</v>
      </c>
      <c r="B2" s="245" t="s">
        <v>152</v>
      </c>
      <c r="C2" s="245" t="s">
        <v>153</v>
      </c>
      <c r="D2" s="248"/>
      <c r="E2" s="245" t="s">
        <v>50</v>
      </c>
      <c r="F2" s="245" t="s">
        <v>152</v>
      </c>
      <c r="G2" s="245" t="s">
        <v>53</v>
      </c>
      <c r="H2" s="245" t="s">
        <v>19</v>
      </c>
      <c r="I2" s="245" t="s">
        <v>53</v>
      </c>
      <c r="J2" s="245" t="s">
        <v>18</v>
      </c>
      <c r="K2" s="248"/>
      <c r="L2" s="245" t="s">
        <v>50</v>
      </c>
      <c r="M2" s="245" t="s">
        <v>154</v>
      </c>
      <c r="N2" s="245" t="s">
        <v>53</v>
      </c>
      <c r="O2" s="248"/>
      <c r="P2" s="245" t="s">
        <v>50</v>
      </c>
      <c r="Q2" s="245" t="s">
        <v>53</v>
      </c>
    </row>
    <row r="3" spans="1:17" s="137" customFormat="1" x14ac:dyDescent="0.2">
      <c r="A3" s="134"/>
      <c r="B3" s="135"/>
      <c r="C3" s="135"/>
      <c r="D3" s="246"/>
      <c r="E3" s="134"/>
      <c r="F3" s="135"/>
      <c r="G3" s="135"/>
      <c r="H3" s="135"/>
      <c r="I3" s="135"/>
      <c r="J3" s="135"/>
      <c r="K3" s="246"/>
      <c r="L3" s="134"/>
      <c r="M3" s="319"/>
      <c r="N3" s="316"/>
      <c r="O3" s="246"/>
      <c r="P3" s="134"/>
      <c r="Q3" s="135"/>
    </row>
    <row r="4" spans="1:17" s="137" customFormat="1" x14ac:dyDescent="0.2">
      <c r="A4" s="134"/>
      <c r="B4" s="135"/>
      <c r="C4" s="135"/>
      <c r="D4" s="246"/>
      <c r="E4" s="134"/>
      <c r="F4" s="135"/>
      <c r="G4" s="135"/>
      <c r="H4" s="135"/>
      <c r="I4" s="135"/>
      <c r="J4" s="135"/>
      <c r="K4" s="246"/>
      <c r="L4" s="134"/>
      <c r="M4" s="319"/>
      <c r="N4" s="316"/>
      <c r="O4" s="246"/>
      <c r="P4" s="134"/>
      <c r="Q4" s="135"/>
    </row>
    <row r="5" spans="1:17" s="137" customFormat="1" x14ac:dyDescent="0.2">
      <c r="A5" s="134"/>
      <c r="B5" s="135"/>
      <c r="C5" s="135"/>
      <c r="D5" s="246"/>
      <c r="E5" s="134"/>
      <c r="F5" s="135"/>
      <c r="G5" s="135"/>
      <c r="H5" s="135"/>
      <c r="I5" s="135"/>
      <c r="J5" s="135"/>
      <c r="K5" s="246"/>
      <c r="L5" s="134"/>
      <c r="M5" s="319"/>
      <c r="N5" s="316"/>
      <c r="O5" s="246"/>
      <c r="P5" s="134"/>
      <c r="Q5" s="135"/>
    </row>
    <row r="6" spans="1:17" s="137" customFormat="1" x14ac:dyDescent="0.2">
      <c r="A6" s="134"/>
      <c r="B6" s="135"/>
      <c r="C6" s="135"/>
      <c r="D6" s="246"/>
      <c r="E6" s="134"/>
      <c r="F6" s="135"/>
      <c r="G6" s="135"/>
      <c r="H6" s="135"/>
      <c r="I6" s="135"/>
      <c r="J6" s="135"/>
      <c r="K6" s="246"/>
      <c r="L6" s="134"/>
      <c r="M6" s="319"/>
      <c r="N6" s="316"/>
      <c r="O6" s="246"/>
      <c r="P6" s="134"/>
      <c r="Q6" s="135"/>
    </row>
    <row r="7" spans="1:17" s="137" customFormat="1" x14ac:dyDescent="0.2">
      <c r="A7" s="134"/>
      <c r="B7" s="135"/>
      <c r="C7" s="135"/>
      <c r="D7" s="246"/>
      <c r="E7" s="134"/>
      <c r="F7" s="135"/>
      <c r="G7" s="135"/>
      <c r="H7" s="135"/>
      <c r="I7" s="135"/>
      <c r="J7" s="135"/>
      <c r="K7" s="246"/>
      <c r="L7" s="134"/>
      <c r="M7" s="319"/>
      <c r="N7" s="316"/>
      <c r="O7" s="246"/>
      <c r="P7" s="134"/>
      <c r="Q7" s="135"/>
    </row>
    <row r="8" spans="1:17" s="137" customFormat="1" x14ac:dyDescent="0.2">
      <c r="A8" s="134"/>
      <c r="B8" s="135"/>
      <c r="C8" s="135"/>
      <c r="D8" s="246"/>
      <c r="E8" s="134"/>
      <c r="F8" s="135"/>
      <c r="G8" s="135"/>
      <c r="H8" s="135"/>
      <c r="I8" s="135"/>
      <c r="J8" s="135"/>
      <c r="K8" s="246"/>
      <c r="L8" s="134"/>
      <c r="M8" s="319"/>
      <c r="N8" s="316"/>
      <c r="O8" s="246"/>
      <c r="P8" s="134"/>
      <c r="Q8" s="135"/>
    </row>
    <row r="9" spans="1:17" s="137" customFormat="1" x14ac:dyDescent="0.2">
      <c r="A9" s="134"/>
      <c r="B9" s="135"/>
      <c r="C9" s="135"/>
      <c r="D9" s="246"/>
      <c r="E9" s="134"/>
      <c r="F9" s="135"/>
      <c r="G9" s="135"/>
      <c r="H9" s="135"/>
      <c r="I9" s="135"/>
      <c r="J9" s="135"/>
      <c r="K9" s="246"/>
      <c r="L9" s="134"/>
      <c r="M9" s="319"/>
      <c r="N9" s="316"/>
      <c r="O9" s="246"/>
      <c r="P9" s="134"/>
      <c r="Q9" s="135"/>
    </row>
    <row r="10" spans="1:17" s="137" customFormat="1" x14ac:dyDescent="0.2">
      <c r="A10" s="134"/>
      <c r="B10" s="135"/>
      <c r="C10" s="135"/>
      <c r="D10" s="246"/>
      <c r="E10" s="134"/>
      <c r="F10" s="135"/>
      <c r="G10" s="135"/>
      <c r="H10" s="135"/>
      <c r="I10" s="135"/>
      <c r="J10" s="135"/>
      <c r="K10" s="246"/>
      <c r="L10" s="134"/>
      <c r="M10" s="319"/>
      <c r="N10" s="316"/>
      <c r="O10" s="246"/>
      <c r="P10" s="134"/>
      <c r="Q10" s="135"/>
    </row>
    <row r="11" spans="1:17" s="137" customFormat="1" x14ac:dyDescent="0.2">
      <c r="A11" s="134"/>
      <c r="B11" s="135"/>
      <c r="C11" s="135"/>
      <c r="D11" s="246"/>
      <c r="E11" s="134"/>
      <c r="F11" s="135"/>
      <c r="G11" s="135"/>
      <c r="H11" s="135"/>
      <c r="I11" s="135"/>
      <c r="J11" s="135"/>
      <c r="K11" s="246"/>
      <c r="L11" s="134"/>
      <c r="M11" s="319"/>
      <c r="N11" s="316"/>
      <c r="O11" s="246"/>
      <c r="P11" s="134"/>
      <c r="Q11" s="135"/>
    </row>
    <row r="12" spans="1:17" s="137" customFormat="1" x14ac:dyDescent="0.2">
      <c r="A12" s="134"/>
      <c r="B12" s="135"/>
      <c r="C12" s="135"/>
      <c r="D12" s="246"/>
      <c r="E12" s="134"/>
      <c r="F12" s="135"/>
      <c r="G12" s="135"/>
      <c r="H12" s="135"/>
      <c r="I12" s="135"/>
      <c r="J12" s="135"/>
      <c r="K12" s="246"/>
      <c r="L12" s="134"/>
      <c r="M12" s="319"/>
      <c r="N12" s="316"/>
      <c r="O12" s="246"/>
      <c r="P12" s="134"/>
      <c r="Q12" s="135"/>
    </row>
    <row r="13" spans="1:17" s="137" customFormat="1" x14ac:dyDescent="0.2">
      <c r="A13" s="134"/>
      <c r="B13" s="135"/>
      <c r="C13" s="135"/>
      <c r="D13" s="246"/>
      <c r="E13" s="134"/>
      <c r="F13" s="135"/>
      <c r="G13" s="135"/>
      <c r="H13" s="135"/>
      <c r="I13" s="135"/>
      <c r="J13" s="135"/>
      <c r="K13" s="246"/>
      <c r="L13" s="134"/>
      <c r="M13" s="319"/>
      <c r="N13" s="316"/>
      <c r="O13" s="246"/>
      <c r="P13" s="134"/>
      <c r="Q13" s="135"/>
    </row>
    <row r="14" spans="1:17" s="137" customFormat="1" x14ac:dyDescent="0.2">
      <c r="A14" s="134"/>
      <c r="B14" s="135"/>
      <c r="C14" s="135"/>
      <c r="D14" s="246"/>
      <c r="E14" s="134"/>
      <c r="F14" s="135"/>
      <c r="G14" s="135"/>
      <c r="H14" s="135"/>
      <c r="I14" s="135"/>
      <c r="J14" s="135"/>
      <c r="K14" s="246"/>
      <c r="L14" s="134"/>
      <c r="M14" s="319"/>
      <c r="N14" s="316"/>
      <c r="O14" s="246"/>
      <c r="P14" s="134"/>
      <c r="Q14" s="135"/>
    </row>
    <row r="15" spans="1:17" s="137" customFormat="1" x14ac:dyDescent="0.2">
      <c r="A15" s="134"/>
      <c r="B15" s="135"/>
      <c r="C15" s="135"/>
      <c r="D15" s="246"/>
      <c r="E15" s="134"/>
      <c r="F15" s="135"/>
      <c r="G15" s="135"/>
      <c r="H15" s="135"/>
      <c r="I15" s="135"/>
      <c r="J15" s="135"/>
      <c r="K15" s="246"/>
      <c r="L15" s="134"/>
      <c r="M15" s="319"/>
      <c r="N15" s="316"/>
      <c r="O15" s="246"/>
      <c r="P15" s="134"/>
      <c r="Q15" s="135"/>
    </row>
    <row r="16" spans="1:17" s="137" customFormat="1" x14ac:dyDescent="0.2">
      <c r="A16" s="134"/>
      <c r="B16" s="135"/>
      <c r="C16" s="135"/>
      <c r="D16" s="246"/>
      <c r="E16" s="134"/>
      <c r="F16" s="135"/>
      <c r="G16" s="135"/>
      <c r="H16" s="135"/>
      <c r="I16" s="135"/>
      <c r="J16" s="135"/>
      <c r="K16" s="246"/>
      <c r="L16" s="134"/>
      <c r="M16" s="319"/>
      <c r="N16" s="316"/>
      <c r="O16" s="246"/>
      <c r="P16" s="134"/>
      <c r="Q16" s="135"/>
    </row>
    <row r="17" spans="1:17" s="137" customFormat="1" x14ac:dyDescent="0.2">
      <c r="A17" s="134"/>
      <c r="B17" s="135"/>
      <c r="C17" s="135"/>
      <c r="D17" s="246"/>
      <c r="E17" s="134"/>
      <c r="F17" s="135"/>
      <c r="G17" s="135"/>
      <c r="H17" s="135"/>
      <c r="I17" s="135"/>
      <c r="J17" s="135"/>
      <c r="K17" s="246"/>
      <c r="L17" s="134"/>
      <c r="M17" s="319"/>
      <c r="N17" s="316"/>
      <c r="O17" s="246"/>
      <c r="P17" s="134"/>
      <c r="Q17" s="135"/>
    </row>
    <row r="18" spans="1:17" s="137" customFormat="1" x14ac:dyDescent="0.2">
      <c r="A18" s="134"/>
      <c r="B18" s="135"/>
      <c r="C18" s="135"/>
      <c r="D18" s="246"/>
      <c r="E18" s="134"/>
      <c r="F18" s="135"/>
      <c r="G18" s="135"/>
      <c r="H18" s="135"/>
      <c r="I18" s="135"/>
      <c r="J18" s="135"/>
      <c r="K18" s="246"/>
      <c r="L18" s="134"/>
      <c r="M18" s="319"/>
      <c r="N18" s="316"/>
      <c r="O18" s="246"/>
      <c r="P18" s="134"/>
      <c r="Q18" s="135"/>
    </row>
    <row r="19" spans="1:17" s="137" customFormat="1" x14ac:dyDescent="0.2">
      <c r="A19" s="134"/>
      <c r="B19" s="135"/>
      <c r="C19" s="135"/>
      <c r="D19" s="246"/>
      <c r="E19" s="134"/>
      <c r="F19" s="135"/>
      <c r="G19" s="135"/>
      <c r="H19" s="135"/>
      <c r="I19" s="135"/>
      <c r="J19" s="135"/>
      <c r="K19" s="246"/>
      <c r="L19" s="134"/>
      <c r="M19" s="319"/>
      <c r="N19" s="316"/>
      <c r="O19" s="246"/>
      <c r="P19" s="134"/>
      <c r="Q19" s="135"/>
    </row>
    <row r="20" spans="1:17" s="137" customFormat="1" x14ac:dyDescent="0.2">
      <c r="A20" s="134"/>
      <c r="B20" s="135"/>
      <c r="C20" s="135"/>
      <c r="D20" s="246"/>
      <c r="E20" s="134"/>
      <c r="F20" s="135"/>
      <c r="G20" s="135"/>
      <c r="H20" s="135"/>
      <c r="I20" s="135"/>
      <c r="J20" s="135"/>
      <c r="K20" s="246"/>
      <c r="L20" s="134"/>
      <c r="M20" s="319"/>
      <c r="N20" s="316"/>
      <c r="O20" s="246"/>
      <c r="P20" s="134"/>
      <c r="Q20" s="135"/>
    </row>
    <row r="21" spans="1:17" s="137" customFormat="1" x14ac:dyDescent="0.2">
      <c r="A21" s="134"/>
      <c r="B21" s="135"/>
      <c r="C21" s="135"/>
      <c r="D21" s="246"/>
      <c r="E21" s="134"/>
      <c r="F21" s="135"/>
      <c r="G21" s="135"/>
      <c r="H21" s="135"/>
      <c r="I21" s="135"/>
      <c r="J21" s="135"/>
      <c r="K21" s="246"/>
      <c r="L21" s="134"/>
      <c r="M21" s="319"/>
      <c r="N21" s="316"/>
      <c r="O21" s="246"/>
      <c r="P21" s="134"/>
      <c r="Q21" s="135"/>
    </row>
    <row r="22" spans="1:17" s="137" customFormat="1" x14ac:dyDescent="0.2">
      <c r="A22" s="134"/>
      <c r="B22" s="135"/>
      <c r="C22" s="135"/>
      <c r="D22" s="246"/>
      <c r="E22" s="134"/>
      <c r="F22" s="135"/>
      <c r="G22" s="135"/>
      <c r="H22" s="135"/>
      <c r="I22" s="135"/>
      <c r="J22" s="135"/>
      <c r="K22" s="246"/>
      <c r="L22" s="134"/>
      <c r="M22" s="319"/>
      <c r="N22" s="316"/>
      <c r="O22" s="246"/>
      <c r="P22" s="134"/>
      <c r="Q22" s="135"/>
    </row>
    <row r="23" spans="1:17" s="137" customFormat="1" x14ac:dyDescent="0.2">
      <c r="A23" s="134"/>
      <c r="B23" s="135"/>
      <c r="C23" s="135"/>
      <c r="D23" s="246"/>
      <c r="E23" s="134"/>
      <c r="F23" s="135"/>
      <c r="G23" s="135"/>
      <c r="H23" s="135"/>
      <c r="I23" s="135"/>
      <c r="J23" s="135"/>
      <c r="K23" s="246"/>
      <c r="L23" s="134"/>
      <c r="M23" s="319"/>
      <c r="N23" s="316"/>
      <c r="O23" s="246"/>
      <c r="P23" s="134"/>
      <c r="Q23" s="135"/>
    </row>
    <row r="24" spans="1:17" s="137" customFormat="1" x14ac:dyDescent="0.2">
      <c r="A24" s="134"/>
      <c r="B24" s="135"/>
      <c r="C24" s="135"/>
      <c r="D24" s="246"/>
      <c r="E24" s="134"/>
      <c r="F24" s="135"/>
      <c r="G24" s="135"/>
      <c r="H24" s="135"/>
      <c r="I24" s="135"/>
      <c r="J24" s="135"/>
      <c r="K24" s="246"/>
      <c r="L24" s="134"/>
      <c r="M24" s="319"/>
      <c r="N24" s="316"/>
      <c r="O24" s="246"/>
      <c r="P24" s="134"/>
      <c r="Q24" s="135"/>
    </row>
    <row r="25" spans="1:17" s="137" customFormat="1" x14ac:dyDescent="0.2">
      <c r="A25" s="134"/>
      <c r="B25" s="135"/>
      <c r="C25" s="135"/>
      <c r="D25" s="246"/>
      <c r="E25" s="134"/>
      <c r="F25" s="135"/>
      <c r="G25" s="135"/>
      <c r="H25" s="135"/>
      <c r="I25" s="135"/>
      <c r="J25" s="135"/>
      <c r="K25" s="246"/>
      <c r="L25" s="134"/>
      <c r="M25" s="319"/>
      <c r="N25" s="316"/>
      <c r="O25" s="246"/>
      <c r="P25" s="134"/>
      <c r="Q25" s="135"/>
    </row>
    <row r="26" spans="1:17" s="137" customFormat="1" x14ac:dyDescent="0.2">
      <c r="A26" s="134"/>
      <c r="B26" s="135"/>
      <c r="C26" s="135"/>
      <c r="D26" s="246"/>
      <c r="E26" s="134"/>
      <c r="F26" s="135"/>
      <c r="G26" s="135"/>
      <c r="H26" s="135"/>
      <c r="I26" s="135"/>
      <c r="J26" s="135"/>
      <c r="K26" s="246"/>
      <c r="L26" s="134"/>
      <c r="M26" s="319"/>
      <c r="N26" s="316"/>
      <c r="O26" s="246"/>
      <c r="P26" s="134"/>
      <c r="Q26" s="135"/>
    </row>
    <row r="27" spans="1:17" s="137" customFormat="1" x14ac:dyDescent="0.2">
      <c r="A27" s="134"/>
      <c r="B27" s="135"/>
      <c r="C27" s="135"/>
      <c r="D27" s="246"/>
      <c r="E27" s="134"/>
      <c r="F27" s="135"/>
      <c r="G27" s="135"/>
      <c r="H27" s="135"/>
      <c r="I27" s="135"/>
      <c r="J27" s="135"/>
      <c r="K27" s="246"/>
      <c r="L27" s="134"/>
      <c r="M27" s="319"/>
      <c r="N27" s="316"/>
      <c r="O27" s="246"/>
      <c r="P27" s="134"/>
      <c r="Q27" s="135"/>
    </row>
    <row r="28" spans="1:17" s="137" customFormat="1" x14ac:dyDescent="0.2">
      <c r="A28" s="134"/>
      <c r="B28" s="135"/>
      <c r="C28" s="135"/>
      <c r="D28" s="246"/>
      <c r="E28" s="134"/>
      <c r="F28" s="135"/>
      <c r="G28" s="135"/>
      <c r="H28" s="135"/>
      <c r="I28" s="135"/>
      <c r="J28" s="135"/>
      <c r="K28" s="246"/>
      <c r="L28" s="134"/>
      <c r="M28" s="319"/>
      <c r="N28" s="316"/>
      <c r="O28" s="246"/>
      <c r="P28" s="134"/>
      <c r="Q28" s="135"/>
    </row>
    <row r="29" spans="1:17" s="137" customFormat="1" x14ac:dyDescent="0.2">
      <c r="A29" s="134"/>
      <c r="B29" s="135"/>
      <c r="C29" s="135"/>
      <c r="D29" s="246"/>
      <c r="E29" s="134"/>
      <c r="F29" s="135"/>
      <c r="G29" s="135"/>
      <c r="H29" s="135"/>
      <c r="I29" s="135"/>
      <c r="J29" s="135"/>
      <c r="K29" s="246"/>
      <c r="L29" s="134"/>
      <c r="M29" s="319"/>
      <c r="N29" s="316"/>
      <c r="O29" s="246"/>
      <c r="P29" s="134"/>
      <c r="Q29" s="135"/>
    </row>
    <row r="30" spans="1:17" s="137" customFormat="1" x14ac:dyDescent="0.2">
      <c r="A30" s="134"/>
      <c r="B30" s="135"/>
      <c r="C30" s="135"/>
      <c r="D30" s="246"/>
      <c r="E30" s="134"/>
      <c r="F30" s="135"/>
      <c r="G30" s="135"/>
      <c r="H30" s="135"/>
      <c r="I30" s="135"/>
      <c r="J30" s="135"/>
      <c r="K30" s="246"/>
      <c r="L30" s="134"/>
      <c r="M30" s="319"/>
      <c r="N30" s="316"/>
      <c r="O30" s="246"/>
      <c r="P30" s="134"/>
      <c r="Q30" s="135"/>
    </row>
    <row r="31" spans="1:17" s="137" customFormat="1" x14ac:dyDescent="0.2">
      <c r="A31" s="134"/>
      <c r="B31" s="135"/>
      <c r="C31" s="135"/>
      <c r="D31" s="246"/>
      <c r="E31" s="134"/>
      <c r="F31" s="135"/>
      <c r="G31" s="135"/>
      <c r="H31" s="135"/>
      <c r="I31" s="135"/>
      <c r="J31" s="135"/>
      <c r="K31" s="246"/>
      <c r="L31" s="134"/>
      <c r="M31" s="319"/>
      <c r="N31" s="316"/>
      <c r="O31" s="246"/>
      <c r="P31" s="134"/>
      <c r="Q31" s="135"/>
    </row>
    <row r="32" spans="1:17" s="137" customFormat="1" x14ac:dyDescent="0.2">
      <c r="A32" s="134"/>
      <c r="B32" s="135"/>
      <c r="C32" s="135"/>
      <c r="D32" s="246"/>
      <c r="E32" s="134"/>
      <c r="F32" s="135"/>
      <c r="G32" s="135"/>
      <c r="H32" s="135"/>
      <c r="I32" s="135"/>
      <c r="J32" s="135"/>
      <c r="K32" s="246"/>
      <c r="L32" s="134"/>
      <c r="M32" s="319"/>
      <c r="N32" s="316"/>
      <c r="O32" s="246"/>
      <c r="P32" s="134"/>
      <c r="Q32" s="135"/>
    </row>
    <row r="33" spans="1:17" s="137" customFormat="1" x14ac:dyDescent="0.2">
      <c r="A33" s="134"/>
      <c r="B33" s="135"/>
      <c r="C33" s="135"/>
      <c r="D33" s="246"/>
      <c r="E33" s="134"/>
      <c r="F33" s="135"/>
      <c r="G33" s="135"/>
      <c r="H33" s="135"/>
      <c r="I33" s="135"/>
      <c r="J33" s="135"/>
      <c r="K33" s="246"/>
      <c r="L33" s="134"/>
      <c r="M33" s="319"/>
      <c r="N33" s="316"/>
      <c r="O33" s="246"/>
      <c r="P33" s="134"/>
      <c r="Q33" s="135"/>
    </row>
    <row r="34" spans="1:17" s="137" customFormat="1" x14ac:dyDescent="0.2">
      <c r="A34" s="134"/>
      <c r="B34" s="135"/>
      <c r="C34" s="135"/>
      <c r="D34" s="246"/>
      <c r="E34" s="134"/>
      <c r="F34" s="135"/>
      <c r="G34" s="135"/>
      <c r="H34" s="135"/>
      <c r="I34" s="135"/>
      <c r="J34" s="135"/>
      <c r="K34" s="246"/>
      <c r="L34" s="134"/>
      <c r="M34" s="319"/>
      <c r="N34" s="316"/>
      <c r="O34" s="246"/>
      <c r="P34" s="134"/>
      <c r="Q34" s="135"/>
    </row>
    <row r="35" spans="1:17" s="137" customFormat="1" x14ac:dyDescent="0.2">
      <c r="A35" s="134"/>
      <c r="B35" s="135"/>
      <c r="C35" s="135"/>
      <c r="D35" s="246"/>
      <c r="E35" s="134"/>
      <c r="F35" s="135"/>
      <c r="G35" s="135"/>
      <c r="H35" s="135"/>
      <c r="I35" s="135"/>
      <c r="J35" s="135"/>
      <c r="K35" s="246"/>
      <c r="L35" s="134"/>
      <c r="M35" s="319"/>
      <c r="N35" s="316"/>
      <c r="O35" s="246"/>
      <c r="P35" s="134"/>
      <c r="Q35" s="135"/>
    </row>
    <row r="36" spans="1:17" s="137" customFormat="1" x14ac:dyDescent="0.2">
      <c r="A36" s="134"/>
      <c r="B36" s="135"/>
      <c r="C36" s="135"/>
      <c r="D36" s="246"/>
      <c r="E36" s="134"/>
      <c r="F36" s="135"/>
      <c r="G36" s="135"/>
      <c r="H36" s="135"/>
      <c r="I36" s="135"/>
      <c r="J36" s="135"/>
      <c r="K36" s="246"/>
      <c r="L36" s="134"/>
      <c r="M36" s="319"/>
      <c r="N36" s="316"/>
      <c r="O36" s="246"/>
      <c r="P36" s="134"/>
      <c r="Q36" s="135"/>
    </row>
    <row r="37" spans="1:17" s="137" customFormat="1" x14ac:dyDescent="0.2">
      <c r="A37" s="134"/>
      <c r="B37" s="135"/>
      <c r="C37" s="135"/>
      <c r="D37" s="246"/>
      <c r="E37" s="134"/>
      <c r="F37" s="135"/>
      <c r="G37" s="135"/>
      <c r="H37" s="135"/>
      <c r="I37" s="135"/>
      <c r="J37" s="135"/>
      <c r="K37" s="246"/>
      <c r="L37" s="134"/>
      <c r="M37" s="319"/>
      <c r="N37" s="316"/>
      <c r="O37" s="246"/>
      <c r="P37" s="134"/>
      <c r="Q37" s="135"/>
    </row>
    <row r="38" spans="1:17" s="137" customFormat="1" x14ac:dyDescent="0.2">
      <c r="A38" s="134"/>
      <c r="B38" s="135"/>
      <c r="C38" s="135"/>
      <c r="D38" s="246"/>
      <c r="E38" s="134"/>
      <c r="F38" s="135"/>
      <c r="G38" s="135"/>
      <c r="H38" s="135"/>
      <c r="I38" s="135"/>
      <c r="J38" s="135"/>
      <c r="K38" s="246"/>
      <c r="L38" s="134"/>
      <c r="M38" s="319"/>
      <c r="N38" s="316"/>
      <c r="O38" s="246"/>
      <c r="P38" s="134"/>
      <c r="Q38" s="135"/>
    </row>
    <row r="39" spans="1:17" s="137" customFormat="1" x14ac:dyDescent="0.2">
      <c r="A39" s="134"/>
      <c r="B39" s="135"/>
      <c r="C39" s="135"/>
      <c r="D39" s="246"/>
      <c r="E39" s="134"/>
      <c r="F39" s="135"/>
      <c r="G39" s="135"/>
      <c r="H39" s="135"/>
      <c r="I39" s="135"/>
      <c r="J39" s="135"/>
      <c r="K39" s="246"/>
      <c r="L39" s="134"/>
      <c r="M39" s="319"/>
      <c r="N39" s="316"/>
      <c r="O39" s="246"/>
      <c r="P39" s="134"/>
      <c r="Q39" s="135"/>
    </row>
    <row r="40" spans="1:17" s="137" customFormat="1" x14ac:dyDescent="0.2">
      <c r="A40" s="134"/>
      <c r="B40" s="135"/>
      <c r="C40" s="135"/>
      <c r="D40" s="246"/>
      <c r="E40" s="134"/>
      <c r="F40" s="135"/>
      <c r="G40" s="135"/>
      <c r="H40" s="135"/>
      <c r="I40" s="135"/>
      <c r="J40" s="135"/>
      <c r="K40" s="246"/>
      <c r="L40" s="134"/>
      <c r="M40" s="319"/>
      <c r="N40" s="316"/>
      <c r="O40" s="246"/>
      <c r="P40" s="134"/>
      <c r="Q40" s="135"/>
    </row>
    <row r="41" spans="1:17" s="137" customFormat="1" x14ac:dyDescent="0.2">
      <c r="A41" s="134"/>
      <c r="B41" s="135"/>
      <c r="C41" s="135"/>
      <c r="D41" s="246"/>
      <c r="E41" s="134"/>
      <c r="F41" s="135"/>
      <c r="G41" s="135"/>
      <c r="H41" s="135"/>
      <c r="I41" s="135"/>
      <c r="J41" s="135"/>
      <c r="K41" s="246"/>
      <c r="L41" s="134"/>
      <c r="M41" s="319"/>
      <c r="N41" s="316"/>
      <c r="O41" s="246"/>
      <c r="P41" s="134"/>
      <c r="Q41" s="135"/>
    </row>
    <row r="42" spans="1:17" s="137" customFormat="1" x14ac:dyDescent="0.2">
      <c r="A42" s="134"/>
      <c r="B42" s="135"/>
      <c r="C42" s="135"/>
      <c r="D42" s="246"/>
      <c r="E42" s="134"/>
      <c r="F42" s="135"/>
      <c r="G42" s="135"/>
      <c r="H42" s="135"/>
      <c r="I42" s="135"/>
      <c r="J42" s="135"/>
      <c r="K42" s="246"/>
      <c r="L42" s="134"/>
      <c r="M42" s="319"/>
      <c r="N42" s="316"/>
      <c r="O42" s="246"/>
      <c r="P42" s="134"/>
      <c r="Q42" s="135"/>
    </row>
    <row r="43" spans="1:17" s="137" customFormat="1" x14ac:dyDescent="0.2">
      <c r="A43" s="134"/>
      <c r="B43" s="135"/>
      <c r="C43" s="135"/>
      <c r="D43" s="246"/>
      <c r="E43" s="134"/>
      <c r="F43" s="135"/>
      <c r="G43" s="135"/>
      <c r="H43" s="135"/>
      <c r="I43" s="135"/>
      <c r="J43" s="135"/>
      <c r="K43" s="246"/>
      <c r="L43" s="134"/>
      <c r="M43" s="319"/>
      <c r="N43" s="316"/>
      <c r="O43" s="246"/>
      <c r="P43" s="134"/>
      <c r="Q43" s="135"/>
    </row>
    <row r="44" spans="1:17" s="137" customFormat="1" x14ac:dyDescent="0.2">
      <c r="A44" s="134"/>
      <c r="B44" s="135"/>
      <c r="C44" s="135"/>
      <c r="D44" s="246"/>
      <c r="E44" s="134"/>
      <c r="F44" s="135"/>
      <c r="G44" s="135"/>
      <c r="H44" s="135"/>
      <c r="I44" s="135"/>
      <c r="J44" s="135"/>
      <c r="K44" s="246"/>
      <c r="L44" s="134"/>
      <c r="M44" s="319"/>
      <c r="N44" s="316"/>
      <c r="O44" s="246"/>
      <c r="P44" s="134"/>
      <c r="Q44" s="135"/>
    </row>
    <row r="45" spans="1:17" s="137" customFormat="1" x14ac:dyDescent="0.2">
      <c r="A45" s="134"/>
      <c r="B45" s="135"/>
      <c r="C45" s="135"/>
      <c r="D45" s="246"/>
      <c r="E45" s="134"/>
      <c r="F45" s="135"/>
      <c r="G45" s="135"/>
      <c r="H45" s="135"/>
      <c r="I45" s="135"/>
      <c r="J45" s="135"/>
      <c r="K45" s="246"/>
      <c r="L45" s="134"/>
      <c r="M45" s="319"/>
      <c r="N45" s="316"/>
      <c r="O45" s="246"/>
      <c r="P45" s="134"/>
      <c r="Q45" s="135"/>
    </row>
    <row r="46" spans="1:17" s="137" customFormat="1" x14ac:dyDescent="0.2">
      <c r="A46" s="134"/>
      <c r="B46" s="135"/>
      <c r="C46" s="135"/>
      <c r="D46" s="246"/>
      <c r="E46" s="134"/>
      <c r="F46" s="135"/>
      <c r="G46" s="135"/>
      <c r="H46" s="135"/>
      <c r="I46" s="135"/>
      <c r="J46" s="135"/>
      <c r="K46" s="246"/>
      <c r="L46" s="134"/>
      <c r="M46" s="319"/>
      <c r="N46" s="316"/>
      <c r="O46" s="246"/>
      <c r="P46" s="134"/>
      <c r="Q46" s="135"/>
    </row>
    <row r="47" spans="1:17" s="137" customFormat="1" x14ac:dyDescent="0.2">
      <c r="A47" s="134"/>
      <c r="B47" s="135"/>
      <c r="C47" s="135"/>
      <c r="D47" s="246"/>
      <c r="E47" s="134"/>
      <c r="F47" s="135"/>
      <c r="G47" s="135"/>
      <c r="H47" s="135"/>
      <c r="I47" s="135"/>
      <c r="J47" s="135"/>
      <c r="K47" s="246"/>
      <c r="L47" s="134"/>
      <c r="M47" s="319"/>
      <c r="N47" s="316"/>
      <c r="O47" s="246"/>
      <c r="P47" s="134"/>
      <c r="Q47" s="135"/>
    </row>
    <row r="48" spans="1:17" s="137" customFormat="1" x14ac:dyDescent="0.2">
      <c r="A48" s="134"/>
      <c r="B48" s="135"/>
      <c r="C48" s="135"/>
      <c r="D48" s="246"/>
      <c r="E48" s="134"/>
      <c r="F48" s="135"/>
      <c r="G48" s="135"/>
      <c r="H48" s="135"/>
      <c r="I48" s="135"/>
      <c r="J48" s="135"/>
      <c r="K48" s="246"/>
      <c r="L48" s="134"/>
      <c r="M48" s="319"/>
      <c r="N48" s="316"/>
      <c r="O48" s="246"/>
      <c r="P48" s="134"/>
      <c r="Q48" s="135"/>
    </row>
    <row r="49" spans="1:17" s="137" customFormat="1" x14ac:dyDescent="0.2">
      <c r="A49" s="134"/>
      <c r="B49" s="135"/>
      <c r="C49" s="135"/>
      <c r="D49" s="246"/>
      <c r="E49" s="134"/>
      <c r="F49" s="135"/>
      <c r="G49" s="135"/>
      <c r="H49" s="135"/>
      <c r="I49" s="135"/>
      <c r="J49" s="135"/>
      <c r="K49" s="246"/>
      <c r="L49" s="134"/>
      <c r="M49" s="319"/>
      <c r="N49" s="316"/>
      <c r="O49" s="246"/>
      <c r="P49" s="134"/>
      <c r="Q49" s="135"/>
    </row>
    <row r="50" spans="1:17" s="137" customFormat="1" x14ac:dyDescent="0.2">
      <c r="A50" s="134"/>
      <c r="B50" s="135"/>
      <c r="C50" s="135"/>
      <c r="D50" s="246"/>
      <c r="E50" s="134"/>
      <c r="F50" s="135"/>
      <c r="G50" s="135"/>
      <c r="H50" s="135"/>
      <c r="I50" s="135"/>
      <c r="J50" s="135"/>
      <c r="K50" s="246"/>
      <c r="L50" s="134"/>
      <c r="M50" s="319"/>
      <c r="N50" s="316"/>
      <c r="O50" s="246"/>
      <c r="P50" s="134"/>
      <c r="Q50" s="135"/>
    </row>
    <row r="51" spans="1:17" s="137" customFormat="1" x14ac:dyDescent="0.2">
      <c r="A51" s="134"/>
      <c r="B51" s="135"/>
      <c r="C51" s="135"/>
      <c r="D51" s="246"/>
      <c r="E51" s="134"/>
      <c r="F51" s="135"/>
      <c r="G51" s="135"/>
      <c r="H51" s="135"/>
      <c r="I51" s="135"/>
      <c r="J51" s="135"/>
      <c r="K51" s="246"/>
      <c r="L51" s="134"/>
      <c r="M51" s="319"/>
      <c r="N51" s="316"/>
      <c r="O51" s="246"/>
      <c r="P51" s="134"/>
      <c r="Q51" s="135"/>
    </row>
    <row r="52" spans="1:17" s="137" customFormat="1" x14ac:dyDescent="0.2">
      <c r="A52" s="134"/>
      <c r="B52" s="135"/>
      <c r="C52" s="135"/>
      <c r="D52" s="246"/>
      <c r="E52" s="134"/>
      <c r="F52" s="135"/>
      <c r="G52" s="135"/>
      <c r="H52" s="135"/>
      <c r="I52" s="135"/>
      <c r="J52" s="135"/>
      <c r="K52" s="246"/>
      <c r="L52" s="134"/>
      <c r="M52" s="319"/>
      <c r="N52" s="316"/>
      <c r="O52" s="246"/>
      <c r="P52" s="134"/>
      <c r="Q52" s="135"/>
    </row>
    <row r="53" spans="1:17" s="137" customFormat="1" x14ac:dyDescent="0.2">
      <c r="A53" s="134"/>
      <c r="B53" s="135"/>
      <c r="C53" s="135"/>
      <c r="D53" s="246"/>
      <c r="E53" s="134"/>
      <c r="F53" s="135"/>
      <c r="G53" s="135"/>
      <c r="H53" s="135"/>
      <c r="I53" s="135"/>
      <c r="J53" s="135"/>
      <c r="K53" s="246"/>
      <c r="L53" s="134"/>
      <c r="M53" s="319"/>
      <c r="N53" s="316"/>
      <c r="O53" s="246"/>
      <c r="P53" s="134"/>
      <c r="Q53" s="135"/>
    </row>
    <row r="54" spans="1:17" s="137" customFormat="1" x14ac:dyDescent="0.2">
      <c r="A54" s="134"/>
      <c r="B54" s="135"/>
      <c r="C54" s="135"/>
      <c r="D54" s="246"/>
      <c r="E54" s="134"/>
      <c r="F54" s="135"/>
      <c r="G54" s="135"/>
      <c r="H54" s="135"/>
      <c r="I54" s="135"/>
      <c r="J54" s="135"/>
      <c r="K54" s="246"/>
      <c r="L54" s="134"/>
      <c r="M54" s="319"/>
      <c r="N54" s="316"/>
      <c r="O54" s="246"/>
      <c r="P54" s="134"/>
      <c r="Q54" s="135"/>
    </row>
    <row r="55" spans="1:17" s="137" customFormat="1" x14ac:dyDescent="0.2">
      <c r="A55" s="134"/>
      <c r="B55" s="135"/>
      <c r="C55" s="135"/>
      <c r="D55" s="246"/>
      <c r="E55" s="134"/>
      <c r="F55" s="135"/>
      <c r="G55" s="135"/>
      <c r="H55" s="135"/>
      <c r="I55" s="135"/>
      <c r="J55" s="135"/>
      <c r="K55" s="246"/>
      <c r="L55" s="134"/>
      <c r="M55" s="319"/>
      <c r="N55" s="316"/>
      <c r="O55" s="246"/>
      <c r="P55" s="134"/>
      <c r="Q55" s="135"/>
    </row>
    <row r="56" spans="1:17" s="137" customFormat="1" x14ac:dyDescent="0.2">
      <c r="A56" s="134"/>
      <c r="B56" s="135"/>
      <c r="C56" s="135"/>
      <c r="D56" s="246"/>
      <c r="E56" s="134"/>
      <c r="F56" s="135"/>
      <c r="G56" s="135"/>
      <c r="H56" s="135"/>
      <c r="I56" s="135"/>
      <c r="J56" s="135"/>
      <c r="K56" s="246"/>
      <c r="L56" s="134"/>
      <c r="M56" s="319"/>
      <c r="N56" s="316"/>
      <c r="O56" s="246"/>
      <c r="P56" s="134"/>
      <c r="Q56" s="135"/>
    </row>
    <row r="57" spans="1:17" s="137" customFormat="1" x14ac:dyDescent="0.2">
      <c r="A57" s="134"/>
      <c r="B57" s="135"/>
      <c r="C57" s="135"/>
      <c r="D57" s="246"/>
      <c r="E57" s="134"/>
      <c r="F57" s="135"/>
      <c r="G57" s="135"/>
      <c r="H57" s="135"/>
      <c r="I57" s="135"/>
      <c r="J57" s="135"/>
      <c r="K57" s="246"/>
      <c r="L57" s="134"/>
      <c r="M57" s="319"/>
      <c r="N57" s="316"/>
      <c r="O57" s="246"/>
      <c r="P57" s="134"/>
      <c r="Q57" s="135"/>
    </row>
    <row r="58" spans="1:17" s="137" customFormat="1" x14ac:dyDescent="0.2">
      <c r="A58" s="134"/>
      <c r="B58" s="135"/>
      <c r="C58" s="135"/>
      <c r="D58" s="246"/>
      <c r="E58" s="134"/>
      <c r="F58" s="135"/>
      <c r="G58" s="135"/>
      <c r="H58" s="135"/>
      <c r="I58" s="318"/>
      <c r="J58" s="318"/>
      <c r="K58" s="246"/>
      <c r="L58" s="134"/>
      <c r="M58" s="319"/>
      <c r="N58" s="316"/>
      <c r="O58" s="246"/>
      <c r="P58" s="134"/>
      <c r="Q58" s="135"/>
    </row>
    <row r="59" spans="1:17" s="137" customFormat="1" x14ac:dyDescent="0.2">
      <c r="A59" s="134"/>
      <c r="B59" s="135"/>
      <c r="C59" s="135"/>
      <c r="D59" s="246"/>
      <c r="E59" s="134"/>
      <c r="F59" s="135"/>
      <c r="G59" s="135"/>
      <c r="H59" s="135"/>
      <c r="I59" s="135"/>
      <c r="J59" s="135"/>
      <c r="K59" s="246"/>
      <c r="L59" s="134"/>
      <c r="M59" s="319"/>
      <c r="N59" s="316"/>
      <c r="O59" s="246"/>
      <c r="P59" s="134"/>
      <c r="Q59" s="135"/>
    </row>
    <row r="60" spans="1:17" s="137" customFormat="1" x14ac:dyDescent="0.2">
      <c r="A60" s="134"/>
      <c r="B60" s="135"/>
      <c r="C60" s="135"/>
      <c r="D60" s="246"/>
      <c r="E60" s="134"/>
      <c r="F60" s="135"/>
      <c r="G60" s="135"/>
      <c r="H60" s="135"/>
      <c r="I60" s="135"/>
      <c r="J60" s="135"/>
      <c r="K60" s="246"/>
      <c r="L60" s="134"/>
      <c r="M60" s="319"/>
      <c r="N60" s="316"/>
      <c r="O60" s="246"/>
      <c r="P60" s="134"/>
      <c r="Q60" s="135"/>
    </row>
    <row r="61" spans="1:17" s="137" customFormat="1" x14ac:dyDescent="0.2">
      <c r="A61" s="134"/>
      <c r="B61" s="135"/>
      <c r="C61" s="135"/>
      <c r="D61" s="246"/>
      <c r="E61" s="134"/>
      <c r="F61" s="135"/>
      <c r="G61" s="135"/>
      <c r="H61" s="135"/>
      <c r="I61" s="135"/>
      <c r="J61" s="135"/>
      <c r="K61" s="246"/>
      <c r="L61" s="134"/>
      <c r="M61" s="319"/>
      <c r="N61" s="316"/>
      <c r="O61" s="246"/>
      <c r="P61" s="134"/>
      <c r="Q61" s="135"/>
    </row>
    <row r="62" spans="1:17" s="137" customFormat="1" x14ac:dyDescent="0.2">
      <c r="A62" s="134"/>
      <c r="B62" s="135"/>
      <c r="C62" s="135"/>
      <c r="D62" s="246"/>
      <c r="E62" s="134"/>
      <c r="F62" s="135"/>
      <c r="G62" s="135"/>
      <c r="H62" s="135"/>
      <c r="I62" s="135"/>
      <c r="J62" s="135"/>
      <c r="K62" s="246"/>
      <c r="L62" s="134"/>
      <c r="M62" s="319"/>
      <c r="N62" s="316"/>
      <c r="O62" s="246"/>
      <c r="P62" s="134"/>
      <c r="Q62" s="135"/>
    </row>
    <row r="63" spans="1:17" s="137" customFormat="1" x14ac:dyDescent="0.2">
      <c r="A63" s="134"/>
      <c r="B63" s="135"/>
      <c r="C63" s="135"/>
      <c r="D63" s="246"/>
      <c r="E63" s="134"/>
      <c r="F63" s="135"/>
      <c r="G63" s="135"/>
      <c r="H63" s="135"/>
      <c r="I63" s="318"/>
      <c r="J63" s="318"/>
      <c r="K63" s="246"/>
      <c r="L63" s="134"/>
      <c r="M63" s="319"/>
      <c r="N63" s="316"/>
      <c r="O63" s="246"/>
      <c r="P63" s="134"/>
      <c r="Q63" s="135"/>
    </row>
    <row r="64" spans="1:17" s="137" customFormat="1" x14ac:dyDescent="0.2">
      <c r="A64" s="134"/>
      <c r="B64" s="135"/>
      <c r="C64" s="135"/>
      <c r="D64" s="246"/>
      <c r="E64" s="134"/>
      <c r="F64" s="135"/>
      <c r="G64" s="135"/>
      <c r="H64" s="135"/>
      <c r="I64" s="135"/>
      <c r="J64" s="135"/>
      <c r="K64" s="246"/>
      <c r="L64" s="134"/>
      <c r="M64" s="319"/>
      <c r="N64" s="316"/>
      <c r="O64" s="246"/>
      <c r="P64" s="134"/>
      <c r="Q64" s="135"/>
    </row>
    <row r="65" spans="1:17" s="137" customFormat="1" x14ac:dyDescent="0.2">
      <c r="A65" s="134"/>
      <c r="B65" s="135"/>
      <c r="C65" s="135"/>
      <c r="D65" s="246"/>
      <c r="E65" s="134"/>
      <c r="F65" s="135"/>
      <c r="G65" s="135"/>
      <c r="H65" s="135"/>
      <c r="I65" s="135"/>
      <c r="J65" s="135"/>
      <c r="K65" s="246"/>
      <c r="L65" s="134"/>
      <c r="M65" s="319"/>
      <c r="N65" s="316"/>
      <c r="O65" s="246"/>
      <c r="P65" s="134"/>
      <c r="Q65" s="135"/>
    </row>
    <row r="66" spans="1:17" s="137" customFormat="1" x14ac:dyDescent="0.2">
      <c r="A66" s="134"/>
      <c r="B66" s="135"/>
      <c r="C66" s="135"/>
      <c r="D66" s="246"/>
      <c r="E66" s="134"/>
      <c r="F66" s="135"/>
      <c r="G66" s="135"/>
      <c r="H66" s="135"/>
      <c r="I66" s="135"/>
      <c r="J66" s="135"/>
      <c r="K66" s="246"/>
      <c r="L66" s="134"/>
      <c r="M66" s="319"/>
      <c r="N66" s="316"/>
      <c r="O66" s="246"/>
      <c r="P66" s="134"/>
      <c r="Q66" s="135"/>
    </row>
    <row r="67" spans="1:17" s="137" customFormat="1" x14ac:dyDescent="0.2">
      <c r="A67" s="134"/>
      <c r="B67" s="135"/>
      <c r="C67" s="135"/>
      <c r="D67" s="246"/>
      <c r="E67" s="134"/>
      <c r="F67" s="135"/>
      <c r="G67" s="135"/>
      <c r="H67" s="135"/>
      <c r="I67" s="135"/>
      <c r="J67" s="135"/>
      <c r="K67" s="246"/>
      <c r="L67" s="134"/>
      <c r="M67" s="319"/>
      <c r="N67" s="316"/>
      <c r="O67" s="246"/>
      <c r="P67" s="134"/>
      <c r="Q67" s="135"/>
    </row>
    <row r="68" spans="1:17" s="137" customFormat="1" x14ac:dyDescent="0.2">
      <c r="A68" s="134"/>
      <c r="B68" s="135"/>
      <c r="C68" s="135"/>
      <c r="D68" s="246"/>
      <c r="E68" s="134"/>
      <c r="F68" s="135"/>
      <c r="G68" s="135"/>
      <c r="H68" s="135"/>
      <c r="I68" s="135"/>
      <c r="J68" s="135"/>
      <c r="K68" s="246"/>
      <c r="L68" s="134"/>
      <c r="M68" s="319"/>
      <c r="N68" s="316"/>
      <c r="O68" s="246"/>
      <c r="P68" s="134"/>
      <c r="Q68" s="135"/>
    </row>
    <row r="69" spans="1:17" s="137" customFormat="1" x14ac:dyDescent="0.2">
      <c r="A69" s="134"/>
      <c r="B69" s="135"/>
      <c r="C69" s="135"/>
      <c r="D69" s="246"/>
      <c r="E69" s="134"/>
      <c r="F69" s="135"/>
      <c r="G69" s="135"/>
      <c r="H69" s="135"/>
      <c r="I69" s="135"/>
      <c r="J69" s="135"/>
      <c r="K69" s="246"/>
      <c r="L69" s="134"/>
      <c r="M69" s="319"/>
      <c r="N69" s="316"/>
      <c r="O69" s="246"/>
      <c r="P69" s="134"/>
      <c r="Q69" s="135"/>
    </row>
    <row r="70" spans="1:17" s="137" customFormat="1" x14ac:dyDescent="0.2">
      <c r="A70" s="134"/>
      <c r="B70" s="135"/>
      <c r="C70" s="135"/>
      <c r="D70" s="246"/>
      <c r="E70" s="134"/>
      <c r="F70" s="135"/>
      <c r="G70" s="135"/>
      <c r="H70" s="135"/>
      <c r="I70" s="135"/>
      <c r="J70" s="135"/>
      <c r="K70" s="246"/>
      <c r="L70" s="134"/>
      <c r="M70" s="319"/>
      <c r="N70" s="316"/>
      <c r="O70" s="246"/>
      <c r="P70" s="134"/>
      <c r="Q70" s="135"/>
    </row>
    <row r="71" spans="1:17" s="137" customFormat="1" x14ac:dyDescent="0.2">
      <c r="A71" s="134"/>
      <c r="B71" s="135"/>
      <c r="C71" s="135"/>
      <c r="D71" s="246"/>
      <c r="E71" s="134"/>
      <c r="F71" s="135"/>
      <c r="G71" s="135"/>
      <c r="H71" s="135"/>
      <c r="I71" s="135"/>
      <c r="J71" s="135"/>
      <c r="K71" s="246"/>
      <c r="L71" s="134"/>
      <c r="M71" s="319"/>
      <c r="N71" s="316"/>
      <c r="O71" s="246"/>
      <c r="P71" s="134"/>
      <c r="Q71" s="135"/>
    </row>
    <row r="72" spans="1:17" s="137" customFormat="1" x14ac:dyDescent="0.2">
      <c r="A72" s="134"/>
      <c r="B72" s="135"/>
      <c r="C72" s="135"/>
      <c r="D72" s="246"/>
      <c r="E72" s="134"/>
      <c r="F72" s="135"/>
      <c r="G72" s="135"/>
      <c r="H72" s="135"/>
      <c r="I72" s="135"/>
      <c r="J72" s="135"/>
      <c r="K72" s="246"/>
      <c r="L72" s="134"/>
      <c r="M72" s="319"/>
      <c r="N72" s="316"/>
      <c r="O72" s="246"/>
      <c r="P72" s="134"/>
      <c r="Q72" s="135"/>
    </row>
    <row r="73" spans="1:17" s="137" customFormat="1" x14ac:dyDescent="0.2">
      <c r="A73" s="134"/>
      <c r="B73" s="135"/>
      <c r="C73" s="135"/>
      <c r="D73" s="246"/>
      <c r="E73" s="134"/>
      <c r="F73" s="135"/>
      <c r="G73" s="135"/>
      <c r="H73" s="135"/>
      <c r="I73" s="135"/>
      <c r="J73" s="135"/>
      <c r="K73" s="246"/>
      <c r="L73" s="134"/>
      <c r="M73" s="319"/>
      <c r="N73" s="316"/>
      <c r="O73" s="246"/>
      <c r="P73" s="134"/>
      <c r="Q73" s="135"/>
    </row>
    <row r="74" spans="1:17" s="137" customFormat="1" x14ac:dyDescent="0.2">
      <c r="A74" s="134"/>
      <c r="B74" s="135"/>
      <c r="C74" s="135"/>
      <c r="D74" s="246"/>
      <c r="E74" s="134"/>
      <c r="F74" s="135"/>
      <c r="G74" s="135"/>
      <c r="H74" s="135"/>
      <c r="I74" s="135"/>
      <c r="J74" s="135"/>
      <c r="K74" s="246"/>
      <c r="L74" s="134"/>
      <c r="M74" s="319"/>
      <c r="N74" s="316"/>
      <c r="O74" s="246"/>
      <c r="P74" s="134"/>
      <c r="Q74" s="135"/>
    </row>
    <row r="75" spans="1:17" s="137" customFormat="1" x14ac:dyDescent="0.2">
      <c r="A75" s="134"/>
      <c r="B75" s="135"/>
      <c r="C75" s="135"/>
      <c r="D75" s="246"/>
      <c r="E75" s="134"/>
      <c r="F75" s="135"/>
      <c r="G75" s="135"/>
      <c r="H75" s="135"/>
      <c r="I75" s="135"/>
      <c r="J75" s="135"/>
      <c r="K75" s="246"/>
      <c r="L75" s="134"/>
      <c r="M75" s="319"/>
      <c r="N75" s="316"/>
      <c r="O75" s="246"/>
      <c r="P75" s="134"/>
      <c r="Q75" s="135"/>
    </row>
    <row r="76" spans="1:17" s="137" customFormat="1" x14ac:dyDescent="0.2">
      <c r="A76" s="134"/>
      <c r="B76" s="135"/>
      <c r="C76" s="135"/>
      <c r="D76" s="246"/>
      <c r="E76" s="134"/>
      <c r="F76" s="135"/>
      <c r="G76" s="135"/>
      <c r="H76" s="135"/>
      <c r="I76" s="135"/>
      <c r="J76" s="135"/>
      <c r="K76" s="246"/>
      <c r="L76" s="134"/>
      <c r="M76" s="319"/>
      <c r="N76" s="316"/>
      <c r="O76" s="246"/>
      <c r="P76" s="134"/>
      <c r="Q76" s="135"/>
    </row>
    <row r="77" spans="1:17" s="137" customFormat="1" x14ac:dyDescent="0.2">
      <c r="A77" s="134"/>
      <c r="B77" s="135"/>
      <c r="C77" s="135"/>
      <c r="D77" s="246"/>
      <c r="E77" s="134"/>
      <c r="F77" s="135"/>
      <c r="G77" s="135"/>
      <c r="H77" s="135"/>
      <c r="I77" s="135"/>
      <c r="J77" s="135"/>
      <c r="K77" s="246"/>
      <c r="L77" s="134"/>
      <c r="M77" s="319"/>
      <c r="N77" s="316"/>
      <c r="O77" s="246"/>
      <c r="P77" s="134"/>
      <c r="Q77" s="135"/>
    </row>
    <row r="78" spans="1:17" s="137" customFormat="1" x14ac:dyDescent="0.2">
      <c r="A78" s="134"/>
      <c r="B78" s="135"/>
      <c r="C78" s="135"/>
      <c r="D78" s="246"/>
      <c r="E78" s="134"/>
      <c r="F78" s="135"/>
      <c r="G78" s="135"/>
      <c r="H78" s="135"/>
      <c r="I78" s="135"/>
      <c r="J78" s="135"/>
      <c r="K78" s="246"/>
      <c r="L78" s="134"/>
      <c r="M78" s="319"/>
      <c r="N78" s="316"/>
      <c r="O78" s="246"/>
      <c r="P78" s="134"/>
      <c r="Q78" s="135"/>
    </row>
    <row r="79" spans="1:17" s="137" customFormat="1" x14ac:dyDescent="0.2">
      <c r="A79" s="134"/>
      <c r="B79" s="135"/>
      <c r="C79" s="135"/>
      <c r="D79" s="246"/>
      <c r="E79" s="134"/>
      <c r="F79" s="135"/>
      <c r="G79" s="135"/>
      <c r="H79" s="135"/>
      <c r="I79" s="135"/>
      <c r="J79" s="135"/>
      <c r="K79" s="246"/>
      <c r="L79" s="134"/>
      <c r="M79" s="319"/>
      <c r="N79" s="316"/>
      <c r="O79" s="246"/>
      <c r="P79" s="134"/>
      <c r="Q79" s="135"/>
    </row>
    <row r="80" spans="1:17" s="137" customFormat="1" x14ac:dyDescent="0.2">
      <c r="A80" s="134"/>
      <c r="B80" s="135"/>
      <c r="C80" s="135"/>
      <c r="D80" s="246"/>
      <c r="E80" s="134"/>
      <c r="F80" s="135"/>
      <c r="G80" s="135"/>
      <c r="H80" s="135"/>
      <c r="I80" s="135"/>
      <c r="J80" s="135"/>
      <c r="K80" s="246"/>
      <c r="L80" s="134"/>
      <c r="M80" s="319"/>
      <c r="N80" s="316"/>
      <c r="O80" s="246"/>
      <c r="P80" s="134"/>
      <c r="Q80" s="135"/>
    </row>
    <row r="81" spans="1:17" s="137" customFormat="1" x14ac:dyDescent="0.2">
      <c r="A81" s="134"/>
      <c r="B81" s="135"/>
      <c r="C81" s="135"/>
      <c r="D81" s="246"/>
      <c r="E81" s="134"/>
      <c r="F81" s="135"/>
      <c r="G81" s="135"/>
      <c r="H81" s="135"/>
      <c r="I81" s="135"/>
      <c r="J81" s="135"/>
      <c r="K81" s="246"/>
      <c r="L81" s="134"/>
      <c r="M81" s="319"/>
      <c r="N81" s="316"/>
      <c r="O81" s="246"/>
      <c r="P81" s="134"/>
      <c r="Q81" s="135"/>
    </row>
    <row r="82" spans="1:17" s="137" customFormat="1" x14ac:dyDescent="0.2">
      <c r="A82" s="134"/>
      <c r="B82" s="135"/>
      <c r="C82" s="135"/>
      <c r="D82" s="246"/>
      <c r="E82" s="134"/>
      <c r="F82" s="135"/>
      <c r="G82" s="135"/>
      <c r="H82" s="135"/>
      <c r="I82" s="135"/>
      <c r="J82" s="135"/>
      <c r="K82" s="246"/>
      <c r="L82" s="134"/>
      <c r="M82" s="319"/>
      <c r="N82" s="316"/>
      <c r="O82" s="246"/>
      <c r="P82" s="134"/>
      <c r="Q82" s="135"/>
    </row>
    <row r="83" spans="1:17" s="137" customFormat="1" x14ac:dyDescent="0.2">
      <c r="A83" s="134"/>
      <c r="B83" s="135"/>
      <c r="C83" s="135"/>
      <c r="D83" s="246"/>
      <c r="E83" s="134"/>
      <c r="F83" s="135"/>
      <c r="G83" s="135"/>
      <c r="H83" s="135"/>
      <c r="I83" s="135"/>
      <c r="J83" s="135"/>
      <c r="K83" s="246"/>
      <c r="L83" s="134"/>
      <c r="M83" s="319"/>
      <c r="N83" s="316"/>
      <c r="O83" s="246"/>
      <c r="P83" s="134"/>
      <c r="Q83" s="135"/>
    </row>
    <row r="84" spans="1:17" s="137" customFormat="1" x14ac:dyDescent="0.2">
      <c r="A84" s="134"/>
      <c r="B84" s="135"/>
      <c r="C84" s="135"/>
      <c r="D84" s="246"/>
      <c r="E84" s="134"/>
      <c r="F84" s="135"/>
      <c r="G84" s="135"/>
      <c r="H84" s="135"/>
      <c r="I84" s="135"/>
      <c r="J84" s="135"/>
      <c r="K84" s="246"/>
      <c r="L84" s="134"/>
      <c r="M84" s="319"/>
      <c r="N84" s="316"/>
      <c r="O84" s="246"/>
      <c r="P84" s="134"/>
      <c r="Q84" s="135"/>
    </row>
    <row r="85" spans="1:17" s="137" customFormat="1" x14ac:dyDescent="0.2">
      <c r="A85" s="134"/>
      <c r="B85" s="135"/>
      <c r="C85" s="135"/>
      <c r="D85" s="246"/>
      <c r="E85" s="134"/>
      <c r="F85" s="135"/>
      <c r="G85" s="135"/>
      <c r="H85" s="135"/>
      <c r="I85" s="135"/>
      <c r="J85" s="135"/>
      <c r="K85" s="246"/>
      <c r="L85" s="134"/>
      <c r="M85" s="319"/>
      <c r="N85" s="316"/>
      <c r="O85" s="246"/>
      <c r="P85" s="134"/>
      <c r="Q85" s="135"/>
    </row>
    <row r="86" spans="1:17" s="137" customFormat="1" x14ac:dyDescent="0.2">
      <c r="A86" s="134"/>
      <c r="B86" s="135"/>
      <c r="C86" s="135"/>
      <c r="D86" s="246"/>
      <c r="E86" s="134"/>
      <c r="F86" s="135"/>
      <c r="G86" s="135"/>
      <c r="H86" s="135"/>
      <c r="I86" s="135"/>
      <c r="J86" s="135"/>
      <c r="K86" s="246"/>
      <c r="L86" s="134"/>
      <c r="M86" s="319"/>
      <c r="N86" s="316"/>
      <c r="O86" s="246"/>
      <c r="P86" s="134"/>
      <c r="Q86" s="135"/>
    </row>
    <row r="87" spans="1:17" s="137" customFormat="1" x14ac:dyDescent="0.2">
      <c r="A87" s="134"/>
      <c r="B87" s="135"/>
      <c r="C87" s="135"/>
      <c r="D87" s="246"/>
      <c r="E87" s="134"/>
      <c r="F87" s="135"/>
      <c r="G87" s="135"/>
      <c r="H87" s="135"/>
      <c r="I87" s="135"/>
      <c r="J87" s="135"/>
      <c r="K87" s="246"/>
      <c r="L87" s="134"/>
      <c r="M87" s="319"/>
      <c r="N87" s="316"/>
      <c r="O87" s="246"/>
      <c r="P87" s="134"/>
      <c r="Q87" s="135"/>
    </row>
    <row r="88" spans="1:17" s="137" customFormat="1" x14ac:dyDescent="0.2">
      <c r="A88" s="134"/>
      <c r="B88" s="135"/>
      <c r="C88" s="135"/>
      <c r="D88" s="246"/>
      <c r="E88" s="134"/>
      <c r="F88" s="135"/>
      <c r="G88" s="135"/>
      <c r="H88" s="135"/>
      <c r="I88" s="135"/>
      <c r="J88" s="135"/>
      <c r="K88" s="246"/>
      <c r="L88" s="134"/>
      <c r="M88" s="319"/>
      <c r="N88" s="316"/>
      <c r="O88" s="246"/>
      <c r="P88" s="134"/>
      <c r="Q88" s="135"/>
    </row>
    <row r="89" spans="1:17" s="137" customFormat="1" x14ac:dyDescent="0.2">
      <c r="A89" s="134"/>
      <c r="B89" s="135"/>
      <c r="C89" s="135"/>
      <c r="D89" s="246"/>
      <c r="E89" s="134"/>
      <c r="F89" s="135"/>
      <c r="G89" s="135"/>
      <c r="H89" s="135"/>
      <c r="I89" s="135"/>
      <c r="J89" s="135"/>
      <c r="K89" s="246"/>
      <c r="L89" s="134"/>
      <c r="M89" s="319"/>
      <c r="N89" s="316"/>
      <c r="O89" s="246"/>
      <c r="P89" s="134"/>
      <c r="Q89" s="135"/>
    </row>
    <row r="90" spans="1:17" s="137" customFormat="1" x14ac:dyDescent="0.2">
      <c r="A90" s="134"/>
      <c r="B90" s="135"/>
      <c r="C90" s="135"/>
      <c r="D90" s="246"/>
      <c r="E90" s="134"/>
      <c r="F90" s="135"/>
      <c r="G90" s="135"/>
      <c r="H90" s="135"/>
      <c r="I90" s="135"/>
      <c r="J90" s="135"/>
      <c r="K90" s="246"/>
      <c r="L90" s="134"/>
      <c r="M90" s="319"/>
      <c r="N90" s="316"/>
      <c r="O90" s="246"/>
      <c r="P90" s="134"/>
      <c r="Q90" s="135"/>
    </row>
    <row r="91" spans="1:17" s="137" customFormat="1" x14ac:dyDescent="0.2">
      <c r="A91" s="134"/>
      <c r="B91" s="135"/>
      <c r="C91" s="135"/>
      <c r="D91" s="246"/>
      <c r="E91" s="134"/>
      <c r="F91" s="135"/>
      <c r="G91" s="135"/>
      <c r="H91" s="135"/>
      <c r="I91" s="135"/>
      <c r="J91" s="135"/>
      <c r="K91" s="246"/>
      <c r="L91" s="134"/>
      <c r="M91" s="319"/>
      <c r="N91" s="316"/>
      <c r="O91" s="246"/>
      <c r="P91" s="134"/>
      <c r="Q91" s="135"/>
    </row>
    <row r="92" spans="1:17" s="137" customFormat="1" x14ac:dyDescent="0.2">
      <c r="A92" s="134"/>
      <c r="B92" s="135"/>
      <c r="C92" s="135"/>
      <c r="D92" s="246"/>
      <c r="E92" s="134"/>
      <c r="F92" s="135"/>
      <c r="G92" s="135"/>
      <c r="H92" s="135"/>
      <c r="I92" s="135"/>
      <c r="J92" s="135"/>
      <c r="K92" s="246"/>
      <c r="L92" s="134"/>
      <c r="M92" s="319"/>
      <c r="N92" s="316"/>
      <c r="O92" s="246"/>
      <c r="P92" s="134"/>
      <c r="Q92" s="135"/>
    </row>
    <row r="93" spans="1:17" s="137" customFormat="1" x14ac:dyDescent="0.2">
      <c r="A93" s="134"/>
      <c r="B93" s="135"/>
      <c r="C93" s="135"/>
      <c r="D93" s="246"/>
      <c r="E93" s="134"/>
      <c r="F93" s="135"/>
      <c r="G93" s="135"/>
      <c r="H93" s="135"/>
      <c r="I93" s="135"/>
      <c r="J93" s="135"/>
      <c r="K93" s="246"/>
      <c r="L93" s="134"/>
      <c r="M93" s="319"/>
      <c r="N93" s="316"/>
      <c r="O93" s="246"/>
      <c r="P93" s="134"/>
      <c r="Q93" s="135"/>
    </row>
    <row r="94" spans="1:17" s="137" customFormat="1" x14ac:dyDescent="0.2">
      <c r="A94" s="134"/>
      <c r="B94" s="135"/>
      <c r="C94" s="135"/>
      <c r="D94" s="246"/>
      <c r="E94" s="134"/>
      <c r="F94" s="135"/>
      <c r="G94" s="135"/>
      <c r="H94" s="135"/>
      <c r="I94" s="318"/>
      <c r="J94" s="318"/>
      <c r="K94" s="246"/>
      <c r="L94" s="134"/>
      <c r="M94" s="319"/>
      <c r="N94" s="316"/>
      <c r="O94" s="246"/>
      <c r="P94" s="134"/>
      <c r="Q94" s="135"/>
    </row>
    <row r="95" spans="1:17" s="137" customFormat="1" x14ac:dyDescent="0.2">
      <c r="A95" s="134"/>
      <c r="B95" s="135"/>
      <c r="C95" s="135"/>
      <c r="D95" s="246"/>
      <c r="E95" s="134"/>
      <c r="F95" s="135"/>
      <c r="G95" s="135"/>
      <c r="H95" s="135"/>
      <c r="I95" s="135"/>
      <c r="J95" s="135"/>
      <c r="K95" s="246"/>
      <c r="L95" s="134"/>
      <c r="M95" s="319"/>
      <c r="N95" s="316"/>
      <c r="O95" s="246"/>
      <c r="P95" s="134"/>
      <c r="Q95" s="135"/>
    </row>
    <row r="96" spans="1:17" s="137" customFormat="1" x14ac:dyDescent="0.2">
      <c r="A96" s="134"/>
      <c r="B96" s="135"/>
      <c r="C96" s="135"/>
      <c r="D96" s="246"/>
      <c r="E96" s="134"/>
      <c r="F96" s="135"/>
      <c r="G96" s="135"/>
      <c r="H96" s="135"/>
      <c r="I96" s="135"/>
      <c r="J96" s="135"/>
      <c r="K96" s="246"/>
      <c r="L96" s="134"/>
      <c r="M96" s="319"/>
      <c r="N96" s="316"/>
      <c r="O96" s="246"/>
      <c r="P96" s="134"/>
      <c r="Q96" s="135"/>
    </row>
    <row r="97" spans="1:17" s="137" customFormat="1" x14ac:dyDescent="0.2">
      <c r="A97" s="134"/>
      <c r="B97" s="135"/>
      <c r="C97" s="135"/>
      <c r="D97" s="246"/>
      <c r="E97" s="134"/>
      <c r="F97" s="135"/>
      <c r="G97" s="135"/>
      <c r="H97" s="135"/>
      <c r="I97" s="135"/>
      <c r="J97" s="135"/>
      <c r="K97" s="246"/>
      <c r="L97" s="134"/>
      <c r="M97" s="319"/>
      <c r="N97" s="316"/>
      <c r="O97" s="246"/>
      <c r="P97" s="134"/>
      <c r="Q97" s="135"/>
    </row>
    <row r="98" spans="1:17" s="137" customFormat="1" x14ac:dyDescent="0.2">
      <c r="A98" s="134"/>
      <c r="B98" s="135"/>
      <c r="C98" s="135"/>
      <c r="D98" s="246"/>
      <c r="E98" s="134"/>
      <c r="F98" s="135"/>
      <c r="G98" s="135"/>
      <c r="H98" s="135"/>
      <c r="I98" s="135"/>
      <c r="J98" s="135"/>
      <c r="K98" s="246"/>
      <c r="L98" s="134"/>
      <c r="M98" s="319"/>
      <c r="N98" s="316"/>
      <c r="O98" s="246"/>
      <c r="P98" s="134"/>
      <c r="Q98" s="135"/>
    </row>
    <row r="99" spans="1:17" s="137" customFormat="1" x14ac:dyDescent="0.2">
      <c r="A99" s="134"/>
      <c r="B99" s="135"/>
      <c r="C99" s="135"/>
      <c r="D99" s="246"/>
      <c r="E99" s="134"/>
      <c r="F99" s="135"/>
      <c r="G99" s="135"/>
      <c r="H99" s="135"/>
      <c r="I99" s="135"/>
      <c r="J99" s="135"/>
      <c r="K99" s="246"/>
      <c r="L99" s="134"/>
      <c r="M99" s="319"/>
      <c r="N99" s="316"/>
      <c r="O99" s="246"/>
      <c r="P99" s="134"/>
      <c r="Q99" s="135"/>
    </row>
    <row r="100" spans="1:17" s="137" customFormat="1" x14ac:dyDescent="0.2">
      <c r="A100" s="134"/>
      <c r="B100" s="135"/>
      <c r="C100" s="135"/>
      <c r="D100" s="246"/>
      <c r="E100" s="134"/>
      <c r="F100" s="135"/>
      <c r="G100" s="135"/>
      <c r="H100" s="135"/>
      <c r="I100" s="135"/>
      <c r="J100" s="135"/>
      <c r="K100" s="246"/>
      <c r="L100" s="134"/>
      <c r="M100" s="319"/>
      <c r="N100" s="316"/>
      <c r="O100" s="246"/>
      <c r="P100" s="134"/>
      <c r="Q100" s="135"/>
    </row>
    <row r="101" spans="1:17" s="137" customFormat="1" x14ac:dyDescent="0.2">
      <c r="A101" s="134"/>
      <c r="B101" s="135"/>
      <c r="C101" s="135"/>
      <c r="D101" s="246"/>
      <c r="E101" s="134"/>
      <c r="F101" s="135"/>
      <c r="G101" s="135"/>
      <c r="H101" s="135"/>
      <c r="I101" s="135"/>
      <c r="J101" s="135"/>
      <c r="K101" s="246"/>
      <c r="L101" s="134"/>
      <c r="M101" s="319"/>
      <c r="N101" s="316"/>
      <c r="O101" s="246"/>
      <c r="P101" s="134"/>
      <c r="Q101" s="135"/>
    </row>
    <row r="102" spans="1:17" s="137" customFormat="1" x14ac:dyDescent="0.2">
      <c r="A102" s="134"/>
      <c r="B102" s="135"/>
      <c r="C102" s="135"/>
      <c r="D102" s="246"/>
      <c r="E102" s="134"/>
      <c r="F102" s="135"/>
      <c r="G102" s="135"/>
      <c r="H102" s="135"/>
      <c r="I102" s="135"/>
      <c r="J102" s="135"/>
      <c r="K102" s="246"/>
      <c r="L102" s="134"/>
      <c r="M102" s="319"/>
      <c r="N102" s="316"/>
      <c r="O102" s="246"/>
      <c r="P102" s="134"/>
      <c r="Q102" s="135"/>
    </row>
    <row r="103" spans="1:17" s="137" customFormat="1" x14ac:dyDescent="0.2">
      <c r="A103" s="134"/>
      <c r="B103" s="135"/>
      <c r="C103" s="135"/>
      <c r="D103" s="246"/>
      <c r="E103" s="134"/>
      <c r="F103" s="135"/>
      <c r="G103" s="135"/>
      <c r="H103" s="135"/>
      <c r="I103" s="135"/>
      <c r="J103" s="135"/>
      <c r="K103" s="246"/>
      <c r="L103" s="134"/>
      <c r="M103" s="319"/>
      <c r="N103" s="316"/>
      <c r="O103" s="246"/>
      <c r="P103" s="134"/>
      <c r="Q103" s="135"/>
    </row>
    <row r="104" spans="1:17" s="137" customFormat="1" x14ac:dyDescent="0.2">
      <c r="A104" s="134"/>
      <c r="B104" s="135"/>
      <c r="C104" s="135"/>
      <c r="D104" s="246"/>
      <c r="E104" s="134"/>
      <c r="F104" s="135"/>
      <c r="G104" s="135"/>
      <c r="H104" s="135"/>
      <c r="I104" s="135"/>
      <c r="J104" s="135"/>
      <c r="K104" s="246"/>
      <c r="L104" s="134"/>
      <c r="M104" s="319"/>
      <c r="N104" s="316"/>
      <c r="O104" s="246"/>
      <c r="P104" s="134"/>
      <c r="Q104" s="135"/>
    </row>
    <row r="105" spans="1:17" s="137" customFormat="1" x14ac:dyDescent="0.2">
      <c r="A105" s="134"/>
      <c r="B105" s="135"/>
      <c r="C105" s="135"/>
      <c r="D105" s="246"/>
      <c r="E105" s="134"/>
      <c r="F105" s="135"/>
      <c r="G105" s="135"/>
      <c r="H105" s="135"/>
      <c r="I105" s="135"/>
      <c r="J105" s="135"/>
      <c r="K105" s="246"/>
      <c r="L105" s="134"/>
      <c r="M105" s="319"/>
      <c r="N105" s="316"/>
      <c r="O105" s="246"/>
      <c r="P105" s="134"/>
      <c r="Q105" s="135"/>
    </row>
    <row r="106" spans="1:17" s="137" customFormat="1" x14ac:dyDescent="0.2">
      <c r="A106" s="134"/>
      <c r="B106" s="135"/>
      <c r="C106" s="135"/>
      <c r="D106" s="246"/>
      <c r="E106" s="134"/>
      <c r="F106" s="135"/>
      <c r="G106" s="135"/>
      <c r="H106" s="135"/>
      <c r="I106" s="135"/>
      <c r="J106" s="135"/>
      <c r="K106" s="246"/>
      <c r="L106" s="134"/>
      <c r="M106" s="319"/>
      <c r="N106" s="316"/>
      <c r="O106" s="246"/>
      <c r="P106" s="134"/>
      <c r="Q106" s="135"/>
    </row>
    <row r="107" spans="1:17" s="137" customFormat="1" x14ac:dyDescent="0.2">
      <c r="A107" s="134"/>
      <c r="B107" s="135"/>
      <c r="C107" s="135"/>
      <c r="D107" s="246"/>
      <c r="E107" s="134"/>
      <c r="F107" s="135"/>
      <c r="G107" s="135"/>
      <c r="H107" s="135"/>
      <c r="I107" s="135"/>
      <c r="J107" s="135"/>
      <c r="K107" s="246"/>
      <c r="L107" s="134"/>
      <c r="M107" s="319"/>
      <c r="N107" s="316"/>
      <c r="O107" s="246"/>
      <c r="P107" s="134"/>
      <c r="Q107" s="135"/>
    </row>
    <row r="108" spans="1:17" s="137" customFormat="1" x14ac:dyDescent="0.2">
      <c r="A108" s="134"/>
      <c r="B108" s="135"/>
      <c r="C108" s="135"/>
      <c r="D108" s="246"/>
      <c r="E108" s="134"/>
      <c r="F108" s="135"/>
      <c r="G108" s="135"/>
      <c r="H108" s="135"/>
      <c r="I108" s="135"/>
      <c r="J108" s="135"/>
      <c r="K108" s="246"/>
      <c r="L108" s="134"/>
      <c r="M108" s="319"/>
      <c r="N108" s="316"/>
      <c r="O108" s="246"/>
      <c r="P108" s="134"/>
      <c r="Q108" s="135"/>
    </row>
    <row r="109" spans="1:17" s="137" customFormat="1" x14ac:dyDescent="0.2">
      <c r="A109" s="134"/>
      <c r="B109" s="135"/>
      <c r="C109" s="135"/>
      <c r="D109" s="246"/>
      <c r="E109" s="134"/>
      <c r="F109" s="135"/>
      <c r="G109" s="135"/>
      <c r="H109" s="135"/>
      <c r="I109" s="135"/>
      <c r="J109" s="135"/>
      <c r="K109" s="246"/>
      <c r="L109" s="134"/>
      <c r="M109" s="319"/>
      <c r="N109" s="316"/>
      <c r="O109" s="246"/>
      <c r="P109" s="134"/>
      <c r="Q109" s="135"/>
    </row>
    <row r="110" spans="1:17" s="137" customFormat="1" x14ac:dyDescent="0.2">
      <c r="A110" s="134"/>
      <c r="B110" s="135"/>
      <c r="C110" s="135"/>
      <c r="D110" s="246"/>
      <c r="E110" s="134"/>
      <c r="F110" s="135"/>
      <c r="G110" s="135"/>
      <c r="H110" s="135"/>
      <c r="I110" s="135"/>
      <c r="J110" s="135"/>
      <c r="K110" s="246"/>
      <c r="L110" s="134"/>
      <c r="M110" s="319"/>
      <c r="N110" s="316"/>
      <c r="O110" s="246"/>
      <c r="P110" s="134"/>
      <c r="Q110" s="135"/>
    </row>
    <row r="111" spans="1:17" s="137" customFormat="1" x14ac:dyDescent="0.2">
      <c r="A111" s="134"/>
      <c r="B111" s="135"/>
      <c r="C111" s="135"/>
      <c r="D111" s="246"/>
      <c r="E111" s="134"/>
      <c r="F111" s="135"/>
      <c r="G111" s="135"/>
      <c r="H111" s="135"/>
      <c r="I111" s="135"/>
      <c r="J111" s="135"/>
      <c r="K111" s="246"/>
      <c r="L111" s="134"/>
      <c r="M111" s="319"/>
      <c r="N111" s="316"/>
      <c r="O111" s="246"/>
      <c r="P111" s="134"/>
      <c r="Q111" s="135"/>
    </row>
    <row r="112" spans="1:17" s="137" customFormat="1" x14ac:dyDescent="0.2">
      <c r="A112" s="134"/>
      <c r="B112" s="135"/>
      <c r="C112" s="135"/>
      <c r="D112" s="246"/>
      <c r="E112" s="134"/>
      <c r="F112" s="135"/>
      <c r="G112" s="135"/>
      <c r="H112" s="135"/>
      <c r="I112" s="135"/>
      <c r="J112" s="135"/>
      <c r="K112" s="246"/>
      <c r="L112" s="134"/>
      <c r="M112" s="319"/>
      <c r="N112" s="316"/>
      <c r="O112" s="246"/>
      <c r="P112" s="134"/>
      <c r="Q112" s="135"/>
    </row>
    <row r="113" spans="1:17" s="137" customFormat="1" x14ac:dyDescent="0.2">
      <c r="A113" s="134"/>
      <c r="B113" s="135"/>
      <c r="C113" s="135"/>
      <c r="D113" s="246"/>
      <c r="E113" s="134"/>
      <c r="F113" s="135"/>
      <c r="G113" s="135"/>
      <c r="H113" s="135"/>
      <c r="I113" s="135"/>
      <c r="J113" s="135"/>
      <c r="K113" s="246"/>
      <c r="L113" s="134"/>
      <c r="M113" s="319"/>
      <c r="N113" s="316"/>
      <c r="O113" s="246"/>
      <c r="P113" s="134"/>
      <c r="Q113" s="135"/>
    </row>
    <row r="114" spans="1:17" s="137" customFormat="1" x14ac:dyDescent="0.2">
      <c r="A114" s="134"/>
      <c r="B114" s="135"/>
      <c r="C114" s="135"/>
      <c r="D114" s="246"/>
      <c r="E114" s="134"/>
      <c r="F114" s="135"/>
      <c r="G114" s="135"/>
      <c r="H114" s="135"/>
      <c r="I114" s="135"/>
      <c r="J114" s="135"/>
      <c r="K114" s="246"/>
      <c r="L114" s="134"/>
      <c r="M114" s="319"/>
      <c r="N114" s="316"/>
      <c r="O114" s="246"/>
      <c r="P114" s="134"/>
      <c r="Q114" s="135"/>
    </row>
    <row r="115" spans="1:17" s="137" customFormat="1" x14ac:dyDescent="0.2">
      <c r="A115" s="134"/>
      <c r="B115" s="135"/>
      <c r="C115" s="135"/>
      <c r="D115" s="246"/>
      <c r="E115" s="134"/>
      <c r="F115" s="135"/>
      <c r="G115" s="135"/>
      <c r="H115" s="135"/>
      <c r="I115" s="135"/>
      <c r="J115" s="135"/>
      <c r="K115" s="246"/>
      <c r="L115" s="134"/>
      <c r="M115" s="319"/>
      <c r="N115" s="316"/>
      <c r="O115" s="246"/>
      <c r="P115" s="134"/>
      <c r="Q115" s="135"/>
    </row>
    <row r="116" spans="1:17" s="137" customFormat="1" x14ac:dyDescent="0.2">
      <c r="A116" s="134"/>
      <c r="B116" s="135"/>
      <c r="C116" s="135"/>
      <c r="D116" s="246"/>
      <c r="E116" s="134"/>
      <c r="F116" s="135"/>
      <c r="G116" s="135"/>
      <c r="H116" s="135"/>
      <c r="I116" s="135"/>
      <c r="J116" s="135"/>
      <c r="K116" s="246"/>
      <c r="L116" s="134"/>
      <c r="M116" s="319"/>
      <c r="N116" s="316"/>
      <c r="O116" s="246"/>
      <c r="P116" s="134"/>
      <c r="Q116" s="135"/>
    </row>
    <row r="117" spans="1:17" s="137" customFormat="1" x14ac:dyDescent="0.2">
      <c r="A117" s="134"/>
      <c r="B117" s="135"/>
      <c r="C117" s="135"/>
      <c r="D117" s="246"/>
      <c r="E117" s="134"/>
      <c r="F117" s="135"/>
      <c r="G117" s="135"/>
      <c r="H117" s="135"/>
      <c r="I117" s="135"/>
      <c r="J117" s="135"/>
      <c r="K117" s="246"/>
      <c r="L117" s="134"/>
      <c r="M117" s="319"/>
      <c r="N117" s="316"/>
      <c r="O117" s="246"/>
      <c r="P117" s="134"/>
      <c r="Q117" s="135"/>
    </row>
    <row r="118" spans="1:17" s="137" customFormat="1" x14ac:dyDescent="0.2">
      <c r="A118" s="134"/>
      <c r="B118" s="135"/>
      <c r="C118" s="135"/>
      <c r="D118" s="246"/>
      <c r="E118" s="134"/>
      <c r="F118" s="135"/>
      <c r="G118" s="135"/>
      <c r="H118" s="135"/>
      <c r="I118" s="135"/>
      <c r="J118" s="135"/>
      <c r="K118" s="246"/>
      <c r="L118" s="134"/>
      <c r="M118" s="319"/>
      <c r="N118" s="316"/>
      <c r="O118" s="246"/>
      <c r="P118" s="134"/>
      <c r="Q118" s="135"/>
    </row>
    <row r="119" spans="1:17" s="137" customFormat="1" x14ac:dyDescent="0.2">
      <c r="A119" s="134"/>
      <c r="B119" s="135"/>
      <c r="C119" s="135"/>
      <c r="D119" s="246"/>
      <c r="E119" s="134"/>
      <c r="F119" s="135"/>
      <c r="G119" s="135"/>
      <c r="H119" s="135"/>
      <c r="I119" s="135"/>
      <c r="J119" s="135"/>
      <c r="K119" s="246"/>
      <c r="L119" s="134"/>
      <c r="M119" s="319"/>
      <c r="N119" s="316"/>
      <c r="O119" s="246"/>
      <c r="P119" s="134"/>
      <c r="Q119" s="135"/>
    </row>
    <row r="120" spans="1:17" s="137" customFormat="1" x14ac:dyDescent="0.2">
      <c r="A120" s="134"/>
      <c r="B120" s="135"/>
      <c r="C120" s="135"/>
      <c r="D120" s="246"/>
      <c r="E120" s="134"/>
      <c r="F120" s="135"/>
      <c r="G120" s="135"/>
      <c r="H120" s="135"/>
      <c r="I120" s="135"/>
      <c r="J120" s="135"/>
      <c r="K120" s="246"/>
      <c r="L120" s="134"/>
      <c r="M120" s="319"/>
      <c r="N120" s="316"/>
      <c r="O120" s="246"/>
      <c r="P120" s="134"/>
      <c r="Q120" s="135"/>
    </row>
    <row r="121" spans="1:17" s="137" customFormat="1" x14ac:dyDescent="0.2">
      <c r="A121" s="134"/>
      <c r="B121" s="135"/>
      <c r="C121" s="135"/>
      <c r="D121" s="246"/>
      <c r="E121" s="134"/>
      <c r="F121" s="135"/>
      <c r="G121" s="135"/>
      <c r="H121" s="135"/>
      <c r="I121" s="135"/>
      <c r="J121" s="135"/>
      <c r="K121" s="246"/>
      <c r="L121" s="134"/>
      <c r="M121" s="319"/>
      <c r="N121" s="316"/>
      <c r="O121" s="246"/>
      <c r="P121" s="134"/>
      <c r="Q121" s="135"/>
    </row>
    <row r="122" spans="1:17" s="137" customFormat="1" x14ac:dyDescent="0.2">
      <c r="A122" s="134"/>
      <c r="B122" s="135"/>
      <c r="C122" s="135"/>
      <c r="D122" s="246"/>
      <c r="E122" s="134"/>
      <c r="F122" s="135"/>
      <c r="G122" s="135"/>
      <c r="H122" s="135"/>
      <c r="I122" s="135"/>
      <c r="J122" s="135"/>
      <c r="K122" s="246"/>
      <c r="L122" s="134"/>
      <c r="M122" s="319"/>
      <c r="N122" s="316"/>
      <c r="O122" s="246"/>
      <c r="P122" s="134"/>
      <c r="Q122" s="135"/>
    </row>
    <row r="123" spans="1:17" s="137" customFormat="1" x14ac:dyDescent="0.2">
      <c r="A123" s="134"/>
      <c r="B123" s="135"/>
      <c r="C123" s="135"/>
      <c r="D123" s="246"/>
      <c r="E123" s="134"/>
      <c r="F123" s="135"/>
      <c r="G123" s="135"/>
      <c r="H123" s="135"/>
      <c r="I123" s="135"/>
      <c r="J123" s="135"/>
      <c r="K123" s="246"/>
      <c r="L123" s="134"/>
      <c r="M123" s="319"/>
      <c r="N123" s="316"/>
      <c r="O123" s="246"/>
      <c r="P123" s="134"/>
      <c r="Q123" s="135"/>
    </row>
    <row r="124" spans="1:17" s="137" customFormat="1" x14ac:dyDescent="0.2">
      <c r="A124" s="134"/>
      <c r="B124" s="135"/>
      <c r="C124" s="135"/>
      <c r="D124" s="246"/>
      <c r="E124" s="134"/>
      <c r="F124" s="135"/>
      <c r="G124" s="135"/>
      <c r="H124" s="135"/>
      <c r="I124" s="135"/>
      <c r="J124" s="135"/>
      <c r="K124" s="246"/>
      <c r="L124" s="134"/>
      <c r="M124" s="319"/>
      <c r="N124" s="316"/>
      <c r="O124" s="246"/>
      <c r="P124" s="134"/>
      <c r="Q124" s="135"/>
    </row>
    <row r="125" spans="1:17" s="137" customFormat="1" x14ac:dyDescent="0.2">
      <c r="A125" s="134"/>
      <c r="B125" s="135"/>
      <c r="C125" s="135"/>
      <c r="D125" s="246"/>
      <c r="E125" s="134"/>
      <c r="F125" s="135"/>
      <c r="G125" s="135"/>
      <c r="H125" s="135"/>
      <c r="I125" s="135"/>
      <c r="J125" s="135"/>
      <c r="K125" s="246"/>
      <c r="L125" s="134"/>
      <c r="M125" s="319"/>
      <c r="N125" s="316"/>
      <c r="O125" s="246"/>
      <c r="P125" s="134"/>
      <c r="Q125" s="135"/>
    </row>
    <row r="126" spans="1:17" s="137" customFormat="1" x14ac:dyDescent="0.2">
      <c r="A126" s="134"/>
      <c r="B126" s="135"/>
      <c r="C126" s="135"/>
      <c r="D126" s="246"/>
      <c r="E126" s="134"/>
      <c r="F126" s="135"/>
      <c r="G126" s="135"/>
      <c r="H126" s="135"/>
      <c r="I126" s="318"/>
      <c r="J126" s="318"/>
      <c r="K126" s="246"/>
      <c r="L126" s="134"/>
      <c r="M126" s="319"/>
      <c r="N126" s="316"/>
      <c r="O126" s="246"/>
      <c r="P126" s="134"/>
      <c r="Q126" s="135"/>
    </row>
    <row r="127" spans="1:17" s="137" customFormat="1" x14ac:dyDescent="0.2">
      <c r="A127" s="134"/>
      <c r="B127" s="135"/>
      <c r="C127" s="135"/>
      <c r="D127" s="246"/>
      <c r="E127" s="134"/>
      <c r="F127" s="135"/>
      <c r="G127" s="135"/>
      <c r="H127" s="135"/>
      <c r="I127" s="135"/>
      <c r="J127" s="135"/>
      <c r="K127" s="246"/>
      <c r="L127" s="134"/>
      <c r="M127" s="319"/>
      <c r="N127" s="316"/>
      <c r="O127" s="246"/>
      <c r="P127" s="134"/>
      <c r="Q127" s="135"/>
    </row>
    <row r="128" spans="1:17" s="137" customFormat="1" x14ac:dyDescent="0.2">
      <c r="A128" s="134"/>
      <c r="B128" s="135"/>
      <c r="C128" s="135"/>
      <c r="D128" s="246"/>
      <c r="E128" s="134"/>
      <c r="F128" s="135"/>
      <c r="G128" s="135"/>
      <c r="H128" s="135"/>
      <c r="I128" s="135"/>
      <c r="J128" s="135"/>
      <c r="K128" s="246"/>
      <c r="L128" s="134"/>
      <c r="M128" s="319"/>
      <c r="N128" s="316"/>
      <c r="O128" s="246"/>
      <c r="P128" s="134"/>
      <c r="Q128" s="135"/>
    </row>
    <row r="129" spans="1:17" s="137" customFormat="1" x14ac:dyDescent="0.2">
      <c r="A129" s="134"/>
      <c r="B129" s="135"/>
      <c r="C129" s="135"/>
      <c r="D129" s="246"/>
      <c r="E129" s="134"/>
      <c r="F129" s="135"/>
      <c r="G129" s="135"/>
      <c r="H129" s="135"/>
      <c r="I129" s="135"/>
      <c r="J129" s="135"/>
      <c r="K129" s="246"/>
      <c r="L129" s="134"/>
      <c r="M129" s="319"/>
      <c r="N129" s="316"/>
      <c r="O129" s="246"/>
      <c r="P129" s="134"/>
      <c r="Q129" s="135"/>
    </row>
    <row r="130" spans="1:17" s="137" customFormat="1" x14ac:dyDescent="0.2">
      <c r="A130" s="134"/>
      <c r="B130" s="135"/>
      <c r="C130" s="135"/>
      <c r="D130" s="246"/>
      <c r="E130" s="134"/>
      <c r="F130" s="135"/>
      <c r="G130" s="135"/>
      <c r="H130" s="135"/>
      <c r="I130" s="135"/>
      <c r="J130" s="135"/>
      <c r="K130" s="246"/>
      <c r="L130" s="134"/>
      <c r="M130" s="319"/>
      <c r="N130" s="316"/>
      <c r="O130" s="246"/>
      <c r="P130" s="134"/>
      <c r="Q130" s="135"/>
    </row>
    <row r="131" spans="1:17" s="137" customFormat="1" x14ac:dyDescent="0.2">
      <c r="A131" s="134"/>
      <c r="B131" s="135"/>
      <c r="C131" s="135"/>
      <c r="D131" s="246"/>
      <c r="E131" s="134"/>
      <c r="F131" s="135"/>
      <c r="G131" s="135"/>
      <c r="H131" s="135"/>
      <c r="I131" s="135"/>
      <c r="J131" s="135"/>
      <c r="K131" s="246"/>
      <c r="L131" s="134"/>
      <c r="M131" s="319"/>
      <c r="N131" s="316"/>
      <c r="O131" s="246"/>
      <c r="P131" s="134"/>
      <c r="Q131" s="135"/>
    </row>
    <row r="132" spans="1:17" s="137" customFormat="1" x14ac:dyDescent="0.2">
      <c r="A132" s="134"/>
      <c r="B132" s="135"/>
      <c r="C132" s="135"/>
      <c r="D132" s="246"/>
      <c r="E132" s="134"/>
      <c r="F132" s="135"/>
      <c r="G132" s="135"/>
      <c r="H132" s="135"/>
      <c r="I132" s="135"/>
      <c r="J132" s="135"/>
      <c r="K132" s="246"/>
      <c r="L132" s="134"/>
      <c r="M132" s="319"/>
      <c r="N132" s="316"/>
      <c r="O132" s="246"/>
      <c r="P132" s="134"/>
      <c r="Q132" s="135"/>
    </row>
    <row r="133" spans="1:17" s="137" customFormat="1" x14ac:dyDescent="0.2">
      <c r="A133" s="134"/>
      <c r="B133" s="135"/>
      <c r="C133" s="135"/>
      <c r="D133" s="246"/>
      <c r="E133" s="134"/>
      <c r="F133" s="135"/>
      <c r="G133" s="135"/>
      <c r="H133" s="135"/>
      <c r="I133" s="135"/>
      <c r="J133" s="135"/>
      <c r="K133" s="246"/>
      <c r="L133" s="134"/>
      <c r="M133" s="319"/>
      <c r="N133" s="316"/>
      <c r="O133" s="246"/>
      <c r="P133" s="134"/>
      <c r="Q133" s="135"/>
    </row>
    <row r="134" spans="1:17" s="137" customFormat="1" x14ac:dyDescent="0.2">
      <c r="A134" s="134"/>
      <c r="B134" s="135"/>
      <c r="C134" s="135"/>
      <c r="D134" s="246"/>
      <c r="E134" s="134"/>
      <c r="F134" s="135"/>
      <c r="G134" s="135"/>
      <c r="H134" s="135"/>
      <c r="I134" s="135"/>
      <c r="J134" s="135"/>
      <c r="K134" s="246"/>
      <c r="L134" s="134"/>
      <c r="M134" s="319"/>
      <c r="N134" s="316"/>
      <c r="O134" s="246"/>
      <c r="P134" s="134"/>
      <c r="Q134" s="135"/>
    </row>
    <row r="135" spans="1:17" s="137" customFormat="1" x14ac:dyDescent="0.2">
      <c r="A135" s="134"/>
      <c r="B135" s="135"/>
      <c r="C135" s="135"/>
      <c r="D135" s="246"/>
      <c r="E135" s="134"/>
      <c r="F135" s="135"/>
      <c r="G135" s="135"/>
      <c r="H135" s="135"/>
      <c r="I135" s="135"/>
      <c r="J135" s="135"/>
      <c r="K135" s="246"/>
      <c r="L135" s="134"/>
      <c r="M135" s="319"/>
      <c r="N135" s="316"/>
      <c r="O135" s="246"/>
      <c r="P135" s="134"/>
      <c r="Q135" s="135"/>
    </row>
    <row r="136" spans="1:17" s="137" customFormat="1" x14ac:dyDescent="0.2">
      <c r="A136" s="134"/>
      <c r="B136" s="135"/>
      <c r="C136" s="135"/>
      <c r="D136" s="246"/>
      <c r="E136" s="134"/>
      <c r="F136" s="135"/>
      <c r="G136" s="135"/>
      <c r="H136" s="135"/>
      <c r="I136" s="135"/>
      <c r="J136" s="135"/>
      <c r="K136" s="246"/>
      <c r="L136" s="134"/>
      <c r="M136" s="319"/>
      <c r="N136" s="316"/>
      <c r="O136" s="246"/>
      <c r="P136" s="134"/>
      <c r="Q136" s="135"/>
    </row>
    <row r="137" spans="1:17" s="137" customFormat="1" x14ac:dyDescent="0.2">
      <c r="A137" s="134"/>
      <c r="B137" s="135"/>
      <c r="C137" s="135"/>
      <c r="D137" s="246"/>
      <c r="E137" s="134"/>
      <c r="F137" s="135"/>
      <c r="G137" s="135"/>
      <c r="H137" s="135"/>
      <c r="I137" s="135"/>
      <c r="J137" s="135"/>
      <c r="K137" s="246"/>
      <c r="L137" s="134"/>
      <c r="M137" s="319"/>
      <c r="N137" s="316"/>
      <c r="O137" s="246"/>
      <c r="P137" s="134"/>
      <c r="Q137" s="135"/>
    </row>
    <row r="138" spans="1:17" s="137" customFormat="1" x14ac:dyDescent="0.2">
      <c r="A138" s="134"/>
      <c r="B138" s="135"/>
      <c r="C138" s="135"/>
      <c r="D138" s="246"/>
      <c r="E138" s="134"/>
      <c r="F138" s="135"/>
      <c r="G138" s="135"/>
      <c r="H138" s="135"/>
      <c r="I138" s="135"/>
      <c r="J138" s="135"/>
      <c r="K138" s="246"/>
      <c r="L138" s="134"/>
      <c r="M138" s="319"/>
      <c r="N138" s="316"/>
      <c r="O138" s="246"/>
      <c r="P138" s="134"/>
      <c r="Q138" s="135"/>
    </row>
    <row r="139" spans="1:17" s="137" customFormat="1" x14ac:dyDescent="0.2">
      <c r="A139" s="134"/>
      <c r="B139" s="135"/>
      <c r="C139" s="135"/>
      <c r="D139" s="246"/>
      <c r="E139" s="134"/>
      <c r="F139" s="135"/>
      <c r="G139" s="135"/>
      <c r="H139" s="135"/>
      <c r="I139" s="135"/>
      <c r="J139" s="135"/>
      <c r="K139" s="246"/>
      <c r="L139" s="134"/>
      <c r="M139" s="319"/>
      <c r="N139" s="316"/>
      <c r="O139" s="246"/>
      <c r="P139" s="134"/>
      <c r="Q139" s="135"/>
    </row>
    <row r="140" spans="1:17" s="137" customFormat="1" x14ac:dyDescent="0.2">
      <c r="A140" s="134"/>
      <c r="B140" s="135"/>
      <c r="C140" s="135"/>
      <c r="D140" s="246"/>
      <c r="E140" s="134"/>
      <c r="F140" s="135"/>
      <c r="G140" s="135"/>
      <c r="H140" s="135"/>
      <c r="I140" s="135"/>
      <c r="J140" s="135"/>
      <c r="K140" s="246"/>
      <c r="L140" s="134"/>
      <c r="M140" s="319"/>
      <c r="N140" s="316"/>
      <c r="O140" s="246"/>
      <c r="P140" s="134"/>
      <c r="Q140" s="135"/>
    </row>
    <row r="141" spans="1:17" s="137" customFormat="1" x14ac:dyDescent="0.2">
      <c r="A141" s="134"/>
      <c r="B141" s="135"/>
      <c r="C141" s="135"/>
      <c r="D141" s="246"/>
      <c r="E141" s="134"/>
      <c r="F141" s="135"/>
      <c r="G141" s="135"/>
      <c r="H141" s="135"/>
      <c r="I141" s="135"/>
      <c r="J141" s="135"/>
      <c r="K141" s="246"/>
      <c r="L141" s="134"/>
      <c r="M141" s="319"/>
      <c r="N141" s="316"/>
      <c r="O141" s="246"/>
      <c r="P141" s="134"/>
      <c r="Q141" s="135"/>
    </row>
    <row r="142" spans="1:17" s="137" customFormat="1" x14ac:dyDescent="0.2">
      <c r="A142" s="134"/>
      <c r="B142" s="135"/>
      <c r="C142" s="135"/>
      <c r="D142" s="246"/>
      <c r="E142" s="134"/>
      <c r="F142" s="135"/>
      <c r="G142" s="135"/>
      <c r="H142" s="135"/>
      <c r="I142" s="135"/>
      <c r="J142" s="135"/>
      <c r="K142" s="246"/>
      <c r="L142" s="134"/>
      <c r="M142" s="319"/>
      <c r="N142" s="316"/>
      <c r="O142" s="246"/>
      <c r="P142" s="134"/>
      <c r="Q142" s="135"/>
    </row>
    <row r="143" spans="1:17" s="137" customFormat="1" x14ac:dyDescent="0.2">
      <c r="A143" s="134"/>
      <c r="B143" s="135"/>
      <c r="C143" s="135"/>
      <c r="D143" s="246"/>
      <c r="E143" s="134"/>
      <c r="F143" s="135"/>
      <c r="G143" s="135"/>
      <c r="H143" s="135"/>
      <c r="I143" s="135"/>
      <c r="J143" s="135"/>
      <c r="K143" s="246"/>
      <c r="L143" s="134"/>
      <c r="M143" s="319"/>
      <c r="N143" s="316"/>
      <c r="O143" s="246"/>
      <c r="P143" s="134"/>
      <c r="Q143" s="135"/>
    </row>
    <row r="144" spans="1:17" s="137" customFormat="1" x14ac:dyDescent="0.2">
      <c r="A144" s="134"/>
      <c r="B144" s="135"/>
      <c r="C144" s="135"/>
      <c r="D144" s="246"/>
      <c r="E144" s="134"/>
      <c r="F144" s="135"/>
      <c r="G144" s="135"/>
      <c r="H144" s="135"/>
      <c r="I144" s="135"/>
      <c r="J144" s="135"/>
      <c r="K144" s="246"/>
      <c r="L144" s="134"/>
      <c r="M144" s="319"/>
      <c r="N144" s="316"/>
      <c r="O144" s="246"/>
      <c r="P144" s="134"/>
      <c r="Q144" s="135"/>
    </row>
    <row r="145" spans="1:17" s="137" customFormat="1" x14ac:dyDescent="0.2">
      <c r="A145" s="134"/>
      <c r="B145" s="135"/>
      <c r="C145" s="135"/>
      <c r="D145" s="246"/>
      <c r="E145" s="134"/>
      <c r="F145" s="135"/>
      <c r="G145" s="135"/>
      <c r="H145" s="135"/>
      <c r="I145" s="135"/>
      <c r="J145" s="135"/>
      <c r="K145" s="246"/>
      <c r="L145" s="134"/>
      <c r="M145" s="319"/>
      <c r="N145" s="316"/>
      <c r="O145" s="246"/>
      <c r="P145" s="134"/>
      <c r="Q145" s="135"/>
    </row>
    <row r="146" spans="1:17" s="137" customFormat="1" x14ac:dyDescent="0.2">
      <c r="A146" s="134"/>
      <c r="B146" s="135"/>
      <c r="C146" s="135"/>
      <c r="D146" s="246"/>
      <c r="E146" s="134"/>
      <c r="F146" s="135"/>
      <c r="G146" s="135"/>
      <c r="H146" s="135"/>
      <c r="I146" s="135"/>
      <c r="J146" s="135"/>
      <c r="K146" s="246"/>
      <c r="L146" s="134"/>
      <c r="M146" s="319"/>
      <c r="N146" s="316"/>
      <c r="O146" s="246"/>
      <c r="P146" s="134"/>
      <c r="Q146" s="135"/>
    </row>
    <row r="147" spans="1:17" s="137" customFormat="1" x14ac:dyDescent="0.2">
      <c r="A147" s="134"/>
      <c r="B147" s="135"/>
      <c r="C147" s="135"/>
      <c r="D147" s="246"/>
      <c r="E147" s="134"/>
      <c r="F147" s="135"/>
      <c r="G147" s="135"/>
      <c r="H147" s="135"/>
      <c r="I147" s="135"/>
      <c r="J147" s="135"/>
      <c r="K147" s="246"/>
      <c r="L147" s="134"/>
      <c r="M147" s="319"/>
      <c r="N147" s="316"/>
      <c r="O147" s="246"/>
      <c r="P147" s="134"/>
      <c r="Q147" s="135"/>
    </row>
    <row r="148" spans="1:17" s="137" customFormat="1" x14ac:dyDescent="0.2">
      <c r="A148" s="134"/>
      <c r="B148" s="135"/>
      <c r="C148" s="135"/>
      <c r="D148" s="246"/>
      <c r="E148" s="134"/>
      <c r="F148" s="135"/>
      <c r="G148" s="135"/>
      <c r="H148" s="135"/>
      <c r="I148" s="135"/>
      <c r="J148" s="135"/>
      <c r="K148" s="246"/>
      <c r="L148" s="134"/>
      <c r="M148" s="319"/>
      <c r="N148" s="316"/>
      <c r="O148" s="246"/>
      <c r="P148" s="134"/>
      <c r="Q148" s="135"/>
    </row>
    <row r="149" spans="1:17" s="137" customFormat="1" x14ac:dyDescent="0.2">
      <c r="A149" s="134"/>
      <c r="B149" s="135"/>
      <c r="C149" s="135"/>
      <c r="D149" s="246"/>
      <c r="E149" s="134"/>
      <c r="F149" s="135"/>
      <c r="G149" s="135"/>
      <c r="H149" s="135"/>
      <c r="I149" s="135"/>
      <c r="J149" s="135"/>
      <c r="K149" s="246"/>
      <c r="L149" s="134"/>
      <c r="M149" s="319"/>
      <c r="N149" s="316"/>
      <c r="O149" s="246"/>
      <c r="P149" s="134"/>
      <c r="Q149" s="135"/>
    </row>
    <row r="150" spans="1:17" s="137" customFormat="1" x14ac:dyDescent="0.2">
      <c r="A150" s="134"/>
      <c r="B150" s="135"/>
      <c r="C150" s="135"/>
      <c r="D150" s="246"/>
      <c r="E150" s="134"/>
      <c r="F150" s="135"/>
      <c r="G150" s="135"/>
      <c r="H150" s="135"/>
      <c r="I150" s="135"/>
      <c r="J150" s="135"/>
      <c r="K150" s="246"/>
      <c r="L150" s="134"/>
      <c r="M150" s="319"/>
      <c r="N150" s="316"/>
      <c r="O150" s="246"/>
      <c r="P150" s="134"/>
      <c r="Q150" s="135"/>
    </row>
    <row r="151" spans="1:17" s="137" customFormat="1" x14ac:dyDescent="0.2">
      <c r="A151" s="134"/>
      <c r="B151" s="135"/>
      <c r="C151" s="135"/>
      <c r="D151" s="246"/>
      <c r="E151" s="134"/>
      <c r="F151" s="135"/>
      <c r="G151" s="135"/>
      <c r="H151" s="135"/>
      <c r="I151" s="135"/>
      <c r="J151" s="135"/>
      <c r="K151" s="246"/>
      <c r="L151" s="134"/>
      <c r="M151" s="319"/>
      <c r="N151" s="316"/>
      <c r="O151" s="246"/>
      <c r="P151" s="134"/>
      <c r="Q151" s="135"/>
    </row>
    <row r="152" spans="1:17" s="137" customFormat="1" x14ac:dyDescent="0.2">
      <c r="A152" s="134"/>
      <c r="B152" s="135"/>
      <c r="C152" s="135"/>
      <c r="D152" s="246"/>
      <c r="E152" s="134"/>
      <c r="F152" s="135"/>
      <c r="G152" s="135"/>
      <c r="H152" s="135"/>
      <c r="I152" s="135"/>
      <c r="J152" s="135"/>
      <c r="K152" s="246"/>
      <c r="L152" s="134"/>
      <c r="M152" s="319"/>
      <c r="N152" s="316"/>
      <c r="O152" s="246"/>
      <c r="P152" s="134"/>
      <c r="Q152" s="135"/>
    </row>
    <row r="153" spans="1:17" s="137" customFormat="1" x14ac:dyDescent="0.2">
      <c r="A153" s="134"/>
      <c r="B153" s="135"/>
      <c r="C153" s="135"/>
      <c r="D153" s="246"/>
      <c r="E153" s="134"/>
      <c r="F153" s="135"/>
      <c r="G153" s="135"/>
      <c r="H153" s="135"/>
      <c r="I153" s="135"/>
      <c r="J153" s="135"/>
      <c r="K153" s="246"/>
      <c r="L153" s="134"/>
      <c r="M153" s="319"/>
      <c r="N153" s="316"/>
      <c r="O153" s="246"/>
      <c r="P153" s="134"/>
      <c r="Q153" s="135"/>
    </row>
    <row r="154" spans="1:17" s="137" customFormat="1" x14ac:dyDescent="0.2">
      <c r="A154" s="134"/>
      <c r="B154" s="135"/>
      <c r="C154" s="135"/>
      <c r="D154" s="246"/>
      <c r="E154" s="134"/>
      <c r="F154" s="135"/>
      <c r="G154" s="135"/>
      <c r="H154" s="135"/>
      <c r="I154" s="135"/>
      <c r="J154" s="135"/>
      <c r="K154" s="246"/>
      <c r="L154" s="134"/>
      <c r="M154" s="319"/>
      <c r="N154" s="316"/>
      <c r="O154" s="246"/>
      <c r="P154" s="134"/>
      <c r="Q154" s="135"/>
    </row>
    <row r="155" spans="1:17" s="137" customFormat="1" x14ac:dyDescent="0.2">
      <c r="A155" s="134"/>
      <c r="B155" s="135"/>
      <c r="C155" s="135"/>
      <c r="D155" s="246"/>
      <c r="E155" s="134"/>
      <c r="F155" s="135"/>
      <c r="G155" s="135"/>
      <c r="H155" s="135"/>
      <c r="I155" s="135"/>
      <c r="J155" s="135"/>
      <c r="K155" s="246"/>
      <c r="L155" s="134"/>
      <c r="M155" s="319"/>
      <c r="N155" s="316"/>
      <c r="O155" s="246"/>
      <c r="P155" s="134"/>
      <c r="Q155" s="135"/>
    </row>
    <row r="156" spans="1:17" s="137" customFormat="1" x14ac:dyDescent="0.2">
      <c r="A156" s="134"/>
      <c r="B156" s="135"/>
      <c r="C156" s="135"/>
      <c r="D156" s="246"/>
      <c r="E156" s="134"/>
      <c r="F156" s="135"/>
      <c r="G156" s="135"/>
      <c r="H156" s="135"/>
      <c r="I156" s="135"/>
      <c r="J156" s="135"/>
      <c r="K156" s="246"/>
      <c r="L156" s="134"/>
      <c r="M156" s="319"/>
      <c r="N156" s="316"/>
      <c r="O156" s="246"/>
      <c r="P156" s="134"/>
      <c r="Q156" s="135"/>
    </row>
    <row r="157" spans="1:17" s="137" customFormat="1" x14ac:dyDescent="0.2">
      <c r="A157" s="134"/>
      <c r="B157" s="135"/>
      <c r="C157" s="135"/>
      <c r="D157" s="246"/>
      <c r="E157" s="134"/>
      <c r="F157" s="135"/>
      <c r="G157" s="135"/>
      <c r="H157" s="135"/>
      <c r="I157" s="135"/>
      <c r="J157" s="135"/>
      <c r="K157" s="246"/>
      <c r="L157" s="134"/>
      <c r="M157" s="319"/>
      <c r="N157" s="316"/>
      <c r="O157" s="246"/>
      <c r="P157" s="134"/>
      <c r="Q157" s="135"/>
    </row>
    <row r="158" spans="1:17" s="137" customFormat="1" x14ac:dyDescent="0.2">
      <c r="A158" s="134"/>
      <c r="B158" s="135"/>
      <c r="C158" s="135"/>
      <c r="D158" s="246"/>
      <c r="E158" s="134"/>
      <c r="F158" s="135"/>
      <c r="G158" s="135"/>
      <c r="H158" s="135"/>
      <c r="I158" s="135"/>
      <c r="J158" s="135"/>
      <c r="K158" s="246"/>
      <c r="L158" s="134"/>
      <c r="M158" s="319"/>
      <c r="N158" s="316"/>
      <c r="O158" s="246"/>
      <c r="P158" s="134"/>
      <c r="Q158" s="135"/>
    </row>
    <row r="159" spans="1:17" s="137" customFormat="1" x14ac:dyDescent="0.2">
      <c r="A159" s="134"/>
      <c r="B159" s="135"/>
      <c r="C159" s="135"/>
      <c r="D159" s="246"/>
      <c r="E159" s="134"/>
      <c r="F159" s="135"/>
      <c r="G159" s="135"/>
      <c r="H159" s="135"/>
      <c r="I159" s="135"/>
      <c r="J159" s="135"/>
      <c r="K159" s="246"/>
      <c r="L159" s="134"/>
      <c r="M159" s="319"/>
      <c r="N159" s="316"/>
      <c r="O159" s="246"/>
      <c r="P159" s="134"/>
      <c r="Q159" s="135"/>
    </row>
    <row r="160" spans="1:17" s="137" customFormat="1" x14ac:dyDescent="0.2">
      <c r="A160" s="134"/>
      <c r="B160" s="135"/>
      <c r="C160" s="135"/>
      <c r="D160" s="246"/>
      <c r="E160" s="134"/>
      <c r="F160" s="135"/>
      <c r="G160" s="135"/>
      <c r="H160" s="135"/>
      <c r="I160" s="135"/>
      <c r="J160" s="135"/>
      <c r="K160" s="246"/>
      <c r="L160" s="134"/>
      <c r="M160" s="319"/>
      <c r="N160" s="316"/>
      <c r="O160" s="246"/>
      <c r="P160" s="134"/>
      <c r="Q160" s="135"/>
    </row>
    <row r="161" spans="1:17" s="137" customFormat="1" x14ac:dyDescent="0.2">
      <c r="A161" s="134"/>
      <c r="B161" s="135"/>
      <c r="C161" s="135"/>
      <c r="D161" s="246"/>
      <c r="E161" s="134"/>
      <c r="F161" s="135"/>
      <c r="G161" s="135"/>
      <c r="H161" s="135"/>
      <c r="I161" s="135"/>
      <c r="J161" s="135"/>
      <c r="K161" s="246"/>
      <c r="L161" s="134"/>
      <c r="M161" s="319"/>
      <c r="N161" s="316"/>
      <c r="O161" s="246"/>
      <c r="P161" s="134"/>
      <c r="Q161" s="135"/>
    </row>
    <row r="162" spans="1:17" s="137" customFormat="1" x14ac:dyDescent="0.2">
      <c r="A162" s="134"/>
      <c r="B162" s="135"/>
      <c r="C162" s="135"/>
      <c r="D162" s="246"/>
      <c r="E162" s="134"/>
      <c r="F162" s="135"/>
      <c r="G162" s="135"/>
      <c r="H162" s="135"/>
      <c r="I162" s="135"/>
      <c r="J162" s="135"/>
      <c r="K162" s="246"/>
      <c r="L162" s="134"/>
      <c r="M162" s="319"/>
      <c r="N162" s="316"/>
      <c r="O162" s="246"/>
      <c r="P162" s="134"/>
      <c r="Q162" s="135"/>
    </row>
    <row r="163" spans="1:17" s="137" customFormat="1" x14ac:dyDescent="0.2">
      <c r="A163" s="134"/>
      <c r="B163" s="135"/>
      <c r="C163" s="135"/>
      <c r="D163" s="246"/>
      <c r="E163" s="134"/>
      <c r="F163" s="135"/>
      <c r="G163" s="135"/>
      <c r="H163" s="135"/>
      <c r="I163" s="135"/>
      <c r="J163" s="135"/>
      <c r="K163" s="246"/>
      <c r="L163" s="134"/>
      <c r="M163" s="319"/>
      <c r="N163" s="316"/>
      <c r="O163" s="246"/>
      <c r="P163" s="134"/>
      <c r="Q163" s="135"/>
    </row>
    <row r="164" spans="1:17" s="137" customFormat="1" x14ac:dyDescent="0.2">
      <c r="A164" s="134"/>
      <c r="B164" s="135"/>
      <c r="C164" s="135"/>
      <c r="D164" s="246"/>
      <c r="E164" s="134"/>
      <c r="F164" s="135"/>
      <c r="G164" s="135"/>
      <c r="H164" s="135"/>
      <c r="I164" s="135"/>
      <c r="J164" s="135"/>
      <c r="K164" s="246"/>
      <c r="L164" s="134"/>
      <c r="M164" s="319"/>
      <c r="N164" s="316"/>
      <c r="O164" s="246"/>
      <c r="P164" s="134"/>
      <c r="Q164" s="135"/>
    </row>
    <row r="165" spans="1:17" s="137" customFormat="1" x14ac:dyDescent="0.2">
      <c r="A165" s="134"/>
      <c r="B165" s="135"/>
      <c r="C165" s="135"/>
      <c r="D165" s="246"/>
      <c r="E165" s="134"/>
      <c r="F165" s="135"/>
      <c r="G165" s="135"/>
      <c r="H165" s="135"/>
      <c r="I165" s="135"/>
      <c r="J165" s="135"/>
      <c r="K165" s="246"/>
      <c r="L165" s="134"/>
      <c r="M165" s="319"/>
      <c r="N165" s="316"/>
      <c r="O165" s="246"/>
      <c r="P165" s="134"/>
      <c r="Q165" s="135"/>
    </row>
    <row r="166" spans="1:17" s="137" customFormat="1" x14ac:dyDescent="0.2">
      <c r="A166" s="134"/>
      <c r="B166" s="135"/>
      <c r="C166" s="135"/>
      <c r="D166" s="246"/>
      <c r="E166" s="134"/>
      <c r="F166" s="135"/>
      <c r="G166" s="135"/>
      <c r="H166" s="135"/>
      <c r="I166" s="135"/>
      <c r="J166" s="135"/>
      <c r="K166" s="246"/>
      <c r="L166" s="134"/>
      <c r="M166" s="319"/>
      <c r="N166" s="316"/>
      <c r="O166" s="246"/>
      <c r="P166" s="134"/>
      <c r="Q166" s="135"/>
    </row>
    <row r="167" spans="1:17" s="137" customFormat="1" x14ac:dyDescent="0.2">
      <c r="A167" s="134"/>
      <c r="B167" s="135"/>
      <c r="C167" s="135"/>
      <c r="D167" s="246"/>
      <c r="E167" s="134"/>
      <c r="F167" s="135"/>
      <c r="G167" s="135"/>
      <c r="H167" s="135"/>
      <c r="I167" s="135"/>
      <c r="J167" s="135"/>
      <c r="K167" s="246"/>
      <c r="L167" s="134"/>
      <c r="M167" s="319"/>
      <c r="N167" s="316"/>
      <c r="O167" s="246"/>
      <c r="P167" s="134"/>
      <c r="Q167" s="135"/>
    </row>
    <row r="168" spans="1:17" s="137" customFormat="1" x14ac:dyDescent="0.2">
      <c r="A168" s="134"/>
      <c r="B168" s="135"/>
      <c r="C168" s="135"/>
      <c r="D168" s="246"/>
      <c r="E168" s="134"/>
      <c r="F168" s="135"/>
      <c r="G168" s="135"/>
      <c r="H168" s="135"/>
      <c r="I168" s="135"/>
      <c r="J168" s="135"/>
      <c r="K168" s="246"/>
      <c r="L168" s="134"/>
      <c r="M168" s="319"/>
      <c r="N168" s="316"/>
      <c r="O168" s="246"/>
      <c r="P168" s="134"/>
      <c r="Q168" s="135"/>
    </row>
    <row r="169" spans="1:17" s="137" customFormat="1" x14ac:dyDescent="0.2">
      <c r="A169" s="134"/>
      <c r="B169" s="135"/>
      <c r="C169" s="135"/>
      <c r="D169" s="246"/>
      <c r="E169" s="134"/>
      <c r="F169" s="135"/>
      <c r="G169" s="135"/>
      <c r="H169" s="135"/>
      <c r="I169" s="135"/>
      <c r="J169" s="135"/>
      <c r="K169" s="246"/>
      <c r="L169" s="134"/>
      <c r="M169" s="319"/>
      <c r="N169" s="316"/>
      <c r="O169" s="246"/>
      <c r="P169" s="134"/>
      <c r="Q169" s="135"/>
    </row>
    <row r="170" spans="1:17" s="137" customFormat="1" x14ac:dyDescent="0.2">
      <c r="A170" s="134"/>
      <c r="B170" s="135"/>
      <c r="C170" s="135"/>
      <c r="D170" s="246"/>
      <c r="E170" s="134"/>
      <c r="F170" s="135"/>
      <c r="G170" s="135"/>
      <c r="H170" s="135"/>
      <c r="I170" s="135"/>
      <c r="J170" s="135"/>
      <c r="K170" s="246"/>
      <c r="L170" s="134"/>
      <c r="M170" s="319"/>
      <c r="N170" s="316"/>
      <c r="O170" s="246"/>
      <c r="P170" s="134"/>
      <c r="Q170" s="135"/>
    </row>
    <row r="171" spans="1:17" s="137" customFormat="1" x14ac:dyDescent="0.2">
      <c r="A171" s="134"/>
      <c r="B171" s="135"/>
      <c r="C171" s="135"/>
      <c r="D171" s="246"/>
      <c r="E171" s="134"/>
      <c r="F171" s="135"/>
      <c r="G171" s="135"/>
      <c r="H171" s="135"/>
      <c r="I171" s="135"/>
      <c r="J171" s="135"/>
      <c r="K171" s="246"/>
      <c r="L171" s="134"/>
      <c r="M171" s="319"/>
      <c r="N171" s="316"/>
      <c r="O171" s="246"/>
      <c r="P171" s="134"/>
      <c r="Q171" s="135"/>
    </row>
    <row r="172" spans="1:17" s="137" customFormat="1" x14ac:dyDescent="0.2">
      <c r="A172" s="134"/>
      <c r="B172" s="135"/>
      <c r="C172" s="135"/>
      <c r="D172" s="246"/>
      <c r="E172" s="134"/>
      <c r="F172" s="135"/>
      <c r="G172" s="135"/>
      <c r="H172" s="135"/>
      <c r="I172" s="135"/>
      <c r="J172" s="135"/>
      <c r="K172" s="246"/>
      <c r="L172" s="134"/>
      <c r="M172" s="319"/>
      <c r="N172" s="316"/>
      <c r="O172" s="246"/>
      <c r="P172" s="134"/>
      <c r="Q172" s="135"/>
    </row>
    <row r="173" spans="1:17" s="137" customFormat="1" x14ac:dyDescent="0.2">
      <c r="A173" s="134"/>
      <c r="B173" s="135"/>
      <c r="C173" s="135"/>
      <c r="D173" s="246"/>
      <c r="E173" s="134"/>
      <c r="F173" s="135"/>
      <c r="G173" s="135"/>
      <c r="H173" s="135"/>
      <c r="I173" s="135"/>
      <c r="J173" s="135"/>
      <c r="K173" s="246"/>
      <c r="L173" s="134"/>
      <c r="M173" s="319"/>
      <c r="N173" s="316"/>
      <c r="O173" s="246"/>
      <c r="P173" s="134"/>
      <c r="Q173" s="135"/>
    </row>
    <row r="174" spans="1:17" s="137" customFormat="1" x14ac:dyDescent="0.2">
      <c r="A174" s="134"/>
      <c r="B174" s="135"/>
      <c r="C174" s="135"/>
      <c r="D174" s="246"/>
      <c r="E174" s="134"/>
      <c r="F174" s="135"/>
      <c r="G174" s="135"/>
      <c r="H174" s="135"/>
      <c r="I174" s="135"/>
      <c r="J174" s="135"/>
      <c r="K174" s="246"/>
      <c r="L174" s="134"/>
      <c r="M174" s="319"/>
      <c r="N174" s="316"/>
      <c r="O174" s="246"/>
      <c r="P174" s="134"/>
      <c r="Q174" s="135"/>
    </row>
    <row r="175" spans="1:17" s="137" customFormat="1" x14ac:dyDescent="0.2">
      <c r="A175" s="134"/>
      <c r="B175" s="135"/>
      <c r="C175" s="135"/>
      <c r="D175" s="246"/>
      <c r="E175" s="134"/>
      <c r="F175" s="135"/>
      <c r="G175" s="135"/>
      <c r="H175" s="135"/>
      <c r="I175" s="135"/>
      <c r="J175" s="135"/>
      <c r="K175" s="246"/>
      <c r="L175" s="134"/>
      <c r="M175" s="319"/>
      <c r="N175" s="316"/>
      <c r="O175" s="246"/>
      <c r="P175" s="134"/>
      <c r="Q175" s="135"/>
    </row>
    <row r="176" spans="1:17" s="137" customFormat="1" x14ac:dyDescent="0.2">
      <c r="A176" s="134"/>
      <c r="B176" s="135"/>
      <c r="C176" s="135"/>
      <c r="D176" s="246"/>
      <c r="E176" s="134"/>
      <c r="F176" s="135"/>
      <c r="G176" s="135"/>
      <c r="H176" s="135"/>
      <c r="I176" s="135"/>
      <c r="J176" s="135"/>
      <c r="K176" s="246"/>
      <c r="L176" s="134"/>
      <c r="M176" s="319"/>
      <c r="N176" s="316"/>
      <c r="O176" s="246"/>
      <c r="P176" s="134"/>
      <c r="Q176" s="135"/>
    </row>
    <row r="177" spans="1:17" s="137" customFormat="1" x14ac:dyDescent="0.2">
      <c r="A177" s="134"/>
      <c r="B177" s="135"/>
      <c r="C177" s="135"/>
      <c r="D177" s="246"/>
      <c r="E177" s="134"/>
      <c r="F177" s="135"/>
      <c r="G177" s="135"/>
      <c r="H177" s="135"/>
      <c r="I177" s="135"/>
      <c r="J177" s="135"/>
      <c r="K177" s="246"/>
      <c r="L177" s="134"/>
      <c r="M177" s="319"/>
      <c r="N177" s="316"/>
      <c r="O177" s="246"/>
      <c r="P177" s="134"/>
      <c r="Q177" s="135"/>
    </row>
    <row r="178" spans="1:17" s="137" customFormat="1" x14ac:dyDescent="0.2">
      <c r="A178" s="134"/>
      <c r="B178" s="135"/>
      <c r="C178" s="135"/>
      <c r="D178" s="246"/>
      <c r="E178" s="134"/>
      <c r="F178" s="135"/>
      <c r="G178" s="135"/>
      <c r="H178" s="135"/>
      <c r="I178" s="135"/>
      <c r="J178" s="135"/>
      <c r="K178" s="246"/>
      <c r="L178" s="134"/>
      <c r="M178" s="319"/>
      <c r="N178" s="316"/>
      <c r="O178" s="246"/>
      <c r="P178" s="134"/>
      <c r="Q178" s="135"/>
    </row>
    <row r="179" spans="1:17" s="137" customFormat="1" x14ac:dyDescent="0.2">
      <c r="A179" s="134"/>
      <c r="B179" s="135"/>
      <c r="C179" s="135"/>
      <c r="D179" s="246"/>
      <c r="E179" s="134"/>
      <c r="F179" s="135"/>
      <c r="G179" s="135"/>
      <c r="H179" s="135"/>
      <c r="I179" s="135"/>
      <c r="J179" s="135"/>
      <c r="K179" s="246"/>
      <c r="L179" s="134"/>
      <c r="M179" s="319"/>
      <c r="N179" s="316"/>
      <c r="O179" s="246"/>
      <c r="P179" s="134"/>
      <c r="Q179" s="135"/>
    </row>
    <row r="180" spans="1:17" s="137" customFormat="1" x14ac:dyDescent="0.2">
      <c r="A180" s="134"/>
      <c r="B180" s="135"/>
      <c r="C180" s="135"/>
      <c r="D180" s="246"/>
      <c r="E180" s="134"/>
      <c r="F180" s="135"/>
      <c r="G180" s="135"/>
      <c r="H180" s="135"/>
      <c r="I180" s="135"/>
      <c r="J180" s="135"/>
      <c r="K180" s="246"/>
      <c r="L180" s="134"/>
      <c r="M180" s="319"/>
      <c r="N180" s="316"/>
      <c r="O180" s="246"/>
      <c r="P180" s="134"/>
      <c r="Q180" s="135"/>
    </row>
    <row r="181" spans="1:17" s="137" customFormat="1" x14ac:dyDescent="0.2">
      <c r="A181" s="134"/>
      <c r="B181" s="135"/>
      <c r="C181" s="135"/>
      <c r="D181" s="246"/>
      <c r="E181" s="134"/>
      <c r="F181" s="135"/>
      <c r="G181" s="135"/>
      <c r="H181" s="135"/>
      <c r="I181" s="135"/>
      <c r="J181" s="135"/>
      <c r="K181" s="246"/>
      <c r="L181" s="134"/>
      <c r="M181" s="319"/>
      <c r="N181" s="316"/>
      <c r="O181" s="246"/>
      <c r="P181" s="134"/>
      <c r="Q181" s="135"/>
    </row>
    <row r="182" spans="1:17" s="137" customFormat="1" x14ac:dyDescent="0.2">
      <c r="A182" s="134"/>
      <c r="B182" s="135"/>
      <c r="C182" s="135"/>
      <c r="D182" s="246"/>
      <c r="E182" s="134"/>
      <c r="F182" s="135"/>
      <c r="G182" s="135"/>
      <c r="H182" s="135"/>
      <c r="I182" s="135"/>
      <c r="J182" s="135"/>
      <c r="K182" s="246"/>
      <c r="L182" s="134"/>
      <c r="M182" s="319"/>
      <c r="N182" s="316"/>
      <c r="O182" s="246"/>
      <c r="P182" s="134"/>
      <c r="Q182" s="135"/>
    </row>
    <row r="183" spans="1:17" s="137" customFormat="1" x14ac:dyDescent="0.2">
      <c r="A183" s="134"/>
      <c r="B183" s="135"/>
      <c r="C183" s="135"/>
      <c r="D183" s="246"/>
      <c r="E183" s="134"/>
      <c r="F183" s="135"/>
      <c r="G183" s="135"/>
      <c r="H183" s="135"/>
      <c r="I183" s="135"/>
      <c r="J183" s="135"/>
      <c r="K183" s="246"/>
      <c r="L183" s="134"/>
      <c r="M183" s="319"/>
      <c r="N183" s="316"/>
      <c r="O183" s="246"/>
      <c r="P183" s="134"/>
      <c r="Q183" s="135"/>
    </row>
    <row r="184" spans="1:17" s="137" customFormat="1" x14ac:dyDescent="0.2">
      <c r="A184" s="134"/>
      <c r="B184" s="135"/>
      <c r="C184" s="135"/>
      <c r="D184" s="246"/>
      <c r="E184" s="134"/>
      <c r="F184" s="135"/>
      <c r="G184" s="135"/>
      <c r="H184" s="135"/>
      <c r="I184" s="135"/>
      <c r="J184" s="135"/>
      <c r="K184" s="246"/>
      <c r="L184" s="134"/>
      <c r="M184" s="319"/>
      <c r="N184" s="316"/>
      <c r="O184" s="246"/>
      <c r="P184" s="134"/>
      <c r="Q184" s="135"/>
    </row>
    <row r="185" spans="1:17" s="137" customFormat="1" x14ac:dyDescent="0.2">
      <c r="A185" s="134"/>
      <c r="B185" s="135"/>
      <c r="C185" s="135"/>
      <c r="D185" s="246"/>
      <c r="E185" s="134"/>
      <c r="F185" s="135"/>
      <c r="G185" s="135"/>
      <c r="H185" s="135"/>
      <c r="I185" s="318"/>
      <c r="J185" s="318"/>
      <c r="K185" s="246"/>
      <c r="L185" s="135"/>
      <c r="M185" s="135"/>
      <c r="N185" s="135"/>
      <c r="O185" s="246"/>
      <c r="P185" s="134"/>
      <c r="Q185" s="135"/>
    </row>
    <row r="186" spans="1:17" s="137" customFormat="1" x14ac:dyDescent="0.2">
      <c r="A186" s="134"/>
      <c r="B186" s="135"/>
      <c r="C186" s="135"/>
      <c r="D186" s="246"/>
      <c r="E186" s="134"/>
      <c r="F186" s="135"/>
      <c r="G186" s="135"/>
      <c r="H186" s="135"/>
      <c r="I186" s="135"/>
      <c r="J186" s="135"/>
      <c r="K186" s="246"/>
      <c r="L186" s="135"/>
      <c r="M186" s="135"/>
      <c r="N186" s="135"/>
      <c r="O186" s="246"/>
      <c r="P186" s="134"/>
      <c r="Q186" s="135"/>
    </row>
    <row r="187" spans="1:17" s="137" customFormat="1" x14ac:dyDescent="0.2">
      <c r="A187" s="134"/>
      <c r="B187" s="135"/>
      <c r="C187" s="135"/>
      <c r="D187" s="246"/>
      <c r="E187" s="134"/>
      <c r="F187" s="135"/>
      <c r="G187" s="135"/>
      <c r="H187" s="135"/>
      <c r="I187" s="135"/>
      <c r="J187" s="135"/>
      <c r="K187" s="246"/>
      <c r="L187" s="135"/>
      <c r="M187" s="135"/>
      <c r="N187" s="135"/>
      <c r="O187" s="246"/>
      <c r="P187" s="134"/>
      <c r="Q187" s="135"/>
    </row>
    <row r="188" spans="1:17" s="137" customFormat="1" x14ac:dyDescent="0.2">
      <c r="A188" s="134"/>
      <c r="B188" s="135"/>
      <c r="C188" s="135"/>
      <c r="D188" s="246"/>
      <c r="E188" s="134"/>
      <c r="F188" s="135"/>
      <c r="G188" s="135"/>
      <c r="H188" s="135"/>
      <c r="I188" s="135"/>
      <c r="J188" s="135"/>
      <c r="K188" s="246"/>
      <c r="L188" s="135"/>
      <c r="M188" s="135"/>
      <c r="N188" s="135"/>
      <c r="O188" s="246"/>
      <c r="P188" s="134"/>
      <c r="Q188" s="135"/>
    </row>
    <row r="189" spans="1:17" s="137" customFormat="1" x14ac:dyDescent="0.2">
      <c r="A189" s="134"/>
      <c r="B189" s="135"/>
      <c r="C189" s="135"/>
      <c r="D189" s="246"/>
      <c r="E189" s="134"/>
      <c r="F189" s="135"/>
      <c r="G189" s="135"/>
      <c r="H189" s="135"/>
      <c r="I189" s="135"/>
      <c r="J189" s="135"/>
      <c r="K189" s="246"/>
      <c r="L189" s="135"/>
      <c r="M189" s="135"/>
      <c r="N189" s="135"/>
      <c r="O189" s="246"/>
      <c r="P189" s="134"/>
      <c r="Q189" s="135"/>
    </row>
    <row r="190" spans="1:17" s="137" customFormat="1" x14ac:dyDescent="0.2">
      <c r="A190" s="134"/>
      <c r="B190" s="135"/>
      <c r="C190" s="135"/>
      <c r="D190" s="246"/>
      <c r="E190" s="134"/>
      <c r="F190" s="135"/>
      <c r="G190" s="135"/>
      <c r="H190" s="135"/>
      <c r="I190" s="135"/>
      <c r="J190" s="135"/>
      <c r="K190" s="246"/>
      <c r="L190" s="135"/>
      <c r="M190" s="135"/>
      <c r="N190" s="135"/>
      <c r="O190" s="246"/>
      <c r="P190" s="134"/>
      <c r="Q190" s="135"/>
    </row>
    <row r="191" spans="1:17" s="137" customFormat="1" x14ac:dyDescent="0.2">
      <c r="A191" s="134"/>
      <c r="B191" s="135"/>
      <c r="C191" s="135"/>
      <c r="D191" s="246"/>
      <c r="E191" s="134"/>
      <c r="F191" s="135"/>
      <c r="G191" s="135"/>
      <c r="H191" s="135"/>
      <c r="I191" s="135"/>
      <c r="J191" s="135"/>
      <c r="K191" s="246"/>
      <c r="L191" s="135"/>
      <c r="M191" s="135"/>
      <c r="N191" s="135"/>
      <c r="O191" s="246"/>
      <c r="P191" s="134"/>
      <c r="Q191" s="135"/>
    </row>
    <row r="192" spans="1:17" s="137" customFormat="1" x14ac:dyDescent="0.2">
      <c r="A192" s="134"/>
      <c r="B192" s="135"/>
      <c r="C192" s="135"/>
      <c r="D192" s="246"/>
      <c r="E192" s="134"/>
      <c r="F192" s="135"/>
      <c r="G192" s="135"/>
      <c r="H192" s="135"/>
      <c r="I192" s="135"/>
      <c r="J192" s="135"/>
      <c r="K192" s="246"/>
      <c r="L192" s="135"/>
      <c r="M192" s="135"/>
      <c r="N192" s="135"/>
      <c r="O192" s="246"/>
      <c r="P192" s="134"/>
      <c r="Q192" s="135"/>
    </row>
    <row r="193" spans="1:17" s="137" customFormat="1" x14ac:dyDescent="0.2">
      <c r="A193" s="134"/>
      <c r="B193" s="135"/>
      <c r="C193" s="135"/>
      <c r="D193" s="246"/>
      <c r="E193" s="134"/>
      <c r="F193" s="135"/>
      <c r="G193" s="135"/>
      <c r="H193" s="135"/>
      <c r="I193" s="135"/>
      <c r="J193" s="135"/>
      <c r="K193" s="246"/>
      <c r="L193" s="135"/>
      <c r="M193" s="135"/>
      <c r="N193" s="135"/>
      <c r="O193" s="246"/>
      <c r="P193" s="134"/>
      <c r="Q193" s="135"/>
    </row>
    <row r="194" spans="1:17" s="137" customFormat="1" x14ac:dyDescent="0.2">
      <c r="A194" s="134"/>
      <c r="B194" s="135"/>
      <c r="C194" s="135"/>
      <c r="D194" s="246"/>
      <c r="E194" s="134"/>
      <c r="F194" s="135"/>
      <c r="G194" s="135"/>
      <c r="H194" s="135"/>
      <c r="I194" s="135"/>
      <c r="J194" s="135"/>
      <c r="K194" s="246"/>
      <c r="L194" s="135"/>
      <c r="M194" s="135"/>
      <c r="N194" s="135"/>
      <c r="O194" s="246"/>
      <c r="P194" s="134"/>
      <c r="Q194" s="135"/>
    </row>
    <row r="195" spans="1:17" s="137" customFormat="1" x14ac:dyDescent="0.2">
      <c r="A195" s="134"/>
      <c r="B195" s="135"/>
      <c r="C195" s="135"/>
      <c r="D195" s="246"/>
      <c r="E195" s="134"/>
      <c r="F195" s="135"/>
      <c r="G195" s="135"/>
      <c r="H195" s="135"/>
      <c r="I195" s="135"/>
      <c r="J195" s="135"/>
      <c r="K195" s="246"/>
      <c r="L195" s="135"/>
      <c r="M195" s="135"/>
      <c r="N195" s="135"/>
      <c r="O195" s="246"/>
      <c r="P195" s="134"/>
      <c r="Q195" s="135"/>
    </row>
    <row r="196" spans="1:17" s="137" customFormat="1" x14ac:dyDescent="0.2">
      <c r="A196" s="134"/>
      <c r="B196" s="135"/>
      <c r="C196" s="135"/>
      <c r="D196" s="246"/>
      <c r="E196" s="134"/>
      <c r="F196" s="135"/>
      <c r="G196" s="135"/>
      <c r="H196" s="135"/>
      <c r="I196" s="135"/>
      <c r="J196" s="135"/>
      <c r="K196" s="246"/>
      <c r="L196" s="135"/>
      <c r="M196" s="135"/>
      <c r="N196" s="135"/>
      <c r="O196" s="246"/>
      <c r="P196" s="134"/>
      <c r="Q196" s="135"/>
    </row>
    <row r="197" spans="1:17" s="137" customFormat="1" x14ac:dyDescent="0.2">
      <c r="A197" s="134"/>
      <c r="B197" s="135"/>
      <c r="C197" s="135"/>
      <c r="D197" s="246"/>
      <c r="E197" s="134"/>
      <c r="F197" s="135"/>
      <c r="G197" s="135"/>
      <c r="H197" s="135"/>
      <c r="I197" s="135"/>
      <c r="J197" s="135"/>
      <c r="K197" s="246"/>
      <c r="L197" s="135"/>
      <c r="M197" s="135"/>
      <c r="N197" s="135"/>
      <c r="O197" s="246"/>
      <c r="P197" s="134"/>
      <c r="Q197" s="135"/>
    </row>
    <row r="198" spans="1:17" s="137" customFormat="1" x14ac:dyDescent="0.2">
      <c r="A198" s="134"/>
      <c r="B198" s="135"/>
      <c r="C198" s="135"/>
      <c r="D198" s="246"/>
      <c r="E198" s="134"/>
      <c r="F198" s="135"/>
      <c r="G198" s="135"/>
      <c r="H198" s="135"/>
      <c r="I198" s="135"/>
      <c r="J198" s="135"/>
      <c r="K198" s="246"/>
      <c r="L198" s="135"/>
      <c r="M198" s="135"/>
      <c r="N198" s="135"/>
      <c r="O198" s="246"/>
      <c r="P198" s="134"/>
      <c r="Q198" s="135"/>
    </row>
    <row r="199" spans="1:17" s="137" customFormat="1" x14ac:dyDescent="0.2">
      <c r="A199" s="134"/>
      <c r="B199" s="135"/>
      <c r="C199" s="135"/>
      <c r="D199" s="246"/>
      <c r="E199" s="134"/>
      <c r="F199" s="135"/>
      <c r="G199" s="135"/>
      <c r="H199" s="135"/>
      <c r="I199" s="135"/>
      <c r="J199" s="135"/>
      <c r="K199" s="246"/>
      <c r="L199" s="135"/>
      <c r="M199" s="135"/>
      <c r="N199" s="135"/>
      <c r="O199" s="246"/>
      <c r="P199" s="134"/>
      <c r="Q199" s="135"/>
    </row>
    <row r="200" spans="1:17" s="137" customFormat="1" x14ac:dyDescent="0.2">
      <c r="A200" s="134"/>
      <c r="B200" s="135"/>
      <c r="C200" s="135"/>
      <c r="D200" s="246"/>
      <c r="E200" s="134"/>
      <c r="F200" s="135"/>
      <c r="G200" s="135"/>
      <c r="H200" s="135"/>
      <c r="I200" s="135"/>
      <c r="J200" s="135"/>
      <c r="K200" s="246"/>
      <c r="L200" s="135"/>
      <c r="M200" s="135"/>
      <c r="N200" s="135"/>
      <c r="O200" s="246"/>
      <c r="P200" s="134"/>
      <c r="Q200" s="135"/>
    </row>
    <row r="201" spans="1:17" s="137" customFormat="1" x14ac:dyDescent="0.2">
      <c r="A201" s="134"/>
      <c r="B201" s="135"/>
      <c r="C201" s="135"/>
      <c r="D201" s="246"/>
      <c r="E201" s="134"/>
      <c r="F201" s="135"/>
      <c r="G201" s="135"/>
      <c r="H201" s="135"/>
      <c r="I201" s="135"/>
      <c r="J201" s="135"/>
      <c r="K201" s="246"/>
      <c r="L201" s="135"/>
      <c r="M201" s="135"/>
      <c r="N201" s="135"/>
      <c r="O201" s="246"/>
      <c r="P201" s="134"/>
      <c r="Q201" s="135"/>
    </row>
    <row r="202" spans="1:17" s="137" customFormat="1" x14ac:dyDescent="0.2">
      <c r="A202" s="134"/>
      <c r="B202" s="135"/>
      <c r="C202" s="135"/>
      <c r="D202" s="246"/>
      <c r="E202" s="134"/>
      <c r="F202" s="135"/>
      <c r="G202" s="135"/>
      <c r="H202" s="135"/>
      <c r="I202" s="135"/>
      <c r="J202" s="135"/>
      <c r="K202" s="246"/>
      <c r="L202" s="135"/>
      <c r="M202" s="135"/>
      <c r="N202" s="135"/>
      <c r="O202" s="246"/>
      <c r="P202" s="134"/>
      <c r="Q202" s="135"/>
    </row>
    <row r="203" spans="1:17" s="137" customFormat="1" x14ac:dyDescent="0.2">
      <c r="A203" s="134"/>
      <c r="B203" s="135"/>
      <c r="C203" s="135"/>
      <c r="D203" s="246"/>
      <c r="E203" s="134"/>
      <c r="F203" s="135"/>
      <c r="G203" s="135"/>
      <c r="H203" s="135"/>
      <c r="I203" s="135"/>
      <c r="J203" s="135"/>
      <c r="K203" s="246"/>
      <c r="L203" s="135"/>
      <c r="M203" s="135"/>
      <c r="N203" s="135"/>
      <c r="O203" s="246"/>
      <c r="P203" s="134"/>
      <c r="Q203" s="135"/>
    </row>
    <row r="204" spans="1:17" s="137" customFormat="1" x14ac:dyDescent="0.2">
      <c r="A204" s="134"/>
      <c r="B204" s="135"/>
      <c r="C204" s="135"/>
      <c r="D204" s="246"/>
      <c r="E204" s="134"/>
      <c r="F204" s="135"/>
      <c r="G204" s="135"/>
      <c r="H204" s="135"/>
      <c r="I204" s="135"/>
      <c r="J204" s="135"/>
      <c r="K204" s="246"/>
      <c r="L204" s="135"/>
      <c r="M204" s="135"/>
      <c r="N204" s="135"/>
      <c r="O204" s="246"/>
      <c r="P204" s="134"/>
      <c r="Q204" s="135"/>
    </row>
    <row r="205" spans="1:17" s="137" customFormat="1" x14ac:dyDescent="0.2">
      <c r="A205" s="134"/>
      <c r="B205" s="135"/>
      <c r="C205" s="135"/>
      <c r="D205" s="246"/>
      <c r="E205" s="134"/>
      <c r="F205" s="135"/>
      <c r="G205" s="135"/>
      <c r="H205" s="135"/>
      <c r="I205" s="135"/>
      <c r="J205" s="135"/>
      <c r="K205" s="246"/>
      <c r="L205" s="135"/>
      <c r="M205" s="135"/>
      <c r="N205" s="135"/>
      <c r="O205" s="246"/>
      <c r="P205" s="134"/>
      <c r="Q205" s="135"/>
    </row>
    <row r="206" spans="1:17" s="137" customFormat="1" x14ac:dyDescent="0.2">
      <c r="A206" s="134"/>
      <c r="B206" s="135"/>
      <c r="C206" s="135"/>
      <c r="D206" s="246"/>
      <c r="E206" s="134"/>
      <c r="F206" s="135"/>
      <c r="G206" s="135"/>
      <c r="H206" s="135"/>
      <c r="I206" s="135"/>
      <c r="J206" s="135"/>
      <c r="K206" s="246"/>
      <c r="L206" s="135"/>
      <c r="M206" s="135"/>
      <c r="N206" s="135"/>
      <c r="O206" s="246"/>
      <c r="P206" s="134"/>
      <c r="Q206" s="135"/>
    </row>
    <row r="207" spans="1:17" s="137" customFormat="1" x14ac:dyDescent="0.2">
      <c r="A207" s="134"/>
      <c r="B207" s="135"/>
      <c r="C207" s="135"/>
      <c r="D207" s="246"/>
      <c r="E207" s="134"/>
      <c r="F207" s="135"/>
      <c r="G207" s="135"/>
      <c r="H207" s="135"/>
      <c r="I207" s="135"/>
      <c r="J207" s="135"/>
      <c r="K207" s="246"/>
      <c r="L207" s="135"/>
      <c r="M207" s="135"/>
      <c r="N207" s="135"/>
      <c r="O207" s="246"/>
      <c r="P207" s="134"/>
      <c r="Q207" s="135"/>
    </row>
    <row r="208" spans="1:17" s="137" customFormat="1" x14ac:dyDescent="0.2">
      <c r="A208" s="134"/>
      <c r="B208" s="135"/>
      <c r="C208" s="135"/>
      <c r="D208" s="246"/>
      <c r="E208" s="134"/>
      <c r="F208" s="135"/>
      <c r="G208" s="135"/>
      <c r="H208" s="135"/>
      <c r="I208" s="135"/>
      <c r="J208" s="135"/>
      <c r="K208" s="246"/>
      <c r="L208" s="135"/>
      <c r="M208" s="135"/>
      <c r="N208" s="135"/>
      <c r="O208" s="246"/>
      <c r="P208" s="134"/>
      <c r="Q208" s="135"/>
    </row>
    <row r="209" spans="1:17" s="137" customFormat="1" x14ac:dyDescent="0.2">
      <c r="A209" s="134"/>
      <c r="B209" s="135"/>
      <c r="C209" s="135"/>
      <c r="D209" s="246"/>
      <c r="E209" s="134"/>
      <c r="F209" s="135"/>
      <c r="G209" s="135"/>
      <c r="H209" s="135"/>
      <c r="I209" s="135"/>
      <c r="J209" s="135"/>
      <c r="K209" s="246"/>
      <c r="L209" s="135"/>
      <c r="M209" s="135"/>
      <c r="N209" s="135"/>
      <c r="O209" s="246"/>
      <c r="P209" s="134"/>
      <c r="Q209" s="135"/>
    </row>
    <row r="210" spans="1:17" s="137" customFormat="1" x14ac:dyDescent="0.2">
      <c r="A210" s="134"/>
      <c r="B210" s="135"/>
      <c r="C210" s="135"/>
      <c r="D210" s="246"/>
      <c r="E210" s="134"/>
      <c r="F210" s="135"/>
      <c r="G210" s="135"/>
      <c r="H210" s="135"/>
      <c r="I210" s="135"/>
      <c r="J210" s="135"/>
      <c r="K210" s="246"/>
      <c r="L210" s="135"/>
      <c r="M210" s="135"/>
      <c r="N210" s="135"/>
      <c r="O210" s="246"/>
      <c r="P210" s="134"/>
      <c r="Q210" s="135"/>
    </row>
    <row r="211" spans="1:17" s="137" customFormat="1" x14ac:dyDescent="0.2">
      <c r="A211" s="134"/>
      <c r="B211" s="135"/>
      <c r="C211" s="135"/>
      <c r="D211" s="246"/>
      <c r="E211" s="134"/>
      <c r="F211" s="135"/>
      <c r="G211" s="135"/>
      <c r="H211" s="135"/>
      <c r="I211" s="135"/>
      <c r="J211" s="135"/>
      <c r="K211" s="246"/>
      <c r="L211" s="135"/>
      <c r="M211" s="135"/>
      <c r="N211" s="135"/>
      <c r="O211" s="246"/>
      <c r="P211" s="134"/>
      <c r="Q211" s="135"/>
    </row>
    <row r="212" spans="1:17" s="137" customFormat="1" x14ac:dyDescent="0.2">
      <c r="A212" s="134"/>
      <c r="B212" s="135"/>
      <c r="C212" s="135"/>
      <c r="D212" s="246"/>
      <c r="E212" s="134"/>
      <c r="F212" s="135"/>
      <c r="G212" s="135"/>
      <c r="H212" s="135"/>
      <c r="I212" s="135"/>
      <c r="J212" s="135"/>
      <c r="K212" s="246"/>
      <c r="L212" s="135"/>
      <c r="M212" s="135"/>
      <c r="N212" s="135"/>
      <c r="O212" s="246"/>
      <c r="P212" s="134"/>
      <c r="Q212" s="135"/>
    </row>
    <row r="213" spans="1:17" s="137" customFormat="1" x14ac:dyDescent="0.2">
      <c r="A213" s="134"/>
      <c r="B213" s="135"/>
      <c r="C213" s="135"/>
      <c r="D213" s="246"/>
      <c r="E213" s="134"/>
      <c r="F213" s="135"/>
      <c r="G213" s="135"/>
      <c r="H213" s="135"/>
      <c r="I213" s="135"/>
      <c r="J213" s="135"/>
      <c r="K213" s="246"/>
      <c r="L213" s="135"/>
      <c r="M213" s="135"/>
      <c r="N213" s="135"/>
      <c r="O213" s="246"/>
      <c r="P213" s="134"/>
      <c r="Q213" s="135"/>
    </row>
    <row r="214" spans="1:17" s="137" customFormat="1" x14ac:dyDescent="0.2">
      <c r="A214" s="134"/>
      <c r="B214" s="135"/>
      <c r="C214" s="135"/>
      <c r="D214" s="246"/>
      <c r="E214" s="134"/>
      <c r="F214" s="135"/>
      <c r="G214" s="135"/>
      <c r="H214" s="135"/>
      <c r="I214" s="135"/>
      <c r="J214" s="135"/>
      <c r="K214" s="246"/>
      <c r="L214" s="135"/>
      <c r="M214" s="135"/>
      <c r="N214" s="135"/>
      <c r="O214" s="246"/>
      <c r="P214" s="134"/>
      <c r="Q214" s="135"/>
    </row>
    <row r="215" spans="1:17" s="137" customFormat="1" x14ac:dyDescent="0.2">
      <c r="A215" s="134"/>
      <c r="B215" s="135"/>
      <c r="C215" s="135"/>
      <c r="D215" s="246"/>
      <c r="E215" s="134"/>
      <c r="F215" s="135"/>
      <c r="G215" s="135"/>
      <c r="H215" s="135"/>
      <c r="I215" s="135"/>
      <c r="J215" s="135"/>
      <c r="K215" s="246"/>
      <c r="L215" s="135"/>
      <c r="M215" s="135"/>
      <c r="N215" s="135"/>
      <c r="O215" s="246"/>
      <c r="P215" s="134"/>
      <c r="Q215" s="135"/>
    </row>
    <row r="216" spans="1:17" s="137" customFormat="1" x14ac:dyDescent="0.2">
      <c r="A216" s="134"/>
      <c r="B216" s="135"/>
      <c r="C216" s="135"/>
      <c r="D216" s="246"/>
      <c r="E216" s="134"/>
      <c r="F216" s="135"/>
      <c r="G216" s="135"/>
      <c r="H216" s="135"/>
      <c r="I216" s="135"/>
      <c r="J216" s="135"/>
      <c r="K216" s="246"/>
      <c r="L216" s="135"/>
      <c r="M216" s="135"/>
      <c r="N216" s="135"/>
      <c r="O216" s="246"/>
      <c r="P216" s="134"/>
      <c r="Q216" s="135"/>
    </row>
    <row r="217" spans="1:17" s="137" customFormat="1" x14ac:dyDescent="0.2">
      <c r="A217" s="134"/>
      <c r="B217" s="135"/>
      <c r="C217" s="135"/>
      <c r="D217" s="246"/>
      <c r="E217" s="134"/>
      <c r="F217" s="135"/>
      <c r="G217" s="135"/>
      <c r="H217" s="135"/>
      <c r="I217" s="135"/>
      <c r="J217" s="135"/>
      <c r="K217" s="246"/>
      <c r="L217" s="135"/>
      <c r="M217" s="135"/>
      <c r="N217" s="135"/>
      <c r="O217" s="246"/>
      <c r="P217" s="134"/>
      <c r="Q217" s="135"/>
    </row>
    <row r="218" spans="1:17" s="137" customFormat="1" x14ac:dyDescent="0.2">
      <c r="A218" s="134"/>
      <c r="B218" s="135"/>
      <c r="C218" s="135"/>
      <c r="D218" s="246"/>
      <c r="E218" s="134"/>
      <c r="F218" s="135"/>
      <c r="G218" s="135"/>
      <c r="H218" s="135"/>
      <c r="I218" s="135"/>
      <c r="J218" s="135"/>
      <c r="K218" s="246"/>
      <c r="L218" s="135"/>
      <c r="M218" s="135"/>
      <c r="N218" s="135"/>
      <c r="O218" s="246"/>
      <c r="P218" s="134"/>
      <c r="Q218" s="135"/>
    </row>
    <row r="219" spans="1:17" s="137" customFormat="1" x14ac:dyDescent="0.2">
      <c r="A219" s="134"/>
      <c r="B219" s="135"/>
      <c r="C219" s="135"/>
      <c r="D219" s="246"/>
      <c r="E219" s="134"/>
      <c r="F219" s="135"/>
      <c r="G219" s="135"/>
      <c r="H219" s="135"/>
      <c r="I219" s="135"/>
      <c r="J219" s="135"/>
      <c r="K219" s="246"/>
      <c r="L219" s="135"/>
      <c r="M219" s="135"/>
      <c r="N219" s="135"/>
      <c r="O219" s="246"/>
      <c r="P219" s="134"/>
      <c r="Q219" s="135"/>
    </row>
    <row r="220" spans="1:17" s="137" customFormat="1" x14ac:dyDescent="0.2">
      <c r="A220" s="134"/>
      <c r="B220" s="135"/>
      <c r="C220" s="135"/>
      <c r="D220" s="246"/>
      <c r="E220" s="134"/>
      <c r="F220" s="135"/>
      <c r="G220" s="135"/>
      <c r="H220" s="135"/>
      <c r="I220" s="135"/>
      <c r="J220" s="135"/>
      <c r="K220" s="246"/>
      <c r="L220" s="135"/>
      <c r="M220" s="135"/>
      <c r="N220" s="135"/>
      <c r="O220" s="246"/>
      <c r="P220" s="134"/>
      <c r="Q220" s="135"/>
    </row>
    <row r="221" spans="1:17" s="137" customFormat="1" x14ac:dyDescent="0.2">
      <c r="A221" s="134"/>
      <c r="B221" s="135"/>
      <c r="C221" s="135"/>
      <c r="D221" s="246"/>
      <c r="E221" s="134"/>
      <c r="F221" s="135"/>
      <c r="G221" s="135"/>
      <c r="H221" s="135"/>
      <c r="I221" s="135"/>
      <c r="J221" s="135"/>
      <c r="K221" s="246"/>
      <c r="L221" s="135"/>
      <c r="M221" s="135"/>
      <c r="N221" s="135"/>
      <c r="O221" s="246"/>
      <c r="P221" s="134"/>
      <c r="Q221" s="135"/>
    </row>
    <row r="222" spans="1:17" s="137" customFormat="1" x14ac:dyDescent="0.2">
      <c r="A222" s="134"/>
      <c r="B222" s="135"/>
      <c r="C222" s="135"/>
      <c r="D222" s="246"/>
      <c r="E222" s="134"/>
      <c r="F222" s="135"/>
      <c r="G222" s="135"/>
      <c r="H222" s="135"/>
      <c r="I222" s="135"/>
      <c r="J222" s="135"/>
      <c r="K222" s="246"/>
      <c r="L222" s="135"/>
      <c r="M222" s="135"/>
      <c r="N222" s="135"/>
      <c r="O222" s="246"/>
      <c r="P222" s="134"/>
      <c r="Q222" s="135"/>
    </row>
    <row r="223" spans="1:17" s="137" customFormat="1" x14ac:dyDescent="0.2">
      <c r="A223" s="134"/>
      <c r="B223" s="135"/>
      <c r="C223" s="135"/>
      <c r="D223" s="246"/>
      <c r="E223" s="134"/>
      <c r="F223" s="135"/>
      <c r="G223" s="135"/>
      <c r="H223" s="135"/>
      <c r="I223" s="135"/>
      <c r="J223" s="135"/>
      <c r="K223" s="246"/>
      <c r="L223" s="135"/>
      <c r="M223" s="135"/>
      <c r="N223" s="135"/>
      <c r="O223" s="246"/>
      <c r="P223" s="134"/>
      <c r="Q223" s="135"/>
    </row>
    <row r="224" spans="1:17" s="137" customFormat="1" x14ac:dyDescent="0.2">
      <c r="A224" s="134"/>
      <c r="B224" s="135"/>
      <c r="C224" s="135"/>
      <c r="D224" s="246"/>
      <c r="E224" s="134"/>
      <c r="F224" s="135"/>
      <c r="G224" s="135"/>
      <c r="H224" s="135"/>
      <c r="I224" s="135"/>
      <c r="J224" s="135"/>
      <c r="K224" s="246"/>
      <c r="L224" s="135"/>
      <c r="M224" s="135"/>
      <c r="N224" s="135"/>
      <c r="O224" s="246"/>
      <c r="P224" s="134"/>
      <c r="Q224" s="135"/>
    </row>
    <row r="225" spans="1:17" s="137" customFormat="1" x14ac:dyDescent="0.2">
      <c r="A225" s="134"/>
      <c r="B225" s="135"/>
      <c r="C225" s="135"/>
      <c r="D225" s="246"/>
      <c r="E225" s="134"/>
      <c r="F225" s="135"/>
      <c r="G225" s="135"/>
      <c r="H225" s="135"/>
      <c r="I225" s="135"/>
      <c r="J225" s="135"/>
      <c r="K225" s="246"/>
      <c r="L225" s="135"/>
      <c r="M225" s="135"/>
      <c r="N225" s="135"/>
      <c r="O225" s="246"/>
      <c r="P225" s="134"/>
      <c r="Q225" s="135"/>
    </row>
    <row r="226" spans="1:17" s="137" customFormat="1" x14ac:dyDescent="0.2">
      <c r="A226" s="134"/>
      <c r="B226" s="135"/>
      <c r="C226" s="135"/>
      <c r="D226" s="246"/>
      <c r="E226" s="134"/>
      <c r="F226" s="135"/>
      <c r="G226" s="135"/>
      <c r="H226" s="135"/>
      <c r="I226" s="135"/>
      <c r="J226" s="135"/>
      <c r="K226" s="246"/>
      <c r="L226" s="135"/>
      <c r="M226" s="135"/>
      <c r="N226" s="135"/>
      <c r="O226" s="246"/>
      <c r="P226" s="134"/>
      <c r="Q226" s="135"/>
    </row>
    <row r="227" spans="1:17" s="137" customFormat="1" x14ac:dyDescent="0.2">
      <c r="A227" s="134"/>
      <c r="B227" s="135"/>
      <c r="C227" s="135"/>
      <c r="D227" s="246"/>
      <c r="E227" s="134"/>
      <c r="F227" s="135"/>
      <c r="G227" s="135"/>
      <c r="H227" s="135"/>
      <c r="I227" s="135"/>
      <c r="J227" s="135"/>
      <c r="K227" s="246"/>
      <c r="L227" s="135"/>
      <c r="M227" s="135"/>
      <c r="N227" s="135"/>
      <c r="O227" s="246"/>
      <c r="P227" s="134"/>
      <c r="Q227" s="135"/>
    </row>
    <row r="228" spans="1:17" s="137" customFormat="1" x14ac:dyDescent="0.2">
      <c r="A228" s="134"/>
      <c r="B228" s="135"/>
      <c r="C228" s="135"/>
      <c r="D228" s="246"/>
      <c r="E228" s="134"/>
      <c r="F228" s="135"/>
      <c r="G228" s="135"/>
      <c r="H228" s="135"/>
      <c r="I228" s="135"/>
      <c r="J228" s="135"/>
      <c r="K228" s="246"/>
      <c r="L228" s="135"/>
      <c r="M228" s="135"/>
      <c r="N228" s="135"/>
      <c r="O228" s="246"/>
      <c r="P228" s="134"/>
      <c r="Q228" s="135"/>
    </row>
    <row r="229" spans="1:17" s="137" customFormat="1" x14ac:dyDescent="0.2">
      <c r="A229" s="134"/>
      <c r="B229" s="135"/>
      <c r="C229" s="135"/>
      <c r="D229" s="246"/>
      <c r="E229" s="134"/>
      <c r="F229" s="135"/>
      <c r="G229" s="135"/>
      <c r="H229" s="135"/>
      <c r="I229" s="135"/>
      <c r="J229" s="135"/>
      <c r="K229" s="246"/>
      <c r="L229" s="135"/>
      <c r="M229" s="135"/>
      <c r="N229" s="135"/>
      <c r="O229" s="246"/>
      <c r="P229" s="134"/>
      <c r="Q229" s="135"/>
    </row>
    <row r="230" spans="1:17" s="137" customFormat="1" x14ac:dyDescent="0.2">
      <c r="A230" s="134"/>
      <c r="B230" s="135"/>
      <c r="C230" s="135"/>
      <c r="D230" s="246"/>
      <c r="E230" s="134"/>
      <c r="F230" s="135"/>
      <c r="G230" s="135"/>
      <c r="H230" s="135"/>
      <c r="I230" s="135"/>
      <c r="J230" s="135"/>
      <c r="K230" s="246"/>
      <c r="L230" s="135"/>
      <c r="M230" s="135"/>
      <c r="N230" s="135"/>
      <c r="O230" s="246"/>
      <c r="P230" s="134"/>
      <c r="Q230" s="135"/>
    </row>
    <row r="231" spans="1:17" s="137" customFormat="1" x14ac:dyDescent="0.2">
      <c r="A231" s="134"/>
      <c r="B231" s="135"/>
      <c r="C231" s="135"/>
      <c r="D231" s="246"/>
      <c r="E231" s="134"/>
      <c r="F231" s="135"/>
      <c r="G231" s="135"/>
      <c r="H231" s="135"/>
      <c r="I231" s="135"/>
      <c r="J231" s="135"/>
      <c r="K231" s="246"/>
      <c r="L231" s="135"/>
      <c r="M231" s="135"/>
      <c r="N231" s="135"/>
      <c r="O231" s="246"/>
      <c r="P231" s="134"/>
      <c r="Q231" s="135"/>
    </row>
    <row r="232" spans="1:17" s="137" customFormat="1" x14ac:dyDescent="0.2">
      <c r="A232" s="134"/>
      <c r="B232" s="135"/>
      <c r="C232" s="135"/>
      <c r="D232" s="246"/>
      <c r="E232" s="134"/>
      <c r="F232" s="135"/>
      <c r="G232" s="135"/>
      <c r="H232" s="135"/>
      <c r="I232" s="135"/>
      <c r="J232" s="135"/>
      <c r="K232" s="246"/>
      <c r="L232" s="135"/>
      <c r="M232" s="135"/>
      <c r="N232" s="135"/>
      <c r="O232" s="246"/>
      <c r="P232" s="134"/>
      <c r="Q232" s="135"/>
    </row>
    <row r="233" spans="1:17" s="137" customFormat="1" x14ac:dyDescent="0.2">
      <c r="A233" s="134"/>
      <c r="B233" s="135"/>
      <c r="C233" s="135"/>
      <c r="D233" s="246"/>
      <c r="E233" s="134"/>
      <c r="F233" s="135"/>
      <c r="G233" s="135"/>
      <c r="H233" s="135"/>
      <c r="I233" s="135"/>
      <c r="J233" s="135"/>
      <c r="K233" s="246"/>
      <c r="L233" s="135"/>
      <c r="M233" s="135"/>
      <c r="N233" s="135"/>
      <c r="O233" s="246"/>
      <c r="P233" s="134"/>
      <c r="Q233" s="135"/>
    </row>
    <row r="234" spans="1:17" s="137" customFormat="1" x14ac:dyDescent="0.2">
      <c r="A234" s="134"/>
      <c r="B234" s="135"/>
      <c r="C234" s="135"/>
      <c r="D234" s="246"/>
      <c r="E234" s="134"/>
      <c r="F234" s="135"/>
      <c r="G234" s="135"/>
      <c r="H234" s="135"/>
      <c r="I234" s="135"/>
      <c r="J234" s="135"/>
      <c r="K234" s="246"/>
      <c r="L234" s="135"/>
      <c r="M234" s="135"/>
      <c r="N234" s="135"/>
      <c r="O234" s="246"/>
      <c r="P234" s="134"/>
      <c r="Q234" s="135"/>
    </row>
    <row r="235" spans="1:17" s="137" customFormat="1" x14ac:dyDescent="0.2">
      <c r="A235" s="134"/>
      <c r="B235" s="135"/>
      <c r="C235" s="135"/>
      <c r="D235" s="246"/>
      <c r="E235" s="134"/>
      <c r="F235" s="135"/>
      <c r="G235" s="135"/>
      <c r="H235" s="135"/>
      <c r="I235" s="135"/>
      <c r="J235" s="135"/>
      <c r="K235" s="246"/>
      <c r="L235" s="135"/>
      <c r="M235" s="135"/>
      <c r="N235" s="135"/>
      <c r="O235" s="246"/>
      <c r="P235" s="134"/>
      <c r="Q235" s="135"/>
    </row>
    <row r="236" spans="1:17" s="137" customFormat="1" x14ac:dyDescent="0.2">
      <c r="A236" s="134"/>
      <c r="B236" s="135"/>
      <c r="C236" s="135"/>
      <c r="D236" s="246"/>
      <c r="E236" s="134"/>
      <c r="F236" s="135"/>
      <c r="G236" s="135"/>
      <c r="H236" s="135"/>
      <c r="I236" s="135"/>
      <c r="J236" s="135"/>
      <c r="K236" s="246"/>
      <c r="L236" s="135"/>
      <c r="M236" s="135"/>
      <c r="N236" s="135"/>
      <c r="O236" s="246"/>
      <c r="P236" s="134"/>
      <c r="Q236" s="135"/>
    </row>
    <row r="237" spans="1:17" s="137" customFormat="1" x14ac:dyDescent="0.2">
      <c r="A237" s="134"/>
      <c r="B237" s="135"/>
      <c r="C237" s="135"/>
      <c r="D237" s="246"/>
      <c r="E237" s="134"/>
      <c r="F237" s="135"/>
      <c r="G237" s="135"/>
      <c r="H237" s="135"/>
      <c r="I237" s="135"/>
      <c r="J237" s="135"/>
      <c r="K237" s="246"/>
      <c r="L237" s="135"/>
      <c r="M237" s="135"/>
      <c r="N237" s="135"/>
      <c r="O237" s="246"/>
      <c r="P237" s="134"/>
      <c r="Q237" s="135"/>
    </row>
    <row r="238" spans="1:17" s="137" customFormat="1" x14ac:dyDescent="0.2">
      <c r="A238" s="134"/>
      <c r="B238" s="135"/>
      <c r="C238" s="135"/>
      <c r="D238" s="246"/>
      <c r="E238" s="134"/>
      <c r="F238" s="135"/>
      <c r="G238" s="135"/>
      <c r="H238" s="135"/>
      <c r="I238" s="135"/>
      <c r="J238" s="135"/>
      <c r="K238" s="246"/>
      <c r="L238" s="135"/>
      <c r="M238" s="135"/>
      <c r="N238" s="135"/>
      <c r="O238" s="246"/>
      <c r="P238" s="134"/>
      <c r="Q238" s="135"/>
    </row>
    <row r="239" spans="1:17" s="137" customFormat="1" x14ac:dyDescent="0.2">
      <c r="A239" s="134"/>
      <c r="B239" s="135"/>
      <c r="C239" s="135"/>
      <c r="D239" s="246"/>
      <c r="E239" s="134"/>
      <c r="F239" s="135"/>
      <c r="G239" s="135"/>
      <c r="H239" s="135"/>
      <c r="I239" s="135"/>
      <c r="J239" s="135"/>
      <c r="K239" s="246"/>
      <c r="L239" s="135"/>
      <c r="M239" s="135"/>
      <c r="N239" s="135"/>
      <c r="O239" s="246"/>
      <c r="P239" s="134"/>
      <c r="Q239" s="135"/>
    </row>
    <row r="240" spans="1:17" s="137" customFormat="1" x14ac:dyDescent="0.2">
      <c r="A240" s="134"/>
      <c r="B240" s="135"/>
      <c r="C240" s="135"/>
      <c r="D240" s="246"/>
      <c r="E240" s="134"/>
      <c r="F240" s="135"/>
      <c r="G240" s="135"/>
      <c r="H240" s="135"/>
      <c r="I240" s="135"/>
      <c r="J240" s="135"/>
      <c r="K240" s="246"/>
      <c r="L240" s="135"/>
      <c r="M240" s="135"/>
      <c r="N240" s="135"/>
      <c r="O240" s="246"/>
      <c r="P240" s="134"/>
      <c r="Q240" s="135"/>
    </row>
    <row r="241" spans="1:17" s="137" customFormat="1" x14ac:dyDescent="0.2">
      <c r="A241" s="134"/>
      <c r="B241" s="135"/>
      <c r="C241" s="135"/>
      <c r="D241" s="246"/>
      <c r="E241" s="134"/>
      <c r="F241" s="135"/>
      <c r="G241" s="135"/>
      <c r="H241" s="135"/>
      <c r="I241" s="135"/>
      <c r="J241" s="135"/>
      <c r="K241" s="246"/>
      <c r="L241" s="135"/>
      <c r="M241" s="135"/>
      <c r="N241" s="135"/>
      <c r="O241" s="246"/>
      <c r="P241" s="134"/>
      <c r="Q241" s="135"/>
    </row>
    <row r="242" spans="1:17" s="137" customFormat="1" x14ac:dyDescent="0.2">
      <c r="A242" s="134"/>
      <c r="B242" s="135"/>
      <c r="C242" s="135"/>
      <c r="D242" s="246"/>
      <c r="E242" s="134"/>
      <c r="F242" s="135"/>
      <c r="G242" s="135"/>
      <c r="H242" s="135"/>
      <c r="I242" s="135"/>
      <c r="J242" s="135"/>
      <c r="K242" s="246"/>
      <c r="L242" s="135"/>
      <c r="M242" s="135"/>
      <c r="N242" s="135"/>
      <c r="O242" s="246"/>
      <c r="P242" s="134"/>
      <c r="Q242" s="135"/>
    </row>
    <row r="243" spans="1:17" s="137" customFormat="1" x14ac:dyDescent="0.2">
      <c r="A243" s="134"/>
      <c r="B243" s="135"/>
      <c r="C243" s="135"/>
      <c r="D243" s="246"/>
      <c r="E243" s="134"/>
      <c r="F243" s="135"/>
      <c r="G243" s="135"/>
      <c r="H243" s="135"/>
      <c r="I243" s="135"/>
      <c r="J243" s="135"/>
      <c r="K243" s="246"/>
      <c r="L243" s="135"/>
      <c r="M243" s="135"/>
      <c r="N243" s="135"/>
      <c r="O243" s="246"/>
      <c r="P243" s="134"/>
      <c r="Q243" s="135"/>
    </row>
    <row r="244" spans="1:17" s="137" customFormat="1" x14ac:dyDescent="0.2">
      <c r="A244" s="134"/>
      <c r="B244" s="135"/>
      <c r="C244" s="135"/>
      <c r="D244" s="246"/>
      <c r="E244" s="134"/>
      <c r="F244" s="135"/>
      <c r="G244" s="135"/>
      <c r="H244" s="135"/>
      <c r="I244" s="135"/>
      <c r="J244" s="135"/>
      <c r="K244" s="246"/>
      <c r="L244" s="135"/>
      <c r="M244" s="135"/>
      <c r="N244" s="135"/>
      <c r="O244" s="246"/>
      <c r="P244" s="134"/>
      <c r="Q244" s="135"/>
    </row>
    <row r="245" spans="1:17" s="137" customFormat="1" x14ac:dyDescent="0.2">
      <c r="A245" s="134"/>
      <c r="B245" s="135"/>
      <c r="C245" s="135"/>
      <c r="D245" s="246"/>
      <c r="E245" s="134"/>
      <c r="F245" s="135"/>
      <c r="G245" s="135"/>
      <c r="H245" s="135"/>
      <c r="I245" s="135"/>
      <c r="J245" s="135"/>
      <c r="K245" s="246"/>
      <c r="L245" s="135"/>
      <c r="M245" s="135"/>
      <c r="N245" s="135"/>
      <c r="O245" s="246"/>
      <c r="P245" s="134"/>
      <c r="Q245" s="135"/>
    </row>
    <row r="246" spans="1:17" s="137" customFormat="1" x14ac:dyDescent="0.2">
      <c r="A246" s="134"/>
      <c r="B246" s="135"/>
      <c r="C246" s="135"/>
      <c r="D246" s="246"/>
      <c r="E246" s="134"/>
      <c r="F246" s="135"/>
      <c r="G246" s="135"/>
      <c r="H246" s="135"/>
      <c r="I246" s="135"/>
      <c r="J246" s="135"/>
      <c r="K246" s="246"/>
      <c r="L246" s="135"/>
      <c r="M246" s="135"/>
      <c r="N246" s="135"/>
      <c r="O246" s="246"/>
      <c r="P246" s="134"/>
      <c r="Q246" s="135"/>
    </row>
    <row r="247" spans="1:17" s="137" customFormat="1" x14ac:dyDescent="0.2">
      <c r="A247" s="134"/>
      <c r="B247" s="135"/>
      <c r="C247" s="135"/>
      <c r="D247" s="246"/>
      <c r="E247" s="134"/>
      <c r="F247" s="135"/>
      <c r="G247" s="135"/>
      <c r="H247" s="135"/>
      <c r="I247" s="135"/>
      <c r="J247" s="135"/>
      <c r="K247" s="246"/>
      <c r="L247" s="135"/>
      <c r="M247" s="135"/>
      <c r="N247" s="135"/>
      <c r="O247" s="246"/>
      <c r="P247" s="134"/>
      <c r="Q247" s="135"/>
    </row>
    <row r="248" spans="1:17" s="137" customFormat="1" x14ac:dyDescent="0.2">
      <c r="A248" s="134"/>
      <c r="B248" s="135"/>
      <c r="C248" s="135"/>
      <c r="D248" s="246"/>
      <c r="E248" s="134"/>
      <c r="F248" s="135"/>
      <c r="G248" s="135"/>
      <c r="H248" s="135"/>
      <c r="I248" s="135"/>
      <c r="J248" s="135"/>
      <c r="K248" s="246"/>
      <c r="L248" s="135"/>
      <c r="M248" s="135"/>
      <c r="N248" s="135"/>
      <c r="O248" s="246"/>
      <c r="P248" s="134"/>
      <c r="Q248" s="135"/>
    </row>
    <row r="249" spans="1:17" s="137" customFormat="1" x14ac:dyDescent="0.2">
      <c r="A249" s="134"/>
      <c r="B249" s="135"/>
      <c r="C249" s="135"/>
      <c r="D249" s="246"/>
      <c r="E249" s="134"/>
      <c r="F249" s="135"/>
      <c r="G249" s="135"/>
      <c r="H249" s="135"/>
      <c r="I249" s="135"/>
      <c r="J249" s="135"/>
      <c r="K249" s="246"/>
      <c r="L249" s="135"/>
      <c r="M249" s="135"/>
      <c r="N249" s="135"/>
      <c r="O249" s="246"/>
      <c r="P249" s="134"/>
      <c r="Q249" s="135"/>
    </row>
    <row r="250" spans="1:17" s="137" customFormat="1" x14ac:dyDescent="0.2">
      <c r="A250" s="134"/>
      <c r="B250" s="135"/>
      <c r="C250" s="135"/>
      <c r="D250" s="246"/>
      <c r="E250" s="134"/>
      <c r="F250" s="135"/>
      <c r="G250" s="135"/>
      <c r="H250" s="135"/>
      <c r="I250" s="135"/>
      <c r="J250" s="135"/>
      <c r="K250" s="246"/>
      <c r="L250" s="135"/>
      <c r="M250" s="135"/>
      <c r="N250" s="135"/>
      <c r="O250" s="246"/>
      <c r="P250" s="134"/>
      <c r="Q250" s="135"/>
    </row>
    <row r="251" spans="1:17" s="137" customFormat="1" x14ac:dyDescent="0.2">
      <c r="A251" s="134"/>
      <c r="B251" s="135"/>
      <c r="C251" s="135"/>
      <c r="D251" s="246"/>
      <c r="E251" s="134"/>
      <c r="F251" s="135"/>
      <c r="G251" s="135"/>
      <c r="H251" s="135"/>
      <c r="I251" s="135"/>
      <c r="J251" s="135"/>
      <c r="K251" s="246"/>
      <c r="L251" s="135"/>
      <c r="M251" s="135"/>
      <c r="N251" s="135"/>
      <c r="O251" s="246"/>
      <c r="P251" s="134"/>
      <c r="Q251" s="135"/>
    </row>
    <row r="252" spans="1:17" s="137" customFormat="1" x14ac:dyDescent="0.2">
      <c r="A252" s="134"/>
      <c r="B252" s="135"/>
      <c r="C252" s="135"/>
      <c r="D252" s="246"/>
      <c r="E252" s="134"/>
      <c r="F252" s="135"/>
      <c r="G252" s="135"/>
      <c r="H252" s="135"/>
      <c r="I252" s="135"/>
      <c r="J252" s="135"/>
      <c r="K252" s="246"/>
      <c r="L252" s="135"/>
      <c r="M252" s="135"/>
      <c r="N252" s="135"/>
      <c r="O252" s="246"/>
      <c r="P252" s="134"/>
      <c r="Q252" s="135"/>
    </row>
    <row r="253" spans="1:17" s="137" customFormat="1" x14ac:dyDescent="0.2">
      <c r="A253" s="134"/>
      <c r="B253" s="135"/>
      <c r="C253" s="135"/>
      <c r="D253" s="246"/>
      <c r="E253" s="134"/>
      <c r="F253" s="135"/>
      <c r="G253" s="135"/>
      <c r="H253" s="135"/>
      <c r="I253" s="135"/>
      <c r="J253" s="135"/>
      <c r="K253" s="246"/>
      <c r="L253" s="135"/>
      <c r="M253" s="135"/>
      <c r="N253" s="135"/>
      <c r="O253" s="246"/>
      <c r="P253" s="134"/>
      <c r="Q253" s="135"/>
    </row>
    <row r="254" spans="1:17" s="137" customFormat="1" x14ac:dyDescent="0.2">
      <c r="A254" s="134"/>
      <c r="B254" s="135"/>
      <c r="C254" s="135"/>
      <c r="D254" s="246"/>
      <c r="E254" s="134"/>
      <c r="F254" s="135"/>
      <c r="G254" s="135"/>
      <c r="H254" s="135"/>
      <c r="I254" s="135"/>
      <c r="J254" s="135"/>
      <c r="K254" s="246"/>
      <c r="L254" s="135"/>
      <c r="M254" s="135"/>
      <c r="N254" s="135"/>
      <c r="O254" s="246"/>
      <c r="P254" s="134"/>
      <c r="Q254" s="135"/>
    </row>
    <row r="255" spans="1:17" s="137" customFormat="1" x14ac:dyDescent="0.2">
      <c r="A255" s="134"/>
      <c r="B255" s="135"/>
      <c r="C255" s="135"/>
      <c r="D255" s="246"/>
      <c r="E255" s="134"/>
      <c r="F255" s="135"/>
      <c r="G255" s="135"/>
      <c r="H255" s="135"/>
      <c r="I255" s="135"/>
      <c r="J255" s="135"/>
      <c r="K255" s="246"/>
      <c r="L255" s="135"/>
      <c r="M255" s="135"/>
      <c r="N255" s="135"/>
      <c r="O255" s="246"/>
      <c r="P255" s="134"/>
      <c r="Q255" s="135"/>
    </row>
    <row r="256" spans="1:17" s="137" customFormat="1" x14ac:dyDescent="0.2">
      <c r="A256" s="134"/>
      <c r="B256" s="135"/>
      <c r="C256" s="135"/>
      <c r="D256" s="246"/>
      <c r="E256" s="134"/>
      <c r="F256" s="135"/>
      <c r="G256" s="135"/>
      <c r="H256" s="135"/>
      <c r="I256" s="135"/>
      <c r="J256" s="135"/>
      <c r="K256" s="246"/>
      <c r="L256" s="135"/>
      <c r="M256" s="135"/>
      <c r="N256" s="135"/>
      <c r="O256" s="246"/>
      <c r="P256" s="134"/>
      <c r="Q256" s="135"/>
    </row>
    <row r="257" spans="1:17" s="137" customFormat="1" x14ac:dyDescent="0.2">
      <c r="A257" s="134"/>
      <c r="B257" s="135"/>
      <c r="C257" s="135"/>
      <c r="D257" s="246"/>
      <c r="E257" s="134"/>
      <c r="F257" s="135"/>
      <c r="G257" s="135"/>
      <c r="H257" s="135"/>
      <c r="I257" s="135"/>
      <c r="J257" s="135"/>
      <c r="K257" s="246"/>
      <c r="L257" s="135"/>
      <c r="M257" s="135"/>
      <c r="N257" s="135"/>
      <c r="O257" s="246"/>
      <c r="P257" s="134"/>
      <c r="Q257" s="135"/>
    </row>
    <row r="258" spans="1:17" s="137" customFormat="1" x14ac:dyDescent="0.2">
      <c r="A258" s="134"/>
      <c r="B258" s="135"/>
      <c r="C258" s="135"/>
      <c r="D258" s="246"/>
      <c r="E258" s="134"/>
      <c r="F258" s="135"/>
      <c r="G258" s="135"/>
      <c r="H258" s="135"/>
      <c r="I258" s="135"/>
      <c r="J258" s="135"/>
      <c r="K258" s="246"/>
      <c r="L258" s="135"/>
      <c r="M258" s="135"/>
      <c r="N258" s="135"/>
      <c r="O258" s="246"/>
      <c r="P258" s="134"/>
      <c r="Q258" s="135"/>
    </row>
    <row r="259" spans="1:17" s="137" customFormat="1" x14ac:dyDescent="0.2">
      <c r="A259" s="134"/>
      <c r="B259" s="135"/>
      <c r="C259" s="135"/>
      <c r="D259" s="246"/>
      <c r="E259" s="134"/>
      <c r="F259" s="135"/>
      <c r="G259" s="135"/>
      <c r="H259" s="135"/>
      <c r="I259" s="135"/>
      <c r="J259" s="135"/>
      <c r="K259" s="246"/>
      <c r="L259" s="135"/>
      <c r="M259" s="135"/>
      <c r="N259" s="135"/>
      <c r="O259" s="246"/>
      <c r="P259" s="134"/>
      <c r="Q259" s="135"/>
    </row>
    <row r="260" spans="1:17" s="137" customFormat="1" x14ac:dyDescent="0.2">
      <c r="A260" s="134"/>
      <c r="B260" s="135"/>
      <c r="C260" s="135"/>
      <c r="D260" s="246"/>
      <c r="E260" s="134"/>
      <c r="F260" s="135"/>
      <c r="G260" s="135"/>
      <c r="H260" s="135"/>
      <c r="I260" s="135"/>
      <c r="J260" s="135"/>
      <c r="K260" s="246"/>
      <c r="L260" s="135"/>
      <c r="M260" s="135"/>
      <c r="N260" s="135"/>
      <c r="O260" s="246"/>
      <c r="P260" s="134"/>
      <c r="Q260" s="135"/>
    </row>
    <row r="261" spans="1:17" s="137" customFormat="1" x14ac:dyDescent="0.2">
      <c r="A261" s="134"/>
      <c r="B261" s="135"/>
      <c r="C261" s="135"/>
      <c r="D261" s="246"/>
      <c r="E261" s="134"/>
      <c r="F261" s="135"/>
      <c r="G261" s="135"/>
      <c r="H261" s="135"/>
      <c r="I261" s="135"/>
      <c r="J261" s="135"/>
      <c r="K261" s="246"/>
      <c r="L261" s="135"/>
      <c r="M261" s="135"/>
      <c r="N261" s="135"/>
      <c r="O261" s="246"/>
      <c r="P261" s="134"/>
      <c r="Q261" s="135"/>
    </row>
    <row r="262" spans="1:17" s="137" customFormat="1" x14ac:dyDescent="0.2">
      <c r="A262" s="134"/>
      <c r="B262" s="135"/>
      <c r="C262" s="135"/>
      <c r="D262" s="246"/>
      <c r="E262" s="134"/>
      <c r="F262" s="135"/>
      <c r="G262" s="135"/>
      <c r="H262" s="135"/>
      <c r="I262" s="135"/>
      <c r="J262" s="135"/>
      <c r="K262" s="246"/>
      <c r="L262" s="135"/>
      <c r="M262" s="135"/>
      <c r="N262" s="135"/>
      <c r="O262" s="246"/>
      <c r="P262" s="134"/>
      <c r="Q262" s="135"/>
    </row>
    <row r="263" spans="1:17" s="137" customFormat="1" x14ac:dyDescent="0.2">
      <c r="A263" s="134"/>
      <c r="B263" s="135"/>
      <c r="C263" s="135"/>
      <c r="D263" s="246"/>
      <c r="E263" s="134"/>
      <c r="F263" s="135"/>
      <c r="G263" s="135"/>
      <c r="H263" s="135"/>
      <c r="I263" s="135"/>
      <c r="J263" s="135"/>
      <c r="K263" s="246"/>
      <c r="L263" s="135"/>
      <c r="M263" s="135"/>
      <c r="N263" s="135"/>
      <c r="O263" s="246"/>
      <c r="P263" s="134"/>
      <c r="Q263" s="135"/>
    </row>
    <row r="264" spans="1:17" s="137" customFormat="1" x14ac:dyDescent="0.2">
      <c r="A264" s="134"/>
      <c r="B264" s="135"/>
      <c r="C264" s="135"/>
      <c r="D264" s="246"/>
      <c r="E264" s="134"/>
      <c r="F264" s="135"/>
      <c r="G264" s="135"/>
      <c r="H264" s="135"/>
      <c r="I264" s="135"/>
      <c r="J264" s="135"/>
      <c r="K264" s="246"/>
      <c r="L264" s="135"/>
      <c r="M264" s="135"/>
      <c r="N264" s="135"/>
      <c r="O264" s="246"/>
      <c r="P264" s="134"/>
      <c r="Q264" s="135"/>
    </row>
    <row r="265" spans="1:17" s="137" customFormat="1" x14ac:dyDescent="0.2">
      <c r="A265" s="134"/>
      <c r="B265" s="135"/>
      <c r="C265" s="135"/>
      <c r="D265" s="246"/>
      <c r="E265" s="134"/>
      <c r="F265" s="135"/>
      <c r="G265" s="135"/>
      <c r="H265" s="135"/>
      <c r="I265" s="135"/>
      <c r="J265" s="135"/>
      <c r="K265" s="246"/>
      <c r="L265" s="135"/>
      <c r="M265" s="135"/>
      <c r="N265" s="135"/>
      <c r="O265" s="246"/>
      <c r="P265" s="134"/>
      <c r="Q265" s="135"/>
    </row>
    <row r="266" spans="1:17" s="137" customFormat="1" x14ac:dyDescent="0.2">
      <c r="A266" s="134"/>
      <c r="B266" s="135"/>
      <c r="C266" s="135"/>
      <c r="D266" s="246"/>
      <c r="E266" s="134"/>
      <c r="F266" s="135"/>
      <c r="G266" s="135"/>
      <c r="H266" s="135"/>
      <c r="I266" s="135"/>
      <c r="J266" s="135"/>
      <c r="K266" s="246"/>
      <c r="L266" s="135"/>
      <c r="M266" s="135"/>
      <c r="N266" s="135"/>
      <c r="O266" s="246"/>
      <c r="P266" s="134"/>
      <c r="Q266" s="135"/>
    </row>
    <row r="267" spans="1:17" s="137" customFormat="1" x14ac:dyDescent="0.2">
      <c r="A267" s="134"/>
      <c r="B267" s="135"/>
      <c r="C267" s="135"/>
      <c r="D267" s="246"/>
      <c r="E267" s="134"/>
      <c r="F267" s="135"/>
      <c r="G267" s="135"/>
      <c r="H267" s="135"/>
      <c r="I267" s="135"/>
      <c r="J267" s="135"/>
      <c r="K267" s="246"/>
      <c r="L267" s="135"/>
      <c r="M267" s="135"/>
      <c r="N267" s="135"/>
      <c r="O267" s="246"/>
      <c r="P267" s="134"/>
      <c r="Q267" s="135"/>
    </row>
    <row r="268" spans="1:17" s="137" customFormat="1" x14ac:dyDescent="0.2">
      <c r="A268" s="134"/>
      <c r="B268" s="135"/>
      <c r="C268" s="135"/>
      <c r="D268" s="246"/>
      <c r="E268" s="134"/>
      <c r="F268" s="135"/>
      <c r="G268" s="135"/>
      <c r="H268" s="135"/>
      <c r="I268" s="135"/>
      <c r="J268" s="135"/>
      <c r="K268" s="246"/>
      <c r="L268" s="135"/>
      <c r="M268" s="135"/>
      <c r="N268" s="135"/>
      <c r="O268" s="246"/>
      <c r="P268" s="134"/>
      <c r="Q268" s="135"/>
    </row>
    <row r="269" spans="1:17" s="137" customFormat="1" x14ac:dyDescent="0.2">
      <c r="A269" s="134"/>
      <c r="B269" s="135"/>
      <c r="C269" s="135"/>
      <c r="D269" s="246"/>
      <c r="E269" s="134"/>
      <c r="F269" s="135"/>
      <c r="G269" s="135"/>
      <c r="H269" s="135"/>
      <c r="I269" s="135"/>
      <c r="J269" s="135"/>
      <c r="K269" s="246"/>
      <c r="L269" s="135"/>
      <c r="M269" s="135"/>
      <c r="N269" s="135"/>
      <c r="O269" s="246"/>
      <c r="P269" s="134"/>
      <c r="Q269" s="135"/>
    </row>
    <row r="270" spans="1:17" s="137" customFormat="1" x14ac:dyDescent="0.2">
      <c r="A270" s="134"/>
      <c r="B270" s="135"/>
      <c r="C270" s="135"/>
      <c r="D270" s="246"/>
      <c r="E270" s="134"/>
      <c r="F270" s="135"/>
      <c r="G270" s="135"/>
      <c r="H270" s="135"/>
      <c r="I270" s="135"/>
      <c r="J270" s="135"/>
      <c r="K270" s="246"/>
      <c r="L270" s="135"/>
      <c r="M270" s="135"/>
      <c r="N270" s="135"/>
      <c r="O270" s="246"/>
      <c r="P270" s="134"/>
      <c r="Q270" s="135"/>
    </row>
    <row r="271" spans="1:17" s="137" customFormat="1" x14ac:dyDescent="0.2">
      <c r="A271" s="134"/>
      <c r="B271" s="135"/>
      <c r="C271" s="135"/>
      <c r="D271" s="246"/>
      <c r="E271" s="134"/>
      <c r="F271" s="135"/>
      <c r="G271" s="135"/>
      <c r="H271" s="135"/>
      <c r="I271" s="135"/>
      <c r="J271" s="135"/>
      <c r="K271" s="246"/>
      <c r="L271" s="135"/>
      <c r="M271" s="135"/>
      <c r="N271" s="135"/>
      <c r="O271" s="246"/>
      <c r="P271" s="134"/>
      <c r="Q271" s="135"/>
    </row>
    <row r="272" spans="1:17" s="137" customFormat="1" x14ac:dyDescent="0.2">
      <c r="A272" s="134"/>
      <c r="B272" s="135"/>
      <c r="C272" s="135"/>
      <c r="D272" s="246"/>
      <c r="E272" s="134"/>
      <c r="F272" s="135"/>
      <c r="G272" s="135"/>
      <c r="H272" s="135"/>
      <c r="I272" s="135"/>
      <c r="J272" s="135"/>
      <c r="K272" s="246"/>
      <c r="L272" s="135"/>
      <c r="M272" s="135"/>
      <c r="N272" s="135"/>
      <c r="O272" s="246"/>
      <c r="P272" s="134"/>
      <c r="Q272" s="135"/>
    </row>
    <row r="273" spans="1:17" s="137" customFormat="1" x14ac:dyDescent="0.2">
      <c r="A273" s="134"/>
      <c r="B273" s="135"/>
      <c r="C273" s="135"/>
      <c r="D273" s="246"/>
      <c r="E273" s="134"/>
      <c r="F273" s="135"/>
      <c r="G273" s="135"/>
      <c r="H273" s="135"/>
      <c r="I273" s="135"/>
      <c r="J273" s="135"/>
      <c r="K273" s="246"/>
      <c r="L273" s="135"/>
      <c r="M273" s="135"/>
      <c r="N273" s="135"/>
      <c r="O273" s="246"/>
      <c r="P273" s="134"/>
      <c r="Q273" s="135"/>
    </row>
    <row r="274" spans="1:17" s="137" customFormat="1" x14ac:dyDescent="0.2">
      <c r="A274" s="134"/>
      <c r="B274" s="135"/>
      <c r="C274" s="135"/>
      <c r="D274" s="246"/>
      <c r="E274" s="134"/>
      <c r="F274" s="135"/>
      <c r="G274" s="135"/>
      <c r="H274" s="135"/>
      <c r="I274" s="135"/>
      <c r="J274" s="135"/>
      <c r="K274" s="246"/>
      <c r="L274" s="135"/>
      <c r="M274" s="135"/>
      <c r="N274" s="135"/>
      <c r="O274" s="246"/>
      <c r="P274" s="134"/>
      <c r="Q274" s="135"/>
    </row>
    <row r="275" spans="1:17" s="137" customFormat="1" x14ac:dyDescent="0.2">
      <c r="A275" s="134"/>
      <c r="B275" s="135"/>
      <c r="C275" s="135"/>
      <c r="D275" s="246"/>
      <c r="E275" s="134"/>
      <c r="F275" s="135"/>
      <c r="G275" s="135"/>
      <c r="H275" s="135"/>
      <c r="I275" s="135"/>
      <c r="J275" s="135"/>
      <c r="K275" s="246"/>
      <c r="L275" s="135"/>
      <c r="M275" s="135"/>
      <c r="N275" s="135"/>
      <c r="O275" s="246"/>
      <c r="P275" s="134"/>
      <c r="Q275" s="135"/>
    </row>
    <row r="276" spans="1:17" s="137" customFormat="1" x14ac:dyDescent="0.2">
      <c r="A276" s="134"/>
      <c r="B276" s="135"/>
      <c r="C276" s="135"/>
      <c r="D276" s="246"/>
      <c r="E276" s="134"/>
      <c r="F276" s="135"/>
      <c r="G276" s="135"/>
      <c r="H276" s="135"/>
      <c r="I276" s="135"/>
      <c r="J276" s="135"/>
      <c r="K276" s="246"/>
      <c r="L276" s="135"/>
      <c r="M276" s="135"/>
      <c r="N276" s="135"/>
      <c r="O276" s="246"/>
      <c r="P276" s="134"/>
      <c r="Q276" s="135"/>
    </row>
    <row r="277" spans="1:17" s="137" customFormat="1" x14ac:dyDescent="0.2">
      <c r="A277" s="134"/>
      <c r="B277" s="135"/>
      <c r="C277" s="135"/>
      <c r="D277" s="246"/>
      <c r="E277" s="134"/>
      <c r="F277" s="135"/>
      <c r="G277" s="135"/>
      <c r="H277" s="135"/>
      <c r="I277" s="135"/>
      <c r="J277" s="135"/>
      <c r="K277" s="246"/>
      <c r="L277" s="135"/>
      <c r="M277" s="135"/>
      <c r="N277" s="135"/>
      <c r="O277" s="246"/>
      <c r="P277" s="134"/>
      <c r="Q277" s="135"/>
    </row>
    <row r="278" spans="1:17" s="137" customFormat="1" x14ac:dyDescent="0.2">
      <c r="A278" s="134"/>
      <c r="B278" s="135"/>
      <c r="C278" s="135"/>
      <c r="D278" s="246"/>
      <c r="E278" s="134"/>
      <c r="F278" s="135"/>
      <c r="G278" s="135"/>
      <c r="H278" s="135"/>
      <c r="I278" s="135"/>
      <c r="J278" s="135"/>
      <c r="K278" s="246"/>
      <c r="L278" s="135"/>
      <c r="M278" s="135"/>
      <c r="N278" s="135"/>
      <c r="O278" s="246"/>
      <c r="P278" s="134"/>
      <c r="Q278" s="135"/>
    </row>
    <row r="279" spans="1:17" s="137" customFormat="1" x14ac:dyDescent="0.2">
      <c r="A279" s="134"/>
      <c r="B279" s="135"/>
      <c r="C279" s="135"/>
      <c r="D279" s="246"/>
      <c r="E279" s="134"/>
      <c r="F279" s="135"/>
      <c r="G279" s="135"/>
      <c r="H279" s="135"/>
      <c r="I279" s="135"/>
      <c r="J279" s="135"/>
      <c r="K279" s="246"/>
      <c r="L279" s="135"/>
      <c r="M279" s="135"/>
      <c r="N279" s="135"/>
      <c r="O279" s="246"/>
      <c r="P279" s="134"/>
      <c r="Q279" s="135"/>
    </row>
    <row r="280" spans="1:17" s="137" customFormat="1" x14ac:dyDescent="0.2">
      <c r="A280" s="134"/>
      <c r="B280" s="135"/>
      <c r="C280" s="135"/>
      <c r="D280" s="246"/>
      <c r="E280" s="134"/>
      <c r="F280" s="135"/>
      <c r="G280" s="135"/>
      <c r="H280" s="135"/>
      <c r="I280" s="135"/>
      <c r="J280" s="135"/>
      <c r="K280" s="246"/>
      <c r="L280" s="135"/>
      <c r="M280" s="135"/>
      <c r="N280" s="135"/>
      <c r="O280" s="246"/>
      <c r="P280" s="134"/>
      <c r="Q280" s="135"/>
    </row>
    <row r="281" spans="1:17" s="137" customFormat="1" x14ac:dyDescent="0.2">
      <c r="A281" s="134"/>
      <c r="B281" s="135"/>
      <c r="C281" s="135"/>
      <c r="D281" s="246"/>
      <c r="E281" s="134"/>
      <c r="F281" s="135"/>
      <c r="G281" s="135"/>
      <c r="H281" s="135"/>
      <c r="I281" s="135"/>
      <c r="J281" s="135"/>
      <c r="K281" s="246"/>
      <c r="L281" s="135"/>
      <c r="M281" s="135"/>
      <c r="N281" s="135"/>
      <c r="O281" s="246"/>
      <c r="P281" s="134"/>
      <c r="Q281" s="135"/>
    </row>
    <row r="282" spans="1:17" s="137" customFormat="1" x14ac:dyDescent="0.2">
      <c r="A282" s="134"/>
      <c r="B282" s="135"/>
      <c r="C282" s="135"/>
      <c r="D282" s="246"/>
      <c r="E282" s="134"/>
      <c r="F282" s="135"/>
      <c r="G282" s="135"/>
      <c r="H282" s="135"/>
      <c r="I282" s="135"/>
      <c r="J282" s="135"/>
      <c r="K282" s="246"/>
      <c r="L282" s="135"/>
      <c r="M282" s="135"/>
      <c r="N282" s="135"/>
      <c r="O282" s="246"/>
      <c r="P282" s="134"/>
      <c r="Q282" s="135"/>
    </row>
    <row r="283" spans="1:17" s="137" customFormat="1" x14ac:dyDescent="0.2">
      <c r="A283" s="134"/>
      <c r="B283" s="135"/>
      <c r="C283" s="135"/>
      <c r="D283" s="246"/>
      <c r="E283" s="134"/>
      <c r="F283" s="135"/>
      <c r="G283" s="135"/>
      <c r="H283" s="135"/>
      <c r="I283" s="135"/>
      <c r="J283" s="135"/>
      <c r="K283" s="246"/>
      <c r="L283" s="135"/>
      <c r="M283" s="135"/>
      <c r="N283" s="135"/>
      <c r="O283" s="246"/>
      <c r="P283" s="134"/>
      <c r="Q283" s="135"/>
    </row>
    <row r="284" spans="1:17" s="137" customFormat="1" x14ac:dyDescent="0.2">
      <c r="A284" s="134"/>
      <c r="B284" s="135"/>
      <c r="C284" s="135"/>
      <c r="D284" s="246"/>
      <c r="E284" s="134"/>
      <c r="F284" s="135"/>
      <c r="G284" s="135"/>
      <c r="H284" s="135"/>
      <c r="I284" s="135"/>
      <c r="J284" s="135"/>
      <c r="K284" s="246"/>
      <c r="L284" s="135"/>
      <c r="M284" s="135"/>
      <c r="N284" s="135"/>
      <c r="O284" s="246"/>
      <c r="P284" s="134"/>
      <c r="Q284" s="135"/>
    </row>
    <row r="285" spans="1:17" s="137" customFormat="1" x14ac:dyDescent="0.2">
      <c r="A285" s="134"/>
      <c r="B285" s="135"/>
      <c r="C285" s="135"/>
      <c r="D285" s="246"/>
      <c r="E285" s="134"/>
      <c r="F285" s="135"/>
      <c r="G285" s="135"/>
      <c r="H285" s="135"/>
      <c r="I285" s="135"/>
      <c r="J285" s="135"/>
      <c r="K285" s="246"/>
      <c r="L285" s="135"/>
      <c r="M285" s="135"/>
      <c r="N285" s="135"/>
      <c r="O285" s="246"/>
      <c r="P285" s="134"/>
      <c r="Q285" s="135"/>
    </row>
    <row r="286" spans="1:17" s="137" customFormat="1" x14ac:dyDescent="0.2">
      <c r="A286" s="134"/>
      <c r="B286" s="135"/>
      <c r="C286" s="135"/>
      <c r="D286" s="246"/>
      <c r="E286" s="134"/>
      <c r="F286" s="135"/>
      <c r="G286" s="135"/>
      <c r="H286" s="135"/>
      <c r="I286" s="135"/>
      <c r="J286" s="135"/>
      <c r="K286" s="246"/>
      <c r="L286" s="135"/>
      <c r="M286" s="135"/>
      <c r="N286" s="135"/>
      <c r="O286" s="246"/>
      <c r="P286" s="134"/>
      <c r="Q286" s="135"/>
    </row>
    <row r="287" spans="1:17" s="137" customFormat="1" x14ac:dyDescent="0.2">
      <c r="A287" s="134"/>
      <c r="B287" s="135"/>
      <c r="C287" s="135"/>
      <c r="D287" s="246"/>
      <c r="E287" s="134"/>
      <c r="F287" s="135"/>
      <c r="G287" s="135"/>
      <c r="H287" s="135"/>
      <c r="I287" s="135"/>
      <c r="J287" s="135"/>
      <c r="K287" s="246"/>
      <c r="L287" s="135"/>
      <c r="M287" s="135"/>
      <c r="N287" s="135"/>
      <c r="O287" s="246"/>
      <c r="P287" s="134"/>
      <c r="Q287" s="135"/>
    </row>
    <row r="288" spans="1:17" s="137" customFormat="1" x14ac:dyDescent="0.2">
      <c r="A288" s="134"/>
      <c r="B288" s="135"/>
      <c r="C288" s="135"/>
      <c r="D288" s="246"/>
      <c r="E288" s="134"/>
      <c r="F288" s="135"/>
      <c r="G288" s="135"/>
      <c r="H288" s="135"/>
      <c r="I288" s="135"/>
      <c r="J288" s="135"/>
      <c r="K288" s="246"/>
      <c r="L288" s="135"/>
      <c r="M288" s="135"/>
      <c r="N288" s="135"/>
      <c r="O288" s="246"/>
      <c r="P288" s="134"/>
      <c r="Q288" s="135"/>
    </row>
    <row r="289" spans="1:17" s="137" customFormat="1" x14ac:dyDescent="0.2">
      <c r="A289" s="134"/>
      <c r="B289" s="135"/>
      <c r="C289" s="135"/>
      <c r="D289" s="246"/>
      <c r="E289" s="134"/>
      <c r="F289" s="135"/>
      <c r="G289" s="135"/>
      <c r="H289" s="135"/>
      <c r="I289" s="135"/>
      <c r="J289" s="135"/>
      <c r="K289" s="246"/>
      <c r="L289" s="135"/>
      <c r="M289" s="135"/>
      <c r="N289" s="135"/>
      <c r="O289" s="246"/>
      <c r="P289" s="134"/>
      <c r="Q289" s="135"/>
    </row>
    <row r="290" spans="1:17" s="137" customFormat="1" x14ac:dyDescent="0.2">
      <c r="A290" s="134"/>
      <c r="B290" s="135"/>
      <c r="C290" s="135"/>
      <c r="D290" s="246"/>
      <c r="E290" s="134"/>
      <c r="F290" s="135"/>
      <c r="G290" s="135"/>
      <c r="H290" s="135"/>
      <c r="I290" s="135"/>
      <c r="J290" s="135"/>
      <c r="K290" s="246"/>
      <c r="L290" s="135"/>
      <c r="M290" s="135"/>
      <c r="N290" s="135"/>
      <c r="O290" s="246"/>
      <c r="P290" s="134"/>
      <c r="Q290" s="135"/>
    </row>
    <row r="291" spans="1:17" s="137" customFormat="1" x14ac:dyDescent="0.2">
      <c r="A291" s="134"/>
      <c r="B291" s="135"/>
      <c r="C291" s="135"/>
      <c r="D291" s="246"/>
      <c r="E291" s="134"/>
      <c r="F291" s="135"/>
      <c r="G291" s="135"/>
      <c r="H291" s="135"/>
      <c r="I291" s="135"/>
      <c r="J291" s="135"/>
      <c r="K291" s="246"/>
      <c r="L291" s="135"/>
      <c r="M291" s="135"/>
      <c r="N291" s="135"/>
      <c r="O291" s="246"/>
      <c r="P291" s="134"/>
      <c r="Q291" s="135"/>
    </row>
    <row r="292" spans="1:17" s="137" customFormat="1" x14ac:dyDescent="0.2">
      <c r="A292" s="134"/>
      <c r="B292" s="135"/>
      <c r="C292" s="135"/>
      <c r="D292" s="246"/>
      <c r="E292" s="134"/>
      <c r="F292" s="135"/>
      <c r="G292" s="135"/>
      <c r="H292" s="135"/>
      <c r="I292" s="135"/>
      <c r="J292" s="135"/>
      <c r="K292" s="246"/>
      <c r="L292" s="135"/>
      <c r="M292" s="135"/>
      <c r="N292" s="135"/>
      <c r="O292" s="246"/>
      <c r="P292" s="134"/>
      <c r="Q292" s="135"/>
    </row>
    <row r="293" spans="1:17" s="137" customFormat="1" x14ac:dyDescent="0.2">
      <c r="A293" s="134"/>
      <c r="B293" s="135"/>
      <c r="C293" s="135"/>
      <c r="D293" s="246"/>
      <c r="E293" s="134"/>
      <c r="F293" s="135"/>
      <c r="G293" s="135"/>
      <c r="H293" s="135"/>
      <c r="I293" s="135"/>
      <c r="J293" s="135"/>
      <c r="K293" s="246"/>
      <c r="L293" s="135"/>
      <c r="M293" s="135"/>
      <c r="N293" s="135"/>
      <c r="O293" s="246"/>
      <c r="P293" s="134"/>
      <c r="Q293" s="135"/>
    </row>
    <row r="294" spans="1:17" s="137" customFormat="1" x14ac:dyDescent="0.2">
      <c r="A294" s="134"/>
      <c r="B294" s="135"/>
      <c r="C294" s="135"/>
      <c r="D294" s="246"/>
      <c r="E294" s="134"/>
      <c r="F294" s="135"/>
      <c r="G294" s="135"/>
      <c r="H294" s="135"/>
      <c r="I294" s="135"/>
      <c r="J294" s="135"/>
      <c r="K294" s="246"/>
      <c r="L294" s="135"/>
      <c r="M294" s="135"/>
      <c r="N294" s="135"/>
      <c r="O294" s="246"/>
      <c r="P294" s="134"/>
      <c r="Q294" s="135"/>
    </row>
    <row r="295" spans="1:17" s="137" customFormat="1" x14ac:dyDescent="0.2">
      <c r="A295" s="134"/>
      <c r="B295" s="135"/>
      <c r="C295" s="135"/>
      <c r="D295" s="246"/>
      <c r="E295" s="134"/>
      <c r="F295" s="135"/>
      <c r="G295" s="135"/>
      <c r="H295" s="135"/>
      <c r="I295" s="135"/>
      <c r="J295" s="135"/>
      <c r="K295" s="246"/>
      <c r="L295" s="135"/>
      <c r="M295" s="135"/>
      <c r="N295" s="135"/>
      <c r="O295" s="246"/>
      <c r="P295" s="134"/>
      <c r="Q295" s="135"/>
    </row>
    <row r="296" spans="1:17" s="137" customFormat="1" x14ac:dyDescent="0.2">
      <c r="A296" s="134"/>
      <c r="B296" s="135"/>
      <c r="C296" s="135"/>
      <c r="D296" s="246"/>
      <c r="E296" s="134"/>
      <c r="F296" s="135"/>
      <c r="G296" s="135"/>
      <c r="H296" s="135"/>
      <c r="I296" s="135"/>
      <c r="J296" s="135"/>
      <c r="K296" s="246"/>
      <c r="L296" s="135"/>
      <c r="M296" s="135"/>
      <c r="N296" s="135"/>
      <c r="O296" s="246"/>
      <c r="P296" s="134"/>
      <c r="Q296" s="135"/>
    </row>
    <row r="297" spans="1:17" s="137" customFormat="1" x14ac:dyDescent="0.2">
      <c r="A297" s="134"/>
      <c r="B297" s="135"/>
      <c r="C297" s="135"/>
      <c r="D297" s="246"/>
      <c r="E297" s="134"/>
      <c r="F297" s="135"/>
      <c r="G297" s="135"/>
      <c r="H297" s="135"/>
      <c r="I297" s="135"/>
      <c r="J297" s="135"/>
      <c r="K297" s="246"/>
      <c r="L297" s="135"/>
      <c r="M297" s="135"/>
      <c r="N297" s="135"/>
      <c r="O297" s="246"/>
      <c r="P297" s="134"/>
      <c r="Q297" s="135"/>
    </row>
    <row r="298" spans="1:17" s="137" customFormat="1" x14ac:dyDescent="0.2">
      <c r="A298" s="134"/>
      <c r="B298" s="135"/>
      <c r="C298" s="135"/>
      <c r="D298" s="246"/>
      <c r="E298" s="134"/>
      <c r="F298" s="135"/>
      <c r="G298" s="135"/>
      <c r="H298" s="135"/>
      <c r="I298" s="135"/>
      <c r="J298" s="135"/>
      <c r="K298" s="246"/>
      <c r="L298" s="135"/>
      <c r="M298" s="135"/>
      <c r="N298" s="135"/>
      <c r="O298" s="246"/>
      <c r="P298" s="134"/>
      <c r="Q298" s="135"/>
    </row>
    <row r="299" spans="1:17" s="137" customFormat="1" x14ac:dyDescent="0.2">
      <c r="A299" s="134"/>
      <c r="B299" s="135"/>
      <c r="C299" s="135"/>
      <c r="D299" s="246"/>
      <c r="E299" s="134"/>
      <c r="F299" s="135"/>
      <c r="G299" s="135"/>
      <c r="H299" s="135"/>
      <c r="I299" s="135"/>
      <c r="J299" s="135"/>
      <c r="K299" s="246"/>
      <c r="L299" s="135"/>
      <c r="M299" s="135"/>
      <c r="N299" s="135"/>
      <c r="O299" s="246"/>
      <c r="P299" s="134"/>
      <c r="Q299" s="135"/>
    </row>
    <row r="300" spans="1:17" s="137" customFormat="1" x14ac:dyDescent="0.2">
      <c r="A300" s="134"/>
      <c r="B300" s="135"/>
      <c r="C300" s="135"/>
      <c r="D300" s="246"/>
      <c r="E300" s="134"/>
      <c r="F300" s="135"/>
      <c r="G300" s="135"/>
      <c r="H300" s="135"/>
      <c r="I300" s="135"/>
      <c r="J300" s="135"/>
      <c r="K300" s="246"/>
      <c r="L300" s="135"/>
      <c r="M300" s="135"/>
      <c r="N300" s="135"/>
      <c r="O300" s="246"/>
      <c r="P300" s="134"/>
      <c r="Q300" s="135"/>
    </row>
    <row r="301" spans="1:17" s="137" customFormat="1" x14ac:dyDescent="0.2">
      <c r="A301" s="134"/>
      <c r="B301" s="135"/>
      <c r="C301" s="135"/>
      <c r="D301" s="246"/>
      <c r="E301" s="134"/>
      <c r="F301" s="135"/>
      <c r="G301" s="135"/>
      <c r="H301" s="135"/>
      <c r="I301" s="135"/>
      <c r="J301" s="135"/>
      <c r="K301" s="246"/>
      <c r="L301" s="135"/>
      <c r="M301" s="135"/>
      <c r="N301" s="135"/>
      <c r="O301" s="246"/>
      <c r="P301" s="134"/>
      <c r="Q301" s="135"/>
    </row>
    <row r="302" spans="1:17" s="137" customFormat="1" x14ac:dyDescent="0.2">
      <c r="A302" s="134"/>
      <c r="B302" s="135"/>
      <c r="C302" s="135"/>
      <c r="D302" s="246"/>
      <c r="E302" s="134"/>
      <c r="F302" s="135"/>
      <c r="G302" s="135"/>
      <c r="H302" s="135"/>
      <c r="I302" s="135"/>
      <c r="J302" s="135"/>
      <c r="K302" s="246"/>
      <c r="L302" s="135"/>
      <c r="M302" s="135"/>
      <c r="N302" s="135"/>
      <c r="O302" s="246"/>
      <c r="P302" s="134"/>
      <c r="Q302" s="135"/>
    </row>
    <row r="303" spans="1:17" s="137" customFormat="1" x14ac:dyDescent="0.2">
      <c r="A303" s="134"/>
      <c r="B303" s="135"/>
      <c r="C303" s="135"/>
      <c r="D303" s="246"/>
      <c r="E303" s="134"/>
      <c r="F303" s="135"/>
      <c r="G303" s="135"/>
      <c r="H303" s="135"/>
      <c r="I303" s="135"/>
      <c r="J303" s="135"/>
      <c r="K303" s="246"/>
      <c r="L303" s="135"/>
      <c r="M303" s="135"/>
      <c r="N303" s="135"/>
      <c r="O303" s="246"/>
      <c r="P303" s="134"/>
      <c r="Q303" s="135"/>
    </row>
    <row r="304" spans="1:17" s="137" customFormat="1" x14ac:dyDescent="0.2">
      <c r="A304" s="134"/>
      <c r="B304" s="135"/>
      <c r="C304" s="135"/>
      <c r="D304" s="246"/>
      <c r="E304" s="134"/>
      <c r="F304" s="135"/>
      <c r="G304" s="135"/>
      <c r="H304" s="135"/>
      <c r="I304" s="135"/>
      <c r="J304" s="135"/>
      <c r="K304" s="246"/>
      <c r="L304" s="135"/>
      <c r="M304" s="135"/>
      <c r="N304" s="135"/>
      <c r="O304" s="246"/>
      <c r="P304" s="134"/>
      <c r="Q304" s="135"/>
    </row>
    <row r="305" spans="1:17" s="137" customFormat="1" x14ac:dyDescent="0.2">
      <c r="A305" s="134"/>
      <c r="B305" s="135"/>
      <c r="C305" s="135"/>
      <c r="D305" s="246"/>
      <c r="E305" s="134"/>
      <c r="F305" s="135"/>
      <c r="G305" s="135"/>
      <c r="H305" s="135"/>
      <c r="I305" s="135"/>
      <c r="J305" s="135"/>
      <c r="K305" s="246"/>
      <c r="L305" s="135"/>
      <c r="M305" s="135"/>
      <c r="N305" s="135"/>
      <c r="O305" s="246"/>
      <c r="P305" s="134"/>
      <c r="Q305" s="135"/>
    </row>
    <row r="306" spans="1:17" s="137" customFormat="1" x14ac:dyDescent="0.2">
      <c r="A306" s="134"/>
      <c r="B306" s="135"/>
      <c r="C306" s="135"/>
      <c r="D306" s="246"/>
      <c r="E306" s="134"/>
      <c r="F306" s="135"/>
      <c r="G306" s="135"/>
      <c r="H306" s="135"/>
      <c r="I306" s="135"/>
      <c r="J306" s="135"/>
      <c r="K306" s="246"/>
      <c r="L306" s="135"/>
      <c r="M306" s="135"/>
      <c r="N306" s="135"/>
      <c r="O306" s="246"/>
      <c r="P306" s="134"/>
      <c r="Q306" s="135"/>
    </row>
    <row r="307" spans="1:17" s="137" customFormat="1" x14ac:dyDescent="0.2">
      <c r="A307" s="134"/>
      <c r="B307" s="135"/>
      <c r="C307" s="135"/>
      <c r="D307" s="246"/>
      <c r="E307" s="134"/>
      <c r="F307" s="135"/>
      <c r="G307" s="135"/>
      <c r="H307" s="135"/>
      <c r="I307" s="135"/>
      <c r="J307" s="135"/>
      <c r="K307" s="246"/>
      <c r="L307" s="135"/>
      <c r="M307" s="135"/>
      <c r="N307" s="135"/>
      <c r="O307" s="246"/>
      <c r="P307" s="134"/>
      <c r="Q307" s="135"/>
    </row>
    <row r="308" spans="1:17" s="137" customFormat="1" x14ac:dyDescent="0.2">
      <c r="A308" s="134"/>
      <c r="B308" s="135"/>
      <c r="C308" s="135"/>
      <c r="D308" s="246"/>
      <c r="E308" s="134"/>
      <c r="F308" s="135"/>
      <c r="G308" s="135"/>
      <c r="H308" s="135"/>
      <c r="I308" s="135"/>
      <c r="J308" s="135"/>
      <c r="K308" s="246"/>
      <c r="L308" s="135"/>
      <c r="M308" s="135"/>
      <c r="N308" s="135"/>
      <c r="O308" s="246"/>
      <c r="P308" s="134"/>
      <c r="Q308" s="135"/>
    </row>
    <row r="309" spans="1:17" s="137" customFormat="1" x14ac:dyDescent="0.2">
      <c r="A309" s="134"/>
      <c r="B309" s="135"/>
      <c r="C309" s="135"/>
      <c r="D309" s="246"/>
      <c r="E309" s="134"/>
      <c r="F309" s="135"/>
      <c r="G309" s="135"/>
      <c r="H309" s="135"/>
      <c r="I309" s="135"/>
      <c r="J309" s="135"/>
      <c r="K309" s="246"/>
      <c r="L309" s="135"/>
      <c r="M309" s="135"/>
      <c r="N309" s="135"/>
      <c r="O309" s="246"/>
      <c r="P309" s="134"/>
      <c r="Q309" s="135"/>
    </row>
    <row r="310" spans="1:17" s="137" customFormat="1" x14ac:dyDescent="0.2">
      <c r="A310" s="134"/>
      <c r="B310" s="135"/>
      <c r="C310" s="135"/>
      <c r="D310" s="246"/>
      <c r="E310" s="134"/>
      <c r="F310" s="135"/>
      <c r="G310" s="135"/>
      <c r="H310" s="135"/>
      <c r="I310" s="135"/>
      <c r="J310" s="135"/>
      <c r="K310" s="246"/>
      <c r="L310" s="135"/>
      <c r="M310" s="135"/>
      <c r="N310" s="135"/>
      <c r="O310" s="246"/>
      <c r="P310" s="134"/>
      <c r="Q310" s="135"/>
    </row>
    <row r="311" spans="1:17" s="137" customFormat="1" x14ac:dyDescent="0.2">
      <c r="A311" s="134"/>
      <c r="B311" s="135"/>
      <c r="C311" s="135"/>
      <c r="D311" s="246"/>
      <c r="E311" s="134"/>
      <c r="F311" s="135"/>
      <c r="G311" s="135"/>
      <c r="H311" s="135"/>
      <c r="I311" s="135"/>
      <c r="J311" s="135"/>
      <c r="K311" s="246"/>
      <c r="L311" s="135"/>
      <c r="M311" s="135"/>
      <c r="N311" s="135"/>
      <c r="O311" s="246"/>
      <c r="P311" s="134"/>
      <c r="Q311" s="135"/>
    </row>
    <row r="312" spans="1:17" s="137" customFormat="1" x14ac:dyDescent="0.2">
      <c r="A312" s="134"/>
      <c r="B312" s="135"/>
      <c r="C312" s="135"/>
      <c r="D312" s="246"/>
      <c r="E312" s="134"/>
      <c r="F312" s="135"/>
      <c r="G312" s="135"/>
      <c r="H312" s="135"/>
      <c r="I312" s="135"/>
      <c r="J312" s="135"/>
      <c r="K312" s="246"/>
      <c r="L312" s="135"/>
      <c r="M312" s="135"/>
      <c r="N312" s="135"/>
      <c r="O312" s="246"/>
      <c r="P312" s="134"/>
      <c r="Q312" s="135"/>
    </row>
    <row r="313" spans="1:17" s="137" customFormat="1" x14ac:dyDescent="0.2">
      <c r="A313" s="134"/>
      <c r="B313" s="135"/>
      <c r="C313" s="135"/>
      <c r="D313" s="246"/>
      <c r="E313" s="134"/>
      <c r="F313" s="135"/>
      <c r="G313" s="135"/>
      <c r="H313" s="135"/>
      <c r="I313" s="135"/>
      <c r="J313" s="135"/>
      <c r="K313" s="246"/>
      <c r="L313" s="135"/>
      <c r="M313" s="135"/>
      <c r="N313" s="135"/>
      <c r="O313" s="246"/>
      <c r="P313" s="134"/>
      <c r="Q313" s="135"/>
    </row>
    <row r="314" spans="1:17" s="137" customFormat="1" x14ac:dyDescent="0.2">
      <c r="A314" s="134"/>
      <c r="B314" s="135"/>
      <c r="C314" s="135"/>
      <c r="D314" s="246"/>
      <c r="E314" s="134"/>
      <c r="F314" s="135"/>
      <c r="G314" s="135"/>
      <c r="H314" s="135"/>
      <c r="I314" s="135"/>
      <c r="J314" s="135"/>
      <c r="K314" s="246"/>
      <c r="L314" s="135"/>
      <c r="M314" s="135"/>
      <c r="N314" s="135"/>
      <c r="O314" s="246"/>
      <c r="P314" s="134"/>
      <c r="Q314" s="135"/>
    </row>
    <row r="315" spans="1:17" s="137" customFormat="1" x14ac:dyDescent="0.2">
      <c r="A315" s="134"/>
      <c r="B315" s="135"/>
      <c r="C315" s="135"/>
      <c r="D315" s="246"/>
      <c r="E315" s="134"/>
      <c r="F315" s="135"/>
      <c r="G315" s="135"/>
      <c r="H315" s="135"/>
      <c r="I315" s="135"/>
      <c r="J315" s="135"/>
      <c r="K315" s="246"/>
      <c r="L315" s="135"/>
      <c r="M315" s="135"/>
      <c r="N315" s="135"/>
      <c r="O315" s="246"/>
      <c r="P315" s="134"/>
      <c r="Q315" s="135"/>
    </row>
    <row r="316" spans="1:17" s="137" customFormat="1" x14ac:dyDescent="0.2">
      <c r="A316" s="134"/>
      <c r="B316" s="135"/>
      <c r="C316" s="135"/>
      <c r="D316" s="246"/>
      <c r="E316" s="134"/>
      <c r="F316" s="135"/>
      <c r="G316" s="135"/>
      <c r="H316" s="135"/>
      <c r="I316" s="135"/>
      <c r="J316" s="135"/>
      <c r="K316" s="246"/>
      <c r="L316" s="135"/>
      <c r="M316" s="135"/>
      <c r="N316" s="135"/>
      <c r="O316" s="246"/>
      <c r="P316" s="134"/>
      <c r="Q316" s="135"/>
    </row>
    <row r="317" spans="1:17" s="137" customFormat="1" x14ac:dyDescent="0.2">
      <c r="A317" s="134"/>
      <c r="B317" s="135"/>
      <c r="C317" s="135"/>
      <c r="D317" s="246"/>
      <c r="E317" s="134"/>
      <c r="F317" s="135"/>
      <c r="G317" s="135"/>
      <c r="H317" s="135"/>
      <c r="I317" s="135"/>
      <c r="J317" s="135"/>
      <c r="K317" s="246"/>
      <c r="L317" s="135"/>
      <c r="M317" s="135"/>
      <c r="N317" s="135"/>
      <c r="O317" s="246"/>
      <c r="P317" s="134"/>
      <c r="Q317" s="135"/>
    </row>
    <row r="318" spans="1:17" s="137" customFormat="1" x14ac:dyDescent="0.2">
      <c r="A318" s="134"/>
      <c r="B318" s="135"/>
      <c r="C318" s="135"/>
      <c r="D318" s="246"/>
      <c r="E318" s="134"/>
      <c r="F318" s="135"/>
      <c r="G318" s="135"/>
      <c r="H318" s="135"/>
      <c r="I318" s="135"/>
      <c r="J318" s="135"/>
      <c r="K318" s="246"/>
      <c r="L318" s="135"/>
      <c r="M318" s="135"/>
      <c r="N318" s="135"/>
      <c r="O318" s="246"/>
      <c r="P318" s="134"/>
      <c r="Q318" s="135"/>
    </row>
    <row r="319" spans="1:17" s="137" customFormat="1" x14ac:dyDescent="0.2">
      <c r="A319" s="134"/>
      <c r="B319" s="135"/>
      <c r="C319" s="135"/>
      <c r="D319" s="246"/>
      <c r="E319" s="134"/>
      <c r="F319" s="135"/>
      <c r="G319" s="135"/>
      <c r="H319" s="135"/>
      <c r="I319" s="135"/>
      <c r="J319" s="135"/>
      <c r="K319" s="246"/>
      <c r="L319" s="135"/>
      <c r="M319" s="135"/>
      <c r="N319" s="135"/>
      <c r="O319" s="246"/>
      <c r="P319" s="134"/>
      <c r="Q319" s="135"/>
    </row>
    <row r="320" spans="1:17" s="137" customFormat="1" x14ac:dyDescent="0.2">
      <c r="A320" s="134"/>
      <c r="B320" s="135"/>
      <c r="C320" s="135"/>
      <c r="D320" s="246"/>
      <c r="E320" s="134"/>
      <c r="F320" s="135"/>
      <c r="G320" s="135"/>
      <c r="H320" s="135"/>
      <c r="I320" s="135"/>
      <c r="J320" s="135"/>
      <c r="K320" s="246"/>
      <c r="L320" s="135"/>
      <c r="M320" s="135"/>
      <c r="N320" s="135"/>
      <c r="O320" s="246"/>
      <c r="P320" s="134"/>
      <c r="Q320" s="135"/>
    </row>
    <row r="321" spans="1:17" s="137" customFormat="1" x14ac:dyDescent="0.2">
      <c r="A321" s="134"/>
      <c r="B321" s="135"/>
      <c r="C321" s="135"/>
      <c r="D321" s="246"/>
      <c r="E321" s="134"/>
      <c r="F321" s="135"/>
      <c r="G321" s="135"/>
      <c r="H321" s="135"/>
      <c r="I321" s="135"/>
      <c r="J321" s="135"/>
      <c r="K321" s="246"/>
      <c r="L321" s="135"/>
      <c r="M321" s="135"/>
      <c r="N321" s="135"/>
      <c r="O321" s="246"/>
      <c r="P321" s="134"/>
      <c r="Q321" s="135"/>
    </row>
    <row r="322" spans="1:17" s="137" customFormat="1" x14ac:dyDescent="0.2">
      <c r="A322" s="134"/>
      <c r="B322" s="135"/>
      <c r="C322" s="135"/>
      <c r="D322" s="246"/>
      <c r="E322" s="134"/>
      <c r="F322" s="135"/>
      <c r="G322" s="135"/>
      <c r="H322" s="135"/>
      <c r="I322" s="135"/>
      <c r="J322" s="135"/>
      <c r="K322" s="246"/>
      <c r="L322" s="135"/>
      <c r="M322" s="135"/>
      <c r="N322" s="135"/>
      <c r="O322" s="246"/>
      <c r="P322" s="134"/>
      <c r="Q322" s="135"/>
    </row>
    <row r="323" spans="1:17" s="137" customFormat="1" x14ac:dyDescent="0.2">
      <c r="A323" s="134"/>
      <c r="B323" s="135"/>
      <c r="C323" s="135"/>
      <c r="D323" s="246"/>
      <c r="E323" s="134"/>
      <c r="F323" s="135"/>
      <c r="G323" s="135"/>
      <c r="H323" s="135"/>
      <c r="I323" s="135"/>
      <c r="J323" s="135"/>
      <c r="K323" s="246"/>
      <c r="L323" s="135"/>
      <c r="M323" s="135"/>
      <c r="N323" s="135"/>
      <c r="O323" s="246"/>
      <c r="P323" s="134"/>
      <c r="Q323" s="135"/>
    </row>
    <row r="324" spans="1:17" s="137" customFormat="1" x14ac:dyDescent="0.2">
      <c r="A324" s="134"/>
      <c r="B324" s="135"/>
      <c r="C324" s="135"/>
      <c r="D324" s="246"/>
      <c r="E324" s="134"/>
      <c r="F324" s="135"/>
      <c r="G324" s="135"/>
      <c r="H324" s="135"/>
      <c r="I324" s="135"/>
      <c r="J324" s="135"/>
      <c r="K324" s="246"/>
      <c r="L324" s="135"/>
      <c r="M324" s="135"/>
      <c r="N324" s="135"/>
      <c r="O324" s="246"/>
      <c r="P324" s="134"/>
      <c r="Q324" s="135"/>
    </row>
    <row r="325" spans="1:17" s="137" customFormat="1" x14ac:dyDescent="0.2">
      <c r="A325" s="134"/>
      <c r="B325" s="135"/>
      <c r="C325" s="135"/>
      <c r="D325" s="246"/>
      <c r="E325" s="134"/>
      <c r="F325" s="135"/>
      <c r="G325" s="135"/>
      <c r="H325" s="135"/>
      <c r="I325" s="135"/>
      <c r="J325" s="135"/>
      <c r="K325" s="246"/>
      <c r="L325" s="135"/>
      <c r="M325" s="135"/>
      <c r="N325" s="135"/>
      <c r="O325" s="246"/>
      <c r="P325" s="134"/>
      <c r="Q325" s="135"/>
    </row>
    <row r="326" spans="1:17" s="137" customFormat="1" x14ac:dyDescent="0.2">
      <c r="A326" s="134"/>
      <c r="B326" s="135"/>
      <c r="C326" s="135"/>
      <c r="D326" s="246"/>
      <c r="E326" s="134"/>
      <c r="F326" s="135"/>
      <c r="G326" s="135"/>
      <c r="H326" s="135"/>
      <c r="I326" s="135"/>
      <c r="J326" s="135"/>
      <c r="K326" s="246"/>
      <c r="L326" s="135"/>
      <c r="M326" s="135"/>
      <c r="N326" s="135"/>
      <c r="O326" s="246"/>
      <c r="P326" s="134"/>
      <c r="Q326" s="135"/>
    </row>
    <row r="327" spans="1:17" s="137" customFormat="1" x14ac:dyDescent="0.2">
      <c r="A327" s="134"/>
      <c r="B327" s="135"/>
      <c r="C327" s="135"/>
      <c r="D327" s="246"/>
      <c r="E327" s="134"/>
      <c r="F327" s="135"/>
      <c r="G327" s="135"/>
      <c r="H327" s="135"/>
      <c r="I327" s="135"/>
      <c r="J327" s="135"/>
      <c r="K327" s="246"/>
      <c r="L327" s="135"/>
      <c r="M327" s="135"/>
      <c r="N327" s="135"/>
      <c r="O327" s="246"/>
      <c r="P327" s="134"/>
      <c r="Q327" s="135"/>
    </row>
    <row r="328" spans="1:17" s="137" customFormat="1" x14ac:dyDescent="0.2">
      <c r="A328" s="134"/>
      <c r="B328" s="135"/>
      <c r="C328" s="135"/>
      <c r="D328" s="246"/>
      <c r="E328" s="134"/>
      <c r="F328" s="135"/>
      <c r="G328" s="135"/>
      <c r="H328" s="135"/>
      <c r="I328" s="135"/>
      <c r="J328" s="135"/>
      <c r="K328" s="246"/>
      <c r="L328" s="135"/>
      <c r="M328" s="135"/>
      <c r="N328" s="135"/>
      <c r="O328" s="246"/>
      <c r="P328" s="134"/>
      <c r="Q328" s="135"/>
    </row>
    <row r="329" spans="1:17" s="137" customFormat="1" x14ac:dyDescent="0.2">
      <c r="A329" s="134"/>
      <c r="B329" s="135"/>
      <c r="C329" s="135"/>
      <c r="D329" s="246"/>
      <c r="E329" s="134"/>
      <c r="F329" s="135"/>
      <c r="G329" s="135"/>
      <c r="H329" s="135"/>
      <c r="I329" s="135"/>
      <c r="J329" s="135"/>
      <c r="K329" s="246"/>
      <c r="L329" s="135"/>
      <c r="M329" s="135"/>
      <c r="N329" s="135"/>
      <c r="O329" s="246"/>
      <c r="P329" s="134"/>
      <c r="Q329" s="135"/>
    </row>
    <row r="330" spans="1:17" s="137" customFormat="1" x14ac:dyDescent="0.2">
      <c r="A330" s="134"/>
      <c r="B330" s="135"/>
      <c r="C330" s="135"/>
      <c r="D330" s="246"/>
      <c r="E330" s="134"/>
      <c r="F330" s="135"/>
      <c r="G330" s="135"/>
      <c r="H330" s="135"/>
      <c r="I330" s="135"/>
      <c r="J330" s="135"/>
      <c r="K330" s="246"/>
      <c r="L330" s="135"/>
      <c r="M330" s="135"/>
      <c r="N330" s="135"/>
      <c r="O330" s="246"/>
      <c r="P330" s="134"/>
      <c r="Q330" s="135"/>
    </row>
    <row r="331" spans="1:17" s="137" customFormat="1" x14ac:dyDescent="0.2">
      <c r="A331" s="134"/>
      <c r="B331" s="135"/>
      <c r="C331" s="135"/>
      <c r="D331" s="246"/>
      <c r="E331" s="134"/>
      <c r="F331" s="135"/>
      <c r="G331" s="135"/>
      <c r="H331" s="135"/>
      <c r="I331" s="135"/>
      <c r="J331" s="135"/>
      <c r="K331" s="246"/>
      <c r="L331" s="135"/>
      <c r="M331" s="135"/>
      <c r="N331" s="135"/>
      <c r="O331" s="246"/>
      <c r="P331" s="134"/>
      <c r="Q331" s="135"/>
    </row>
    <row r="332" spans="1:17" s="137" customFormat="1" x14ac:dyDescent="0.2">
      <c r="A332" s="134"/>
      <c r="B332" s="135"/>
      <c r="C332" s="135"/>
      <c r="D332" s="246"/>
      <c r="E332" s="134"/>
      <c r="F332" s="135"/>
      <c r="G332" s="135"/>
      <c r="H332" s="135"/>
      <c r="I332" s="135"/>
      <c r="J332" s="135"/>
      <c r="K332" s="246"/>
      <c r="L332" s="135"/>
      <c r="M332" s="135"/>
      <c r="N332" s="135"/>
      <c r="O332" s="246"/>
      <c r="P332" s="134"/>
      <c r="Q332" s="135"/>
    </row>
    <row r="333" spans="1:17" s="137" customFormat="1" x14ac:dyDescent="0.2">
      <c r="A333" s="134"/>
      <c r="B333" s="135"/>
      <c r="C333" s="135"/>
      <c r="D333" s="246"/>
      <c r="E333" s="134"/>
      <c r="F333" s="135"/>
      <c r="G333" s="135"/>
      <c r="H333" s="135"/>
      <c r="I333" s="135"/>
      <c r="J333" s="135"/>
      <c r="K333" s="246"/>
      <c r="L333" s="135"/>
      <c r="M333" s="135"/>
      <c r="N333" s="135"/>
      <c r="O333" s="246"/>
      <c r="P333" s="134"/>
      <c r="Q333" s="135"/>
    </row>
    <row r="334" spans="1:17" s="137" customFormat="1" x14ac:dyDescent="0.2">
      <c r="A334" s="134"/>
      <c r="B334" s="135"/>
      <c r="C334" s="135"/>
      <c r="D334" s="246"/>
      <c r="E334" s="134"/>
      <c r="F334" s="135"/>
      <c r="G334" s="135"/>
      <c r="H334" s="135"/>
      <c r="I334" s="135"/>
      <c r="J334" s="135"/>
      <c r="K334" s="246"/>
      <c r="L334" s="135"/>
      <c r="M334" s="135"/>
      <c r="N334" s="135"/>
      <c r="O334" s="246"/>
      <c r="P334" s="134"/>
      <c r="Q334" s="135"/>
    </row>
    <row r="335" spans="1:17" s="137" customFormat="1" x14ac:dyDescent="0.2">
      <c r="A335" s="134"/>
      <c r="B335" s="135"/>
      <c r="C335" s="135"/>
      <c r="D335" s="246"/>
      <c r="E335" s="134"/>
      <c r="F335" s="135"/>
      <c r="G335" s="135"/>
      <c r="H335" s="135"/>
      <c r="I335" s="135"/>
      <c r="J335" s="135"/>
      <c r="K335" s="246"/>
      <c r="L335" s="135"/>
      <c r="M335" s="135"/>
      <c r="N335" s="135"/>
      <c r="O335" s="246"/>
      <c r="P335" s="134"/>
      <c r="Q335" s="135"/>
    </row>
    <row r="336" spans="1:17" s="137" customFormat="1" x14ac:dyDescent="0.2">
      <c r="A336" s="134"/>
      <c r="B336" s="135"/>
      <c r="C336" s="135"/>
      <c r="D336" s="246"/>
      <c r="E336" s="134"/>
      <c r="F336" s="135"/>
      <c r="G336" s="135"/>
      <c r="H336" s="135"/>
      <c r="I336" s="135"/>
      <c r="J336" s="135"/>
      <c r="K336" s="246"/>
      <c r="L336" s="135"/>
      <c r="M336" s="135"/>
      <c r="N336" s="135"/>
      <c r="O336" s="246"/>
      <c r="P336" s="134"/>
      <c r="Q336" s="135"/>
    </row>
    <row r="337" spans="1:17" s="137" customFormat="1" x14ac:dyDescent="0.2">
      <c r="A337" s="134"/>
      <c r="B337" s="135"/>
      <c r="C337" s="135"/>
      <c r="D337" s="246"/>
      <c r="E337" s="134"/>
      <c r="F337" s="135"/>
      <c r="G337" s="135"/>
      <c r="H337" s="135"/>
      <c r="I337" s="135"/>
      <c r="J337" s="135"/>
      <c r="K337" s="246"/>
      <c r="L337" s="135"/>
      <c r="M337" s="135"/>
      <c r="N337" s="135"/>
      <c r="O337" s="246"/>
      <c r="P337" s="134"/>
      <c r="Q337" s="135"/>
    </row>
    <row r="338" spans="1:17" s="137" customFormat="1" x14ac:dyDescent="0.2">
      <c r="A338" s="134"/>
      <c r="B338" s="135"/>
      <c r="C338" s="135"/>
      <c r="D338" s="246"/>
      <c r="E338" s="134"/>
      <c r="F338" s="135"/>
      <c r="G338" s="135"/>
      <c r="H338" s="135"/>
      <c r="I338" s="135"/>
      <c r="J338" s="135"/>
      <c r="K338" s="246"/>
      <c r="L338" s="135"/>
      <c r="M338" s="135"/>
      <c r="N338" s="135"/>
      <c r="O338" s="246"/>
      <c r="P338" s="134"/>
      <c r="Q338" s="135"/>
    </row>
    <row r="339" spans="1:17" s="137" customFormat="1" x14ac:dyDescent="0.2">
      <c r="A339" s="134"/>
      <c r="B339" s="135"/>
      <c r="C339" s="135"/>
      <c r="D339" s="246"/>
      <c r="E339" s="134"/>
      <c r="F339" s="135"/>
      <c r="G339" s="135"/>
      <c r="H339" s="135"/>
      <c r="I339" s="135"/>
      <c r="J339" s="135"/>
      <c r="K339" s="246"/>
      <c r="L339" s="135"/>
      <c r="M339" s="135"/>
      <c r="N339" s="135"/>
      <c r="O339" s="246"/>
      <c r="P339" s="134"/>
      <c r="Q339" s="135"/>
    </row>
    <row r="340" spans="1:17" s="137" customFormat="1" x14ac:dyDescent="0.2">
      <c r="A340" s="134"/>
      <c r="B340" s="135"/>
      <c r="C340" s="135"/>
      <c r="D340" s="246"/>
      <c r="E340" s="134"/>
      <c r="F340" s="135"/>
      <c r="G340" s="135"/>
      <c r="H340" s="135"/>
      <c r="I340" s="135"/>
      <c r="J340" s="135"/>
      <c r="K340" s="246"/>
      <c r="L340" s="135"/>
      <c r="M340" s="135"/>
      <c r="N340" s="135"/>
      <c r="O340" s="246"/>
      <c r="P340" s="134"/>
      <c r="Q340" s="135"/>
    </row>
    <row r="341" spans="1:17" s="137" customFormat="1" x14ac:dyDescent="0.2">
      <c r="A341" s="134"/>
      <c r="B341" s="135"/>
      <c r="C341" s="135"/>
      <c r="D341" s="246"/>
      <c r="E341" s="134"/>
      <c r="F341" s="135"/>
      <c r="G341" s="135"/>
      <c r="H341" s="135"/>
      <c r="I341" s="135"/>
      <c r="J341" s="135"/>
      <c r="K341" s="246"/>
      <c r="L341" s="135"/>
      <c r="M341" s="135"/>
      <c r="N341" s="135"/>
      <c r="O341" s="246"/>
      <c r="P341" s="134"/>
      <c r="Q341" s="135"/>
    </row>
    <row r="342" spans="1:17" s="137" customFormat="1" x14ac:dyDescent="0.2">
      <c r="A342" s="134"/>
      <c r="B342" s="135"/>
      <c r="C342" s="135"/>
      <c r="D342" s="246"/>
      <c r="E342" s="134"/>
      <c r="F342" s="135"/>
      <c r="G342" s="135"/>
      <c r="H342" s="135"/>
      <c r="I342" s="135"/>
      <c r="J342" s="135"/>
      <c r="K342" s="246"/>
      <c r="L342" s="135"/>
      <c r="M342" s="135"/>
      <c r="N342" s="135"/>
      <c r="O342" s="246"/>
      <c r="P342" s="134"/>
      <c r="Q342" s="135"/>
    </row>
    <row r="343" spans="1:17" s="137" customFormat="1" x14ac:dyDescent="0.2">
      <c r="A343" s="134"/>
      <c r="B343" s="135"/>
      <c r="C343" s="135"/>
      <c r="D343" s="246"/>
      <c r="E343" s="134"/>
      <c r="F343" s="135"/>
      <c r="G343" s="135"/>
      <c r="H343" s="135"/>
      <c r="I343" s="135"/>
      <c r="J343" s="135"/>
      <c r="K343" s="246"/>
      <c r="L343" s="135"/>
      <c r="M343" s="135"/>
      <c r="N343" s="135"/>
      <c r="O343" s="246"/>
      <c r="P343" s="134"/>
      <c r="Q343" s="135"/>
    </row>
    <row r="344" spans="1:17" s="137" customFormat="1" x14ac:dyDescent="0.2">
      <c r="A344" s="134"/>
      <c r="B344" s="135"/>
      <c r="C344" s="135"/>
      <c r="D344" s="246"/>
      <c r="E344" s="134"/>
      <c r="F344" s="135"/>
      <c r="G344" s="135"/>
      <c r="H344" s="135"/>
      <c r="I344" s="318"/>
      <c r="J344" s="318"/>
      <c r="K344" s="246"/>
      <c r="L344" s="135"/>
      <c r="M344" s="135"/>
      <c r="N344" s="135"/>
      <c r="O344" s="246"/>
      <c r="P344" s="134"/>
      <c r="Q344" s="135"/>
    </row>
    <row r="345" spans="1:17" s="137" customFormat="1" x14ac:dyDescent="0.2">
      <c r="A345" s="134"/>
      <c r="B345" s="135"/>
      <c r="C345" s="135"/>
      <c r="D345" s="246"/>
      <c r="E345" s="134"/>
      <c r="F345" s="135"/>
      <c r="G345" s="135"/>
      <c r="H345" s="135"/>
      <c r="I345" s="135"/>
      <c r="J345" s="135"/>
      <c r="K345" s="246"/>
      <c r="L345" s="135"/>
      <c r="M345" s="135"/>
      <c r="N345" s="135"/>
      <c r="O345" s="246"/>
      <c r="P345" s="134"/>
      <c r="Q345" s="135"/>
    </row>
    <row r="346" spans="1:17" s="137" customFormat="1" x14ac:dyDescent="0.2">
      <c r="A346" s="134"/>
      <c r="B346" s="135"/>
      <c r="C346" s="135"/>
      <c r="D346" s="246"/>
      <c r="E346" s="134"/>
      <c r="F346" s="135"/>
      <c r="G346" s="135"/>
      <c r="H346" s="135"/>
      <c r="I346" s="135"/>
      <c r="J346" s="135"/>
      <c r="K346" s="246"/>
      <c r="L346" s="135"/>
      <c r="M346" s="135"/>
      <c r="N346" s="135"/>
      <c r="O346" s="246"/>
      <c r="P346" s="134"/>
      <c r="Q346" s="135"/>
    </row>
    <row r="347" spans="1:17" s="137" customFormat="1" x14ac:dyDescent="0.2">
      <c r="A347" s="134"/>
      <c r="B347" s="135"/>
      <c r="C347" s="135"/>
      <c r="D347" s="246"/>
      <c r="E347" s="134"/>
      <c r="F347" s="135"/>
      <c r="G347" s="135"/>
      <c r="H347" s="135"/>
      <c r="I347" s="135"/>
      <c r="J347" s="135"/>
      <c r="K347" s="246"/>
      <c r="L347" s="134"/>
      <c r="M347" s="319"/>
      <c r="N347" s="316"/>
      <c r="O347" s="246"/>
      <c r="P347" s="134"/>
      <c r="Q347" s="135"/>
    </row>
    <row r="348" spans="1:17" s="137" customFormat="1" x14ac:dyDescent="0.2">
      <c r="A348" s="134"/>
      <c r="B348" s="135"/>
      <c r="C348" s="135"/>
      <c r="D348" s="246"/>
      <c r="E348" s="134"/>
      <c r="F348" s="135"/>
      <c r="G348" s="135"/>
      <c r="H348" s="135"/>
      <c r="I348" s="135"/>
      <c r="J348" s="135"/>
      <c r="K348" s="246"/>
      <c r="L348" s="134"/>
      <c r="M348" s="319"/>
      <c r="N348" s="316"/>
      <c r="O348" s="246"/>
      <c r="P348" s="134"/>
      <c r="Q348" s="135"/>
    </row>
    <row r="349" spans="1:17" s="137" customFormat="1" x14ac:dyDescent="0.2">
      <c r="A349" s="134"/>
      <c r="B349" s="135"/>
      <c r="C349" s="135"/>
      <c r="D349" s="246"/>
      <c r="E349" s="134"/>
      <c r="F349" s="135"/>
      <c r="G349" s="135"/>
      <c r="H349" s="135"/>
      <c r="I349" s="135"/>
      <c r="J349" s="135"/>
      <c r="K349" s="246"/>
      <c r="L349" s="134"/>
      <c r="M349" s="319"/>
      <c r="N349" s="316"/>
      <c r="O349" s="246"/>
      <c r="P349" s="134"/>
      <c r="Q349" s="135"/>
    </row>
    <row r="350" spans="1:17" s="137" customFormat="1" x14ac:dyDescent="0.2">
      <c r="A350" s="134"/>
      <c r="B350" s="135"/>
      <c r="C350" s="135"/>
      <c r="D350" s="246"/>
      <c r="E350" s="134"/>
      <c r="F350" s="135"/>
      <c r="G350" s="135"/>
      <c r="H350" s="135"/>
      <c r="I350" s="135"/>
      <c r="J350" s="135"/>
      <c r="K350" s="246"/>
      <c r="L350" s="134"/>
      <c r="M350" s="319"/>
      <c r="N350" s="316"/>
      <c r="O350" s="246"/>
      <c r="P350" s="134"/>
      <c r="Q350" s="135"/>
    </row>
    <row r="351" spans="1:17" s="137" customFormat="1" x14ac:dyDescent="0.2">
      <c r="A351" s="134"/>
      <c r="B351" s="135"/>
      <c r="C351" s="135"/>
      <c r="D351" s="246"/>
      <c r="E351" s="134"/>
      <c r="F351" s="135"/>
      <c r="G351" s="135"/>
      <c r="H351" s="135"/>
      <c r="I351" s="135"/>
      <c r="J351" s="135"/>
      <c r="K351" s="246"/>
      <c r="L351" s="134"/>
      <c r="M351" s="319"/>
      <c r="N351" s="316"/>
      <c r="O351" s="246"/>
      <c r="P351" s="134"/>
      <c r="Q351" s="135"/>
    </row>
    <row r="352" spans="1:17" s="137" customFormat="1" x14ac:dyDescent="0.2">
      <c r="A352" s="134"/>
      <c r="B352" s="135"/>
      <c r="C352" s="135"/>
      <c r="D352" s="246"/>
      <c r="E352" s="134"/>
      <c r="F352" s="135"/>
      <c r="G352" s="135"/>
      <c r="H352" s="135"/>
      <c r="I352" s="135"/>
      <c r="J352" s="135"/>
      <c r="K352" s="246"/>
      <c r="L352" s="134"/>
      <c r="M352" s="319"/>
      <c r="N352" s="316"/>
      <c r="O352" s="246"/>
      <c r="P352" s="134"/>
      <c r="Q352" s="135"/>
    </row>
    <row r="353" spans="1:17" s="137" customFormat="1" x14ac:dyDescent="0.2">
      <c r="A353" s="134"/>
      <c r="B353" s="135"/>
      <c r="C353" s="135"/>
      <c r="D353" s="246"/>
      <c r="E353" s="134"/>
      <c r="F353" s="135"/>
      <c r="G353" s="135"/>
      <c r="H353" s="135"/>
      <c r="I353" s="135"/>
      <c r="J353" s="135"/>
      <c r="K353" s="246"/>
      <c r="L353" s="134"/>
      <c r="M353" s="319"/>
      <c r="N353" s="316"/>
      <c r="O353" s="246"/>
      <c r="P353" s="134"/>
      <c r="Q353" s="135"/>
    </row>
    <row r="354" spans="1:17" s="137" customFormat="1" x14ac:dyDescent="0.2">
      <c r="A354" s="134"/>
      <c r="B354" s="135"/>
      <c r="C354" s="135"/>
      <c r="D354" s="246"/>
      <c r="E354" s="134"/>
      <c r="F354" s="135"/>
      <c r="G354" s="135"/>
      <c r="H354" s="135"/>
      <c r="I354" s="135"/>
      <c r="J354" s="135"/>
      <c r="K354" s="246"/>
      <c r="L354" s="134"/>
      <c r="M354" s="319"/>
      <c r="N354" s="316"/>
      <c r="O354" s="246"/>
      <c r="P354" s="134"/>
      <c r="Q354" s="135"/>
    </row>
    <row r="355" spans="1:17" s="137" customFormat="1" x14ac:dyDescent="0.2">
      <c r="A355" s="134"/>
      <c r="B355" s="135"/>
      <c r="C355" s="135"/>
      <c r="D355" s="246"/>
      <c r="E355" s="134"/>
      <c r="F355" s="135"/>
      <c r="G355" s="135"/>
      <c r="H355" s="135"/>
      <c r="I355" s="135"/>
      <c r="J355" s="135"/>
      <c r="K355" s="246"/>
      <c r="L355" s="134"/>
      <c r="M355" s="319"/>
      <c r="N355" s="316"/>
      <c r="O355" s="246"/>
      <c r="P355" s="134"/>
      <c r="Q355" s="135"/>
    </row>
    <row r="356" spans="1:17" s="137" customFormat="1" x14ac:dyDescent="0.2">
      <c r="A356" s="134"/>
      <c r="B356" s="135"/>
      <c r="C356" s="135"/>
      <c r="D356" s="246"/>
      <c r="E356" s="134"/>
      <c r="F356" s="135"/>
      <c r="G356" s="135"/>
      <c r="H356" s="135"/>
      <c r="I356" s="135"/>
      <c r="J356" s="135"/>
      <c r="K356" s="246"/>
      <c r="L356" s="134"/>
      <c r="M356" s="319"/>
      <c r="N356" s="316"/>
      <c r="O356" s="246"/>
      <c r="P356" s="134"/>
      <c r="Q356" s="135"/>
    </row>
    <row r="357" spans="1:17" s="137" customFormat="1" x14ac:dyDescent="0.2">
      <c r="A357" s="134"/>
      <c r="B357" s="135"/>
      <c r="C357" s="135"/>
      <c r="D357" s="246"/>
      <c r="E357" s="134"/>
      <c r="F357" s="135"/>
      <c r="G357" s="135"/>
      <c r="H357" s="135"/>
      <c r="I357" s="135"/>
      <c r="J357" s="135"/>
      <c r="K357" s="246"/>
      <c r="L357" s="134"/>
      <c r="M357" s="319"/>
      <c r="N357" s="316"/>
      <c r="O357" s="246"/>
      <c r="P357" s="134"/>
      <c r="Q357" s="135"/>
    </row>
    <row r="358" spans="1:17" s="137" customFormat="1" x14ac:dyDescent="0.2">
      <c r="A358" s="134"/>
      <c r="B358" s="135"/>
      <c r="C358" s="135"/>
      <c r="D358" s="246"/>
      <c r="E358" s="134"/>
      <c r="F358" s="135"/>
      <c r="G358" s="135"/>
      <c r="H358" s="135"/>
      <c r="I358" s="135"/>
      <c r="J358" s="135"/>
      <c r="K358" s="246"/>
      <c r="L358" s="134"/>
      <c r="M358" s="319"/>
      <c r="N358" s="316"/>
      <c r="O358" s="246"/>
      <c r="P358" s="134"/>
      <c r="Q358" s="135"/>
    </row>
    <row r="359" spans="1:17" s="137" customFormat="1" x14ac:dyDescent="0.2">
      <c r="A359" s="134"/>
      <c r="B359" s="135"/>
      <c r="C359" s="135"/>
      <c r="D359" s="246"/>
      <c r="E359" s="134"/>
      <c r="F359" s="135"/>
      <c r="G359" s="135"/>
      <c r="H359" s="135"/>
      <c r="I359" s="135"/>
      <c r="J359" s="135"/>
      <c r="K359" s="246"/>
      <c r="L359" s="134"/>
      <c r="M359" s="319"/>
      <c r="N359" s="316"/>
      <c r="O359" s="246"/>
      <c r="P359" s="134"/>
      <c r="Q359" s="135"/>
    </row>
    <row r="360" spans="1:17" s="137" customFormat="1" x14ac:dyDescent="0.2">
      <c r="A360" s="134"/>
      <c r="B360" s="135"/>
      <c r="C360" s="135"/>
      <c r="D360" s="246"/>
      <c r="E360" s="134"/>
      <c r="F360" s="135"/>
      <c r="G360" s="135"/>
      <c r="H360" s="135"/>
      <c r="I360" s="135"/>
      <c r="J360" s="135"/>
      <c r="K360" s="246"/>
      <c r="L360" s="134"/>
      <c r="M360" s="319"/>
      <c r="N360" s="316"/>
      <c r="O360" s="246"/>
      <c r="P360" s="134"/>
      <c r="Q360" s="135"/>
    </row>
    <row r="361" spans="1:17" s="137" customFormat="1" x14ac:dyDescent="0.2">
      <c r="A361" s="134"/>
      <c r="B361" s="135"/>
      <c r="C361" s="135"/>
      <c r="D361" s="246"/>
      <c r="E361" s="134"/>
      <c r="F361" s="135"/>
      <c r="G361" s="135"/>
      <c r="H361" s="135"/>
      <c r="I361" s="135"/>
      <c r="J361" s="135"/>
      <c r="K361" s="246"/>
      <c r="L361" s="134"/>
      <c r="M361" s="319"/>
      <c r="N361" s="316"/>
      <c r="O361" s="246"/>
      <c r="P361" s="134"/>
      <c r="Q361" s="135"/>
    </row>
    <row r="362" spans="1:17" s="137" customFormat="1" x14ac:dyDescent="0.2">
      <c r="A362" s="134"/>
      <c r="B362" s="135"/>
      <c r="C362" s="135"/>
      <c r="D362" s="246"/>
      <c r="E362" s="134"/>
      <c r="F362" s="135"/>
      <c r="G362" s="135"/>
      <c r="H362" s="135"/>
      <c r="I362" s="135"/>
      <c r="J362" s="135"/>
      <c r="K362" s="246"/>
      <c r="L362" s="134"/>
      <c r="M362" s="319"/>
      <c r="N362" s="316"/>
      <c r="O362" s="246"/>
      <c r="P362" s="134"/>
      <c r="Q362" s="135"/>
    </row>
    <row r="363" spans="1:17" s="137" customFormat="1" x14ac:dyDescent="0.2">
      <c r="A363" s="134"/>
      <c r="B363" s="135"/>
      <c r="C363" s="135"/>
      <c r="D363" s="246"/>
      <c r="E363" s="134"/>
      <c r="F363" s="135"/>
      <c r="G363" s="135"/>
      <c r="H363" s="135"/>
      <c r="I363" s="135"/>
      <c r="J363" s="135"/>
      <c r="K363" s="246"/>
      <c r="L363" s="134"/>
      <c r="M363" s="319"/>
      <c r="N363" s="316"/>
      <c r="O363" s="246"/>
      <c r="P363" s="134"/>
      <c r="Q363" s="135"/>
    </row>
    <row r="364" spans="1:17" s="137" customFormat="1" x14ac:dyDescent="0.2">
      <c r="A364" s="134"/>
      <c r="B364" s="135"/>
      <c r="C364" s="135"/>
      <c r="D364" s="246"/>
      <c r="E364" s="134"/>
      <c r="F364" s="135"/>
      <c r="G364" s="135"/>
      <c r="H364" s="135"/>
      <c r="I364" s="135"/>
      <c r="J364" s="135"/>
      <c r="K364" s="246"/>
      <c r="L364" s="134"/>
      <c r="M364" s="319"/>
      <c r="N364" s="316"/>
      <c r="O364" s="246"/>
      <c r="P364" s="134"/>
      <c r="Q364" s="135"/>
    </row>
    <row r="365" spans="1:17" s="137" customFormat="1" x14ac:dyDescent="0.2">
      <c r="A365" s="134"/>
      <c r="B365" s="135"/>
      <c r="C365" s="135"/>
      <c r="D365" s="246"/>
      <c r="E365" s="134"/>
      <c r="F365" s="135"/>
      <c r="G365" s="135"/>
      <c r="H365" s="135"/>
      <c r="I365" s="135"/>
      <c r="J365" s="135"/>
      <c r="K365" s="246"/>
      <c r="L365" s="134"/>
      <c r="M365" s="319"/>
      <c r="N365" s="316"/>
      <c r="O365" s="246"/>
      <c r="P365" s="134"/>
      <c r="Q365" s="135"/>
    </row>
    <row r="366" spans="1:17" s="137" customFormat="1" x14ac:dyDescent="0.2">
      <c r="A366" s="134"/>
      <c r="B366" s="135"/>
      <c r="C366" s="135"/>
      <c r="D366" s="246"/>
      <c r="E366" s="134"/>
      <c r="F366" s="135"/>
      <c r="G366" s="135"/>
      <c r="H366" s="135"/>
      <c r="I366" s="135"/>
      <c r="J366" s="135"/>
      <c r="K366" s="246"/>
      <c r="L366" s="134"/>
      <c r="M366" s="319"/>
      <c r="N366" s="316"/>
      <c r="O366" s="246"/>
      <c r="P366" s="134"/>
      <c r="Q366" s="135"/>
    </row>
    <row r="367" spans="1:17" s="137" customFormat="1" x14ac:dyDescent="0.2">
      <c r="A367" s="134"/>
      <c r="B367" s="135"/>
      <c r="C367" s="135"/>
      <c r="D367" s="246"/>
      <c r="E367" s="134"/>
      <c r="F367" s="135"/>
      <c r="G367" s="135"/>
      <c r="H367" s="135"/>
      <c r="I367" s="135"/>
      <c r="J367" s="135"/>
      <c r="K367" s="246"/>
      <c r="L367" s="134"/>
      <c r="M367" s="319"/>
      <c r="N367" s="316"/>
      <c r="O367" s="246"/>
      <c r="P367" s="134"/>
      <c r="Q367" s="135"/>
    </row>
    <row r="368" spans="1:17" s="137" customFormat="1" x14ac:dyDescent="0.2">
      <c r="A368" s="134"/>
      <c r="B368" s="135"/>
      <c r="C368" s="135"/>
      <c r="D368" s="246"/>
      <c r="E368" s="134"/>
      <c r="F368" s="135"/>
      <c r="G368" s="135"/>
      <c r="H368" s="135"/>
      <c r="I368" s="135"/>
      <c r="J368" s="135"/>
      <c r="K368" s="246"/>
      <c r="L368" s="134"/>
      <c r="M368" s="319"/>
      <c r="N368" s="316"/>
      <c r="O368" s="246"/>
      <c r="P368" s="134"/>
      <c r="Q368" s="135"/>
    </row>
    <row r="369" spans="1:17" s="137" customFormat="1" x14ac:dyDescent="0.2">
      <c r="A369" s="134"/>
      <c r="B369" s="135"/>
      <c r="C369" s="135"/>
      <c r="D369" s="246"/>
      <c r="E369" s="134"/>
      <c r="F369" s="135"/>
      <c r="G369" s="135"/>
      <c r="H369" s="135"/>
      <c r="I369" s="135"/>
      <c r="J369" s="135"/>
      <c r="K369" s="246"/>
      <c r="L369" s="134"/>
      <c r="M369" s="319"/>
      <c r="N369" s="316"/>
      <c r="O369" s="246"/>
      <c r="P369" s="134"/>
      <c r="Q369" s="135"/>
    </row>
    <row r="370" spans="1:17" s="137" customFormat="1" x14ac:dyDescent="0.2">
      <c r="A370" s="134"/>
      <c r="B370" s="135"/>
      <c r="C370" s="135"/>
      <c r="D370" s="246"/>
      <c r="E370" s="134"/>
      <c r="F370" s="135"/>
      <c r="G370" s="135"/>
      <c r="H370" s="135"/>
      <c r="I370" s="135"/>
      <c r="J370" s="135"/>
      <c r="K370" s="246"/>
      <c r="L370" s="134"/>
      <c r="M370" s="319"/>
      <c r="N370" s="316"/>
      <c r="O370" s="246"/>
      <c r="P370" s="134"/>
      <c r="Q370" s="135"/>
    </row>
    <row r="371" spans="1:17" s="137" customFormat="1" x14ac:dyDescent="0.2">
      <c r="A371" s="134"/>
      <c r="B371" s="135"/>
      <c r="C371" s="135"/>
      <c r="D371" s="246"/>
      <c r="E371" s="134"/>
      <c r="F371" s="135"/>
      <c r="G371" s="135"/>
      <c r="H371" s="135"/>
      <c r="I371" s="135"/>
      <c r="J371" s="135"/>
      <c r="K371" s="246"/>
      <c r="L371" s="134"/>
      <c r="M371" s="319"/>
      <c r="N371" s="316"/>
      <c r="O371" s="246"/>
      <c r="P371" s="134"/>
      <c r="Q371" s="135"/>
    </row>
    <row r="372" spans="1:17" s="137" customFormat="1" x14ac:dyDescent="0.2">
      <c r="A372" s="134"/>
      <c r="B372" s="135"/>
      <c r="C372" s="135"/>
      <c r="D372" s="246"/>
      <c r="E372" s="134"/>
      <c r="F372" s="135"/>
      <c r="G372" s="135"/>
      <c r="H372" s="135"/>
      <c r="I372" s="135"/>
      <c r="J372" s="135"/>
      <c r="K372" s="246"/>
      <c r="L372" s="134"/>
      <c r="M372" s="319"/>
      <c r="N372" s="316"/>
      <c r="O372" s="246"/>
      <c r="P372" s="134"/>
      <c r="Q372" s="135"/>
    </row>
    <row r="373" spans="1:17" s="137" customFormat="1" x14ac:dyDescent="0.2">
      <c r="A373" s="134"/>
      <c r="B373" s="135"/>
      <c r="C373" s="135"/>
      <c r="D373" s="246"/>
      <c r="E373" s="134"/>
      <c r="F373" s="135"/>
      <c r="G373" s="135"/>
      <c r="H373" s="135"/>
      <c r="I373" s="135"/>
      <c r="J373" s="135"/>
      <c r="K373" s="246"/>
      <c r="L373" s="134"/>
      <c r="M373" s="319"/>
      <c r="N373" s="316"/>
      <c r="O373" s="246"/>
      <c r="P373" s="134"/>
      <c r="Q373" s="135"/>
    </row>
    <row r="374" spans="1:17" s="137" customFormat="1" x14ac:dyDescent="0.2">
      <c r="A374" s="134"/>
      <c r="B374" s="135"/>
      <c r="C374" s="135"/>
      <c r="D374" s="246"/>
      <c r="E374" s="134"/>
      <c r="F374" s="135"/>
      <c r="G374" s="135"/>
      <c r="H374" s="135"/>
      <c r="I374" s="135"/>
      <c r="J374" s="135"/>
      <c r="K374" s="246"/>
      <c r="L374" s="134"/>
      <c r="M374" s="319"/>
      <c r="N374" s="316"/>
      <c r="O374" s="246"/>
      <c r="P374" s="134"/>
      <c r="Q374" s="135"/>
    </row>
    <row r="375" spans="1:17" s="137" customFormat="1" x14ac:dyDescent="0.2">
      <c r="A375" s="134"/>
      <c r="B375" s="135"/>
      <c r="C375" s="135"/>
      <c r="D375" s="246"/>
      <c r="E375" s="134"/>
      <c r="F375" s="135"/>
      <c r="G375" s="135"/>
      <c r="H375" s="135"/>
      <c r="I375" s="135"/>
      <c r="J375" s="135"/>
      <c r="K375" s="246"/>
      <c r="L375" s="134"/>
      <c r="M375" s="319"/>
      <c r="N375" s="316"/>
      <c r="O375" s="246"/>
      <c r="P375" s="134"/>
      <c r="Q375" s="135"/>
    </row>
    <row r="376" spans="1:17" s="137" customFormat="1" x14ac:dyDescent="0.2">
      <c r="A376" s="134"/>
      <c r="B376" s="135"/>
      <c r="C376" s="135"/>
      <c r="D376" s="246"/>
      <c r="E376" s="134"/>
      <c r="F376" s="135"/>
      <c r="G376" s="135"/>
      <c r="H376" s="135"/>
      <c r="I376" s="135"/>
      <c r="J376" s="135"/>
      <c r="K376" s="246"/>
      <c r="L376" s="134"/>
      <c r="M376" s="319"/>
      <c r="N376" s="316"/>
      <c r="O376" s="246"/>
      <c r="P376" s="134"/>
      <c r="Q376" s="135"/>
    </row>
    <row r="377" spans="1:17" s="137" customFormat="1" x14ac:dyDescent="0.2">
      <c r="A377" s="134"/>
      <c r="B377" s="135"/>
      <c r="C377" s="135"/>
      <c r="D377" s="246"/>
      <c r="E377" s="134"/>
      <c r="F377" s="135"/>
      <c r="G377" s="135"/>
      <c r="H377" s="135"/>
      <c r="I377" s="135"/>
      <c r="J377" s="135"/>
      <c r="K377" s="246"/>
      <c r="L377" s="134"/>
      <c r="M377" s="319"/>
      <c r="N377" s="316"/>
      <c r="O377" s="246"/>
      <c r="P377" s="134"/>
      <c r="Q377" s="135"/>
    </row>
    <row r="378" spans="1:17" s="137" customFormat="1" x14ac:dyDescent="0.2">
      <c r="A378" s="134"/>
      <c r="B378" s="135"/>
      <c r="C378" s="135"/>
      <c r="D378" s="246"/>
      <c r="E378" s="134"/>
      <c r="F378" s="135"/>
      <c r="G378" s="135"/>
      <c r="H378" s="135"/>
      <c r="I378" s="135"/>
      <c r="J378" s="135"/>
      <c r="K378" s="246"/>
      <c r="L378" s="134"/>
      <c r="M378" s="319"/>
      <c r="N378" s="316"/>
      <c r="O378" s="246"/>
      <c r="P378" s="134"/>
      <c r="Q378" s="135"/>
    </row>
    <row r="379" spans="1:17" s="137" customFormat="1" x14ac:dyDescent="0.2">
      <c r="A379" s="134"/>
      <c r="B379" s="135"/>
      <c r="C379" s="135"/>
      <c r="D379" s="246"/>
      <c r="E379" s="134"/>
      <c r="F379" s="135"/>
      <c r="G379" s="135"/>
      <c r="H379" s="135"/>
      <c r="I379" s="135"/>
      <c r="J379" s="135"/>
      <c r="K379" s="246"/>
      <c r="L379" s="134"/>
      <c r="M379" s="319"/>
      <c r="N379" s="316"/>
      <c r="O379" s="246"/>
      <c r="P379" s="134"/>
      <c r="Q379" s="135"/>
    </row>
    <row r="380" spans="1:17" s="137" customFormat="1" x14ac:dyDescent="0.2">
      <c r="A380" s="134"/>
      <c r="B380" s="135"/>
      <c r="C380" s="135"/>
      <c r="D380" s="246"/>
      <c r="E380" s="134"/>
      <c r="F380" s="135"/>
      <c r="G380" s="135"/>
      <c r="H380" s="135"/>
      <c r="I380" s="135"/>
      <c r="J380" s="135"/>
      <c r="K380" s="246"/>
      <c r="L380" s="134"/>
      <c r="M380" s="319"/>
      <c r="N380" s="316"/>
      <c r="O380" s="246"/>
      <c r="P380" s="134"/>
      <c r="Q380" s="135"/>
    </row>
    <row r="381" spans="1:17" s="137" customFormat="1" x14ac:dyDescent="0.2">
      <c r="A381" s="134"/>
      <c r="B381" s="135"/>
      <c r="C381" s="135"/>
      <c r="D381" s="246"/>
      <c r="E381" s="134"/>
      <c r="F381" s="135"/>
      <c r="G381" s="135"/>
      <c r="H381" s="135"/>
      <c r="I381" s="135"/>
      <c r="J381" s="135"/>
      <c r="K381" s="246"/>
      <c r="L381" s="134"/>
      <c r="M381" s="319"/>
      <c r="N381" s="316"/>
      <c r="O381" s="246"/>
      <c r="P381" s="134"/>
      <c r="Q381" s="135"/>
    </row>
    <row r="382" spans="1:17" s="137" customFormat="1" x14ac:dyDescent="0.2">
      <c r="A382" s="134"/>
      <c r="B382" s="135"/>
      <c r="C382" s="135"/>
      <c r="D382" s="246"/>
      <c r="E382" s="134"/>
      <c r="F382" s="135"/>
      <c r="G382" s="135"/>
      <c r="H382" s="135"/>
      <c r="I382" s="135"/>
      <c r="J382" s="135"/>
      <c r="K382" s="246"/>
      <c r="L382" s="134"/>
      <c r="M382" s="319"/>
      <c r="N382" s="316"/>
      <c r="O382" s="246"/>
      <c r="P382" s="134"/>
      <c r="Q382" s="135"/>
    </row>
    <row r="383" spans="1:17" s="137" customFormat="1" x14ac:dyDescent="0.2">
      <c r="A383" s="134"/>
      <c r="B383" s="135"/>
      <c r="C383" s="135"/>
      <c r="D383" s="246"/>
      <c r="E383" s="134"/>
      <c r="F383" s="135"/>
      <c r="G383" s="135"/>
      <c r="H383" s="135"/>
      <c r="I383" s="135"/>
      <c r="J383" s="135"/>
      <c r="K383" s="246"/>
      <c r="L383" s="134"/>
      <c r="M383" s="319"/>
      <c r="N383" s="316"/>
      <c r="O383" s="246"/>
      <c r="P383" s="134"/>
      <c r="Q383" s="135"/>
    </row>
    <row r="384" spans="1:17" s="137" customFormat="1" x14ac:dyDescent="0.2">
      <c r="A384" s="134"/>
      <c r="B384" s="135"/>
      <c r="C384" s="135"/>
      <c r="D384" s="246"/>
      <c r="E384" s="134"/>
      <c r="F384" s="135"/>
      <c r="G384" s="135"/>
      <c r="H384" s="135"/>
      <c r="I384" s="135"/>
      <c r="J384" s="135"/>
      <c r="K384" s="246"/>
      <c r="L384" s="134"/>
      <c r="M384" s="319"/>
      <c r="N384" s="316"/>
      <c r="O384" s="246"/>
      <c r="P384" s="134"/>
      <c r="Q384" s="135"/>
    </row>
    <row r="385" spans="1:17" s="137" customFormat="1" x14ac:dyDescent="0.2">
      <c r="A385" s="134"/>
      <c r="B385" s="135"/>
      <c r="C385" s="135"/>
      <c r="D385" s="246"/>
      <c r="E385" s="134"/>
      <c r="F385" s="135"/>
      <c r="G385" s="135"/>
      <c r="H385" s="135"/>
      <c r="I385" s="135"/>
      <c r="J385" s="135"/>
      <c r="K385" s="246"/>
      <c r="L385" s="134"/>
      <c r="M385" s="319"/>
      <c r="N385" s="316"/>
      <c r="O385" s="246"/>
      <c r="P385" s="134"/>
      <c r="Q385" s="135"/>
    </row>
    <row r="386" spans="1:17" s="137" customFormat="1" x14ac:dyDescent="0.2">
      <c r="A386" s="134"/>
      <c r="B386" s="135"/>
      <c r="C386" s="135"/>
      <c r="D386" s="246"/>
      <c r="E386" s="134"/>
      <c r="F386" s="135"/>
      <c r="G386" s="135"/>
      <c r="H386" s="135"/>
      <c r="I386" s="135"/>
      <c r="J386" s="135"/>
      <c r="K386" s="246"/>
      <c r="L386" s="134"/>
      <c r="M386" s="319"/>
      <c r="N386" s="316"/>
      <c r="O386" s="246"/>
      <c r="P386" s="134"/>
      <c r="Q386" s="135"/>
    </row>
    <row r="387" spans="1:17" s="137" customFormat="1" x14ac:dyDescent="0.2">
      <c r="A387" s="134"/>
      <c r="B387" s="135"/>
      <c r="C387" s="135"/>
      <c r="D387" s="246"/>
      <c r="E387" s="134"/>
      <c r="F387" s="135"/>
      <c r="G387" s="135"/>
      <c r="H387" s="135"/>
      <c r="I387" s="135"/>
      <c r="J387" s="135"/>
      <c r="K387" s="246"/>
      <c r="L387" s="134"/>
      <c r="M387" s="319"/>
      <c r="N387" s="316"/>
      <c r="O387" s="246"/>
      <c r="P387" s="134"/>
      <c r="Q387" s="135"/>
    </row>
    <row r="388" spans="1:17" s="137" customFormat="1" x14ac:dyDescent="0.2">
      <c r="A388" s="134"/>
      <c r="B388" s="135"/>
      <c r="C388" s="135"/>
      <c r="D388" s="246"/>
      <c r="E388" s="134"/>
      <c r="F388" s="135"/>
      <c r="G388" s="135"/>
      <c r="H388" s="135"/>
      <c r="I388" s="135"/>
      <c r="J388" s="135"/>
      <c r="K388" s="246"/>
      <c r="L388" s="134"/>
      <c r="M388" s="319"/>
      <c r="N388" s="316"/>
      <c r="O388" s="246"/>
      <c r="P388" s="134"/>
      <c r="Q388" s="135"/>
    </row>
    <row r="389" spans="1:17" s="137" customFormat="1" x14ac:dyDescent="0.2">
      <c r="A389" s="134"/>
      <c r="B389" s="135"/>
      <c r="C389" s="135"/>
      <c r="D389" s="246"/>
      <c r="E389" s="134"/>
      <c r="F389" s="135"/>
      <c r="G389" s="135"/>
      <c r="H389" s="135"/>
      <c r="I389" s="135"/>
      <c r="J389" s="135"/>
      <c r="K389" s="246"/>
      <c r="L389" s="134"/>
      <c r="M389" s="319"/>
      <c r="N389" s="316"/>
      <c r="O389" s="246"/>
      <c r="P389" s="134"/>
      <c r="Q389" s="135"/>
    </row>
    <row r="390" spans="1:17" s="137" customFormat="1" x14ac:dyDescent="0.2">
      <c r="A390" s="134"/>
      <c r="B390" s="135"/>
      <c r="C390" s="135"/>
      <c r="D390" s="246"/>
      <c r="E390" s="134"/>
      <c r="F390" s="135"/>
      <c r="G390" s="135"/>
      <c r="H390" s="135"/>
      <c r="I390" s="135"/>
      <c r="J390" s="135"/>
      <c r="K390" s="246"/>
      <c r="L390" s="134"/>
      <c r="M390" s="319"/>
      <c r="N390" s="316"/>
      <c r="O390" s="246"/>
      <c r="P390" s="134"/>
      <c r="Q390" s="135"/>
    </row>
    <row r="391" spans="1:17" s="137" customFormat="1" x14ac:dyDescent="0.2">
      <c r="A391" s="134"/>
      <c r="B391" s="135"/>
      <c r="C391" s="135"/>
      <c r="D391" s="246"/>
      <c r="E391" s="134"/>
      <c r="F391" s="135"/>
      <c r="G391" s="135"/>
      <c r="H391" s="135"/>
      <c r="I391" s="135"/>
      <c r="J391" s="135"/>
      <c r="K391" s="246"/>
      <c r="L391" s="134"/>
      <c r="M391" s="319"/>
      <c r="N391" s="316"/>
      <c r="O391" s="246"/>
      <c r="P391" s="134"/>
      <c r="Q391" s="135"/>
    </row>
    <row r="392" spans="1:17" s="137" customFormat="1" x14ac:dyDescent="0.2">
      <c r="A392" s="134"/>
      <c r="B392" s="135"/>
      <c r="C392" s="135"/>
      <c r="D392" s="246"/>
      <c r="E392" s="134"/>
      <c r="F392" s="135"/>
      <c r="G392" s="135"/>
      <c r="H392" s="135"/>
      <c r="I392" s="135"/>
      <c r="J392" s="135"/>
      <c r="K392" s="246"/>
      <c r="L392" s="134"/>
      <c r="M392" s="319"/>
      <c r="N392" s="316"/>
      <c r="O392" s="246"/>
      <c r="P392" s="134"/>
      <c r="Q392" s="135"/>
    </row>
    <row r="393" spans="1:17" s="137" customFormat="1" x14ac:dyDescent="0.2">
      <c r="A393" s="134"/>
      <c r="B393" s="135"/>
      <c r="C393" s="135"/>
      <c r="D393" s="246"/>
      <c r="E393" s="134"/>
      <c r="F393" s="135"/>
      <c r="G393" s="135"/>
      <c r="H393" s="135"/>
      <c r="I393" s="135"/>
      <c r="J393" s="135"/>
      <c r="K393" s="246"/>
      <c r="L393" s="134"/>
      <c r="M393" s="319"/>
      <c r="N393" s="316"/>
      <c r="O393" s="246"/>
      <c r="P393" s="134"/>
      <c r="Q393" s="135"/>
    </row>
    <row r="394" spans="1:17" s="137" customFormat="1" x14ac:dyDescent="0.2">
      <c r="A394" s="134"/>
      <c r="B394" s="135"/>
      <c r="C394" s="135"/>
      <c r="D394" s="246"/>
      <c r="E394" s="134"/>
      <c r="F394" s="135"/>
      <c r="G394" s="135"/>
      <c r="H394" s="135"/>
      <c r="I394" s="135"/>
      <c r="J394" s="135"/>
      <c r="K394" s="246"/>
      <c r="L394" s="134"/>
      <c r="M394" s="319"/>
      <c r="N394" s="316"/>
      <c r="O394" s="246"/>
      <c r="P394" s="134"/>
      <c r="Q394" s="135"/>
    </row>
    <row r="395" spans="1:17" s="137" customFormat="1" x14ac:dyDescent="0.2">
      <c r="A395" s="134"/>
      <c r="B395" s="135"/>
      <c r="C395" s="135"/>
      <c r="D395" s="246"/>
      <c r="E395" s="134"/>
      <c r="F395" s="135"/>
      <c r="G395" s="135"/>
      <c r="H395" s="135"/>
      <c r="I395" s="135"/>
      <c r="J395" s="135"/>
      <c r="K395" s="246"/>
      <c r="L395" s="134"/>
      <c r="M395" s="319"/>
      <c r="N395" s="316"/>
      <c r="O395" s="246"/>
      <c r="P395" s="134"/>
      <c r="Q395" s="135"/>
    </row>
    <row r="396" spans="1:17" s="137" customFormat="1" x14ac:dyDescent="0.2">
      <c r="A396" s="134"/>
      <c r="B396" s="135"/>
      <c r="C396" s="135"/>
      <c r="D396" s="246"/>
      <c r="E396" s="134"/>
      <c r="F396" s="135"/>
      <c r="G396" s="135"/>
      <c r="H396" s="135"/>
      <c r="I396" s="135"/>
      <c r="J396" s="135"/>
      <c r="K396" s="246"/>
      <c r="L396" s="134"/>
      <c r="M396" s="319"/>
      <c r="N396" s="316"/>
      <c r="O396" s="246"/>
      <c r="P396" s="134"/>
      <c r="Q396" s="135"/>
    </row>
    <row r="397" spans="1:17" s="137" customFormat="1" x14ac:dyDescent="0.2">
      <c r="A397" s="134"/>
      <c r="B397" s="135"/>
      <c r="C397" s="135"/>
      <c r="D397" s="246"/>
      <c r="E397" s="134"/>
      <c r="F397" s="135"/>
      <c r="G397" s="135"/>
      <c r="H397" s="135"/>
      <c r="I397" s="135"/>
      <c r="J397" s="135"/>
      <c r="K397" s="246"/>
      <c r="L397" s="134"/>
      <c r="M397" s="319"/>
      <c r="N397" s="316"/>
      <c r="O397" s="246"/>
      <c r="P397" s="134"/>
      <c r="Q397" s="135"/>
    </row>
    <row r="398" spans="1:17" s="137" customFormat="1" x14ac:dyDescent="0.2">
      <c r="A398" s="134"/>
      <c r="B398" s="135"/>
      <c r="C398" s="135"/>
      <c r="D398" s="246"/>
      <c r="E398" s="134"/>
      <c r="F398" s="135"/>
      <c r="G398" s="135"/>
      <c r="H398" s="135"/>
      <c r="I398" s="135"/>
      <c r="J398" s="135"/>
      <c r="K398" s="246"/>
      <c r="L398" s="134"/>
      <c r="M398" s="319"/>
      <c r="N398" s="316"/>
      <c r="O398" s="246"/>
      <c r="P398" s="134"/>
      <c r="Q398" s="135"/>
    </row>
    <row r="399" spans="1:17" s="137" customFormat="1" x14ac:dyDescent="0.2">
      <c r="A399" s="134"/>
      <c r="B399" s="135"/>
      <c r="C399" s="135"/>
      <c r="D399" s="246"/>
      <c r="E399" s="134"/>
      <c r="F399" s="135"/>
      <c r="G399" s="135"/>
      <c r="H399" s="135"/>
      <c r="I399" s="135"/>
      <c r="J399" s="135"/>
      <c r="K399" s="246"/>
      <c r="L399" s="134"/>
      <c r="M399" s="319"/>
      <c r="N399" s="316"/>
      <c r="O399" s="246"/>
      <c r="P399" s="134"/>
      <c r="Q399" s="135"/>
    </row>
    <row r="400" spans="1:17" s="137" customFormat="1" x14ac:dyDescent="0.2">
      <c r="A400" s="134"/>
      <c r="B400" s="135"/>
      <c r="C400" s="135"/>
      <c r="D400" s="246"/>
      <c r="E400" s="134"/>
      <c r="F400" s="135"/>
      <c r="G400" s="135"/>
      <c r="H400" s="135"/>
      <c r="I400" s="135"/>
      <c r="J400" s="135"/>
      <c r="K400" s="246"/>
      <c r="L400" s="134"/>
      <c r="M400" s="319"/>
      <c r="N400" s="316"/>
      <c r="O400" s="246"/>
      <c r="P400" s="134"/>
      <c r="Q400" s="135"/>
    </row>
    <row r="401" spans="1:17" s="137" customFormat="1" x14ac:dyDescent="0.2">
      <c r="A401" s="134"/>
      <c r="B401" s="135"/>
      <c r="C401" s="135"/>
      <c r="D401" s="246"/>
      <c r="E401" s="134"/>
      <c r="F401" s="135"/>
      <c r="G401" s="135"/>
      <c r="H401" s="135"/>
      <c r="I401" s="135"/>
      <c r="J401" s="135"/>
      <c r="K401" s="246"/>
      <c r="L401" s="134"/>
      <c r="M401" s="319"/>
      <c r="N401" s="316"/>
      <c r="O401" s="246"/>
      <c r="P401" s="134"/>
      <c r="Q401" s="135"/>
    </row>
    <row r="402" spans="1:17" s="137" customFormat="1" x14ac:dyDescent="0.2">
      <c r="A402" s="134"/>
      <c r="B402" s="135"/>
      <c r="C402" s="135"/>
      <c r="D402" s="246"/>
      <c r="E402" s="134"/>
      <c r="F402" s="135"/>
      <c r="G402" s="135"/>
      <c r="H402" s="135"/>
      <c r="I402" s="135"/>
      <c r="J402" s="135"/>
      <c r="K402" s="246"/>
      <c r="L402" s="134"/>
      <c r="M402" s="319"/>
      <c r="N402" s="316"/>
      <c r="O402" s="246"/>
      <c r="P402" s="134"/>
      <c r="Q402" s="135"/>
    </row>
    <row r="403" spans="1:17" s="137" customFormat="1" x14ac:dyDescent="0.2">
      <c r="A403" s="134"/>
      <c r="B403" s="135"/>
      <c r="C403" s="135"/>
      <c r="D403" s="246"/>
      <c r="E403" s="134"/>
      <c r="F403" s="135"/>
      <c r="G403" s="135"/>
      <c r="H403" s="135"/>
      <c r="I403" s="135"/>
      <c r="J403" s="135"/>
      <c r="K403" s="246"/>
      <c r="L403" s="134"/>
      <c r="M403" s="319"/>
      <c r="N403" s="316"/>
      <c r="O403" s="246"/>
      <c r="P403" s="134"/>
      <c r="Q403" s="135"/>
    </row>
    <row r="404" spans="1:17" s="137" customFormat="1" x14ac:dyDescent="0.2">
      <c r="A404" s="134"/>
      <c r="B404" s="135"/>
      <c r="C404" s="135"/>
      <c r="D404" s="246"/>
      <c r="E404" s="134"/>
      <c r="F404" s="135"/>
      <c r="G404" s="135"/>
      <c r="H404" s="135"/>
      <c r="I404" s="135"/>
      <c r="J404" s="135"/>
      <c r="K404" s="246"/>
      <c r="L404" s="134"/>
      <c r="M404" s="319"/>
      <c r="N404" s="316"/>
      <c r="O404" s="246"/>
      <c r="P404" s="134"/>
      <c r="Q404" s="135"/>
    </row>
    <row r="405" spans="1:17" s="137" customFormat="1" x14ac:dyDescent="0.2">
      <c r="A405" s="134"/>
      <c r="B405" s="135"/>
      <c r="C405" s="135"/>
      <c r="D405" s="246"/>
      <c r="E405" s="134"/>
      <c r="F405" s="135"/>
      <c r="G405" s="135"/>
      <c r="H405" s="135"/>
      <c r="I405" s="135"/>
      <c r="J405" s="135"/>
      <c r="K405" s="246"/>
      <c r="L405" s="134"/>
      <c r="M405" s="319"/>
      <c r="N405" s="316"/>
      <c r="O405" s="246"/>
      <c r="P405" s="134"/>
      <c r="Q405" s="135"/>
    </row>
    <row r="406" spans="1:17" s="137" customFormat="1" x14ac:dyDescent="0.2">
      <c r="A406" s="134"/>
      <c r="B406" s="135"/>
      <c r="C406" s="135"/>
      <c r="D406" s="246"/>
      <c r="E406" s="134"/>
      <c r="F406" s="135"/>
      <c r="G406" s="135"/>
      <c r="H406" s="135"/>
      <c r="I406" s="135"/>
      <c r="J406" s="135"/>
      <c r="K406" s="246"/>
      <c r="L406" s="134"/>
      <c r="M406" s="319"/>
      <c r="N406" s="316"/>
      <c r="O406" s="246"/>
      <c r="P406" s="134"/>
      <c r="Q406" s="135"/>
    </row>
    <row r="407" spans="1:17" s="137" customFormat="1" x14ac:dyDescent="0.2">
      <c r="A407" s="134"/>
      <c r="B407" s="135"/>
      <c r="C407" s="135"/>
      <c r="D407" s="246"/>
      <c r="E407" s="134"/>
      <c r="F407" s="135"/>
      <c r="G407" s="135"/>
      <c r="H407" s="135"/>
      <c r="I407" s="135"/>
      <c r="J407" s="135"/>
      <c r="K407" s="246"/>
      <c r="L407" s="134"/>
      <c r="M407" s="319"/>
      <c r="N407" s="316"/>
      <c r="O407" s="246"/>
      <c r="P407" s="134"/>
      <c r="Q407" s="135"/>
    </row>
    <row r="408" spans="1:17" s="137" customFormat="1" x14ac:dyDescent="0.2">
      <c r="A408" s="134"/>
      <c r="B408" s="135"/>
      <c r="C408" s="135"/>
      <c r="D408" s="246"/>
      <c r="E408" s="134"/>
      <c r="F408" s="135"/>
      <c r="G408" s="135"/>
      <c r="H408" s="135"/>
      <c r="I408" s="135"/>
      <c r="J408" s="135"/>
      <c r="K408" s="246"/>
      <c r="L408" s="134"/>
      <c r="M408" s="319"/>
      <c r="N408" s="316"/>
      <c r="O408" s="246"/>
      <c r="P408" s="134"/>
      <c r="Q408" s="135"/>
    </row>
    <row r="409" spans="1:17" s="137" customFormat="1" x14ac:dyDescent="0.2">
      <c r="A409" s="134"/>
      <c r="B409" s="135"/>
      <c r="C409" s="135"/>
      <c r="D409" s="246"/>
      <c r="E409" s="134"/>
      <c r="F409" s="135"/>
      <c r="G409" s="135"/>
      <c r="H409" s="135"/>
      <c r="I409" s="135"/>
      <c r="J409" s="135"/>
      <c r="K409" s="246"/>
      <c r="L409" s="134"/>
      <c r="M409" s="319"/>
      <c r="N409" s="316"/>
      <c r="O409" s="246"/>
      <c r="P409" s="134"/>
      <c r="Q409" s="135"/>
    </row>
    <row r="410" spans="1:17" s="137" customFormat="1" x14ac:dyDescent="0.2">
      <c r="A410" s="134"/>
      <c r="B410" s="135"/>
      <c r="C410" s="135"/>
      <c r="D410" s="246"/>
      <c r="E410" s="134"/>
      <c r="F410" s="135"/>
      <c r="G410" s="135"/>
      <c r="H410" s="135"/>
      <c r="I410" s="135"/>
      <c r="J410" s="135"/>
      <c r="K410" s="246"/>
      <c r="L410" s="134"/>
      <c r="M410" s="319"/>
      <c r="N410" s="316"/>
      <c r="O410" s="246"/>
      <c r="P410" s="134"/>
      <c r="Q410" s="135"/>
    </row>
    <row r="411" spans="1:17" s="137" customFormat="1" x14ac:dyDescent="0.2">
      <c r="A411" s="134"/>
      <c r="B411" s="135"/>
      <c r="C411" s="135"/>
      <c r="D411" s="246"/>
      <c r="E411" s="134"/>
      <c r="F411" s="135"/>
      <c r="G411" s="135"/>
      <c r="H411" s="135"/>
      <c r="I411" s="135"/>
      <c r="J411" s="135"/>
      <c r="K411" s="246"/>
      <c r="L411" s="134"/>
      <c r="M411" s="319"/>
      <c r="N411" s="316"/>
      <c r="O411" s="246"/>
      <c r="P411" s="134"/>
      <c r="Q411" s="135"/>
    </row>
    <row r="412" spans="1:17" s="137" customFormat="1" x14ac:dyDescent="0.2">
      <c r="A412" s="134"/>
      <c r="B412" s="135"/>
      <c r="C412" s="135"/>
      <c r="D412" s="246"/>
      <c r="E412" s="134"/>
      <c r="F412" s="135"/>
      <c r="G412" s="135"/>
      <c r="H412" s="135"/>
      <c r="I412" s="135"/>
      <c r="J412" s="135"/>
      <c r="K412" s="246"/>
      <c r="L412" s="134"/>
      <c r="M412" s="319"/>
      <c r="N412" s="316"/>
      <c r="O412" s="246"/>
      <c r="P412" s="134"/>
      <c r="Q412" s="135"/>
    </row>
    <row r="413" spans="1:17" s="137" customFormat="1" x14ac:dyDescent="0.2">
      <c r="A413" s="134"/>
      <c r="B413" s="135"/>
      <c r="C413" s="135"/>
      <c r="D413" s="246"/>
      <c r="E413" s="134"/>
      <c r="F413" s="135"/>
      <c r="G413" s="135"/>
      <c r="H413" s="135"/>
      <c r="I413" s="135"/>
      <c r="J413" s="135"/>
      <c r="K413" s="246"/>
      <c r="L413" s="134"/>
      <c r="M413" s="319"/>
      <c r="N413" s="316"/>
      <c r="O413" s="246"/>
      <c r="P413" s="134"/>
      <c r="Q413" s="135"/>
    </row>
    <row r="414" spans="1:17" s="137" customFormat="1" x14ac:dyDescent="0.2">
      <c r="A414" s="134"/>
      <c r="B414" s="135"/>
      <c r="C414" s="135"/>
      <c r="D414" s="246"/>
      <c r="E414" s="134"/>
      <c r="F414" s="135"/>
      <c r="G414" s="135"/>
      <c r="H414" s="135"/>
      <c r="I414" s="135"/>
      <c r="J414" s="135"/>
      <c r="K414" s="246"/>
      <c r="L414" s="134"/>
      <c r="M414" s="319"/>
      <c r="N414" s="316"/>
      <c r="O414" s="246"/>
      <c r="P414" s="134"/>
      <c r="Q414" s="135"/>
    </row>
    <row r="415" spans="1:17" s="137" customFormat="1" x14ac:dyDescent="0.2">
      <c r="A415" s="134"/>
      <c r="B415" s="135"/>
      <c r="C415" s="135"/>
      <c r="D415" s="246"/>
      <c r="E415" s="134"/>
      <c r="F415" s="135"/>
      <c r="G415" s="135"/>
      <c r="H415" s="135"/>
      <c r="I415" s="135"/>
      <c r="J415" s="135"/>
      <c r="K415" s="246"/>
      <c r="L415" s="134"/>
      <c r="M415" s="319"/>
      <c r="N415" s="316"/>
      <c r="O415" s="246"/>
      <c r="P415" s="134"/>
      <c r="Q415" s="135"/>
    </row>
    <row r="416" spans="1:17" s="137" customFormat="1" x14ac:dyDescent="0.2">
      <c r="A416" s="134"/>
      <c r="B416" s="135"/>
      <c r="C416" s="135"/>
      <c r="D416" s="246"/>
      <c r="E416" s="134"/>
      <c r="F416" s="135"/>
      <c r="G416" s="135"/>
      <c r="H416" s="135"/>
      <c r="I416" s="135"/>
      <c r="J416" s="135"/>
      <c r="K416" s="246"/>
      <c r="L416" s="134"/>
      <c r="M416" s="319"/>
      <c r="N416" s="316"/>
      <c r="O416" s="246"/>
      <c r="P416" s="134"/>
      <c r="Q416" s="135"/>
    </row>
    <row r="417" spans="1:17" s="137" customFormat="1" x14ac:dyDescent="0.2">
      <c r="A417" s="134"/>
      <c r="B417" s="135"/>
      <c r="C417" s="135"/>
      <c r="D417" s="246"/>
      <c r="E417" s="134"/>
      <c r="F417" s="135"/>
      <c r="G417" s="135"/>
      <c r="H417" s="135"/>
      <c r="I417" s="135"/>
      <c r="J417" s="135"/>
      <c r="K417" s="246"/>
      <c r="L417" s="134"/>
      <c r="M417" s="319"/>
      <c r="N417" s="316"/>
      <c r="O417" s="246"/>
      <c r="P417" s="134"/>
      <c r="Q417" s="135"/>
    </row>
    <row r="418" spans="1:17" s="137" customFormat="1" x14ac:dyDescent="0.2">
      <c r="A418" s="134"/>
      <c r="B418" s="135"/>
      <c r="C418" s="135"/>
      <c r="D418" s="246"/>
      <c r="E418" s="134"/>
      <c r="F418" s="135"/>
      <c r="G418" s="135"/>
      <c r="H418" s="135"/>
      <c r="I418" s="135"/>
      <c r="J418" s="135"/>
      <c r="K418" s="246"/>
      <c r="L418" s="134"/>
      <c r="M418" s="319"/>
      <c r="N418" s="316"/>
      <c r="O418" s="246"/>
      <c r="P418" s="134"/>
      <c r="Q418" s="135"/>
    </row>
    <row r="419" spans="1:17" s="137" customFormat="1" x14ac:dyDescent="0.2">
      <c r="A419" s="134"/>
      <c r="B419" s="135"/>
      <c r="C419" s="135"/>
      <c r="D419" s="246"/>
      <c r="E419" s="134"/>
      <c r="F419" s="135"/>
      <c r="G419" s="135"/>
      <c r="H419" s="135"/>
      <c r="I419" s="135"/>
      <c r="J419" s="135"/>
      <c r="K419" s="246"/>
      <c r="L419" s="134"/>
      <c r="M419" s="319"/>
      <c r="N419" s="316"/>
      <c r="O419" s="246"/>
      <c r="P419" s="134"/>
      <c r="Q419" s="135"/>
    </row>
    <row r="420" spans="1:17" s="137" customFormat="1" x14ac:dyDescent="0.2">
      <c r="A420" s="134"/>
      <c r="B420" s="135"/>
      <c r="C420" s="135"/>
      <c r="D420" s="246"/>
      <c r="E420" s="134"/>
      <c r="F420" s="135"/>
      <c r="G420" s="135"/>
      <c r="H420" s="135"/>
      <c r="I420" s="135"/>
      <c r="J420" s="135"/>
      <c r="K420" s="246"/>
      <c r="L420" s="134"/>
      <c r="M420" s="319"/>
      <c r="N420" s="316"/>
      <c r="O420" s="246"/>
      <c r="P420" s="134"/>
      <c r="Q420" s="135"/>
    </row>
    <row r="421" spans="1:17" s="137" customFormat="1" x14ac:dyDescent="0.2">
      <c r="A421" s="134"/>
      <c r="B421" s="135"/>
      <c r="C421" s="135"/>
      <c r="D421" s="246"/>
      <c r="E421" s="134"/>
      <c r="F421" s="135"/>
      <c r="G421" s="135"/>
      <c r="H421" s="135"/>
      <c r="I421" s="135"/>
      <c r="J421" s="135"/>
      <c r="K421" s="246"/>
      <c r="L421" s="134"/>
      <c r="M421" s="319"/>
      <c r="N421" s="316"/>
      <c r="O421" s="246"/>
      <c r="P421" s="134"/>
      <c r="Q421" s="135"/>
    </row>
    <row r="422" spans="1:17" s="137" customFormat="1" x14ac:dyDescent="0.2">
      <c r="A422" s="134"/>
      <c r="B422" s="135"/>
      <c r="C422" s="135"/>
      <c r="D422" s="246"/>
      <c r="E422" s="134"/>
      <c r="F422" s="135"/>
      <c r="G422" s="135"/>
      <c r="H422" s="135"/>
      <c r="I422" s="135"/>
      <c r="J422" s="135"/>
      <c r="K422" s="246"/>
      <c r="L422" s="134"/>
      <c r="M422" s="319"/>
      <c r="N422" s="316"/>
      <c r="O422" s="246"/>
      <c r="P422" s="134"/>
      <c r="Q422" s="135"/>
    </row>
    <row r="423" spans="1:17" s="137" customFormat="1" x14ac:dyDescent="0.2">
      <c r="A423" s="134"/>
      <c r="B423" s="135"/>
      <c r="C423" s="135"/>
      <c r="D423" s="246"/>
      <c r="E423" s="134"/>
      <c r="F423" s="135"/>
      <c r="G423" s="135"/>
      <c r="H423" s="135"/>
      <c r="I423" s="135"/>
      <c r="J423" s="135"/>
      <c r="K423" s="246"/>
      <c r="L423" s="134"/>
      <c r="M423" s="319"/>
      <c r="N423" s="316"/>
      <c r="O423" s="246"/>
      <c r="P423" s="134"/>
      <c r="Q423" s="135"/>
    </row>
    <row r="424" spans="1:17" s="137" customFormat="1" x14ac:dyDescent="0.2">
      <c r="A424" s="134"/>
      <c r="B424" s="135"/>
      <c r="C424" s="135"/>
      <c r="D424" s="246"/>
      <c r="E424" s="134"/>
      <c r="F424" s="135"/>
      <c r="G424" s="135"/>
      <c r="H424" s="135"/>
      <c r="I424" s="135"/>
      <c r="J424" s="135"/>
      <c r="K424" s="246"/>
      <c r="L424" s="134"/>
      <c r="M424" s="319"/>
      <c r="N424" s="316"/>
      <c r="O424" s="246"/>
      <c r="P424" s="134"/>
      <c r="Q424" s="135"/>
    </row>
    <row r="425" spans="1:17" s="137" customFormat="1" x14ac:dyDescent="0.2">
      <c r="A425" s="134"/>
      <c r="B425" s="135"/>
      <c r="C425" s="135"/>
      <c r="D425" s="246"/>
      <c r="E425" s="134"/>
      <c r="F425" s="135"/>
      <c r="G425" s="135"/>
      <c r="H425" s="135"/>
      <c r="I425" s="135"/>
      <c r="J425" s="135"/>
      <c r="K425" s="246"/>
      <c r="L425" s="134"/>
      <c r="M425" s="319"/>
      <c r="N425" s="316"/>
      <c r="O425" s="246"/>
      <c r="P425" s="134"/>
      <c r="Q425" s="135"/>
    </row>
    <row r="426" spans="1:17" s="137" customFormat="1" x14ac:dyDescent="0.2">
      <c r="A426" s="134"/>
      <c r="B426" s="135"/>
      <c r="C426" s="135"/>
      <c r="D426" s="246"/>
      <c r="E426" s="134"/>
      <c r="F426" s="135"/>
      <c r="G426" s="135"/>
      <c r="H426" s="135"/>
      <c r="I426" s="135"/>
      <c r="J426" s="135"/>
      <c r="K426" s="246"/>
      <c r="L426" s="134"/>
      <c r="M426" s="319"/>
      <c r="N426" s="316"/>
      <c r="O426" s="246"/>
      <c r="P426" s="134"/>
      <c r="Q426" s="135"/>
    </row>
    <row r="427" spans="1:17" s="137" customFormat="1" x14ac:dyDescent="0.2">
      <c r="A427" s="134"/>
      <c r="B427" s="135"/>
      <c r="C427" s="135"/>
      <c r="D427" s="246"/>
      <c r="E427" s="134"/>
      <c r="F427" s="135"/>
      <c r="G427" s="135"/>
      <c r="H427" s="135"/>
      <c r="I427" s="135"/>
      <c r="J427" s="135"/>
      <c r="K427" s="246"/>
      <c r="L427" s="134"/>
      <c r="M427" s="319"/>
      <c r="N427" s="316"/>
      <c r="O427" s="246"/>
      <c r="P427" s="134"/>
      <c r="Q427" s="135"/>
    </row>
    <row r="428" spans="1:17" s="137" customFormat="1" x14ac:dyDescent="0.2">
      <c r="A428" s="134"/>
      <c r="B428" s="135"/>
      <c r="C428" s="135"/>
      <c r="D428" s="246"/>
      <c r="E428" s="134"/>
      <c r="F428" s="135"/>
      <c r="G428" s="135"/>
      <c r="H428" s="135"/>
      <c r="I428" s="135"/>
      <c r="J428" s="135"/>
      <c r="K428" s="246"/>
      <c r="L428" s="134"/>
      <c r="M428" s="319"/>
      <c r="N428" s="316"/>
      <c r="O428" s="246"/>
      <c r="P428" s="134"/>
      <c r="Q428" s="135"/>
    </row>
    <row r="429" spans="1:17" s="137" customFormat="1" x14ac:dyDescent="0.2">
      <c r="A429" s="134"/>
      <c r="B429" s="135"/>
      <c r="C429" s="135"/>
      <c r="D429" s="246"/>
      <c r="E429" s="134"/>
      <c r="F429" s="135"/>
      <c r="G429" s="135"/>
      <c r="H429" s="135"/>
      <c r="I429" s="135"/>
      <c r="J429" s="135"/>
      <c r="K429" s="246"/>
      <c r="L429" s="134"/>
      <c r="M429" s="319"/>
      <c r="N429" s="316"/>
      <c r="O429" s="246"/>
      <c r="P429" s="134"/>
      <c r="Q429" s="135"/>
    </row>
    <row r="430" spans="1:17" s="137" customFormat="1" x14ac:dyDescent="0.2">
      <c r="A430" s="134"/>
      <c r="B430" s="135"/>
      <c r="C430" s="135"/>
      <c r="D430" s="246"/>
      <c r="E430" s="134"/>
      <c r="F430" s="135"/>
      <c r="G430" s="135"/>
      <c r="H430" s="135"/>
      <c r="I430" s="135"/>
      <c r="J430" s="135"/>
      <c r="K430" s="246"/>
      <c r="L430" s="134"/>
      <c r="M430" s="319"/>
      <c r="N430" s="316"/>
      <c r="O430" s="246"/>
      <c r="P430" s="134"/>
      <c r="Q430" s="135"/>
    </row>
    <row r="431" spans="1:17" s="137" customFormat="1" x14ac:dyDescent="0.2">
      <c r="A431" s="134"/>
      <c r="B431" s="135"/>
      <c r="C431" s="135"/>
      <c r="D431" s="246"/>
      <c r="E431" s="134"/>
      <c r="F431" s="135"/>
      <c r="G431" s="135"/>
      <c r="H431" s="135"/>
      <c r="I431" s="135"/>
      <c r="J431" s="135"/>
      <c r="K431" s="246"/>
      <c r="L431" s="134"/>
      <c r="M431" s="319"/>
      <c r="N431" s="316"/>
      <c r="O431" s="246"/>
      <c r="P431" s="134"/>
      <c r="Q431" s="135"/>
    </row>
    <row r="432" spans="1:17" s="137" customFormat="1" x14ac:dyDescent="0.2">
      <c r="A432" s="134"/>
      <c r="B432" s="135"/>
      <c r="C432" s="135"/>
      <c r="D432" s="246"/>
      <c r="E432" s="134"/>
      <c r="F432" s="135"/>
      <c r="G432" s="135"/>
      <c r="H432" s="135"/>
      <c r="I432" s="135"/>
      <c r="J432" s="135"/>
      <c r="K432" s="246"/>
      <c r="L432" s="134"/>
      <c r="M432" s="319"/>
      <c r="N432" s="316"/>
      <c r="O432" s="246"/>
      <c r="P432" s="134"/>
      <c r="Q432" s="135"/>
    </row>
    <row r="433" spans="1:17" s="137" customFormat="1" x14ac:dyDescent="0.2">
      <c r="A433" s="134"/>
      <c r="B433" s="135"/>
      <c r="C433" s="135"/>
      <c r="D433" s="246"/>
      <c r="E433" s="134"/>
      <c r="F433" s="135"/>
      <c r="G433" s="135"/>
      <c r="H433" s="135"/>
      <c r="I433" s="135"/>
      <c r="J433" s="135"/>
      <c r="K433" s="246"/>
      <c r="L433" s="134"/>
      <c r="M433" s="319"/>
      <c r="N433" s="316"/>
      <c r="O433" s="246"/>
      <c r="P433" s="134"/>
      <c r="Q433" s="135"/>
    </row>
    <row r="434" spans="1:17" s="137" customFormat="1" x14ac:dyDescent="0.2">
      <c r="A434" s="134"/>
      <c r="B434" s="135"/>
      <c r="C434" s="135"/>
      <c r="D434" s="246"/>
      <c r="E434" s="134"/>
      <c r="F434" s="135"/>
      <c r="G434" s="135"/>
      <c r="H434" s="135"/>
      <c r="I434" s="135"/>
      <c r="J434" s="135"/>
      <c r="K434" s="246"/>
      <c r="L434" s="134"/>
      <c r="M434" s="319"/>
      <c r="N434" s="316"/>
      <c r="O434" s="246"/>
      <c r="P434" s="134"/>
      <c r="Q434" s="135"/>
    </row>
    <row r="435" spans="1:17" s="137" customFormat="1" x14ac:dyDescent="0.2">
      <c r="A435" s="134"/>
      <c r="B435" s="135"/>
      <c r="C435" s="135"/>
      <c r="D435" s="246"/>
      <c r="E435" s="134"/>
      <c r="F435" s="135"/>
      <c r="G435" s="135"/>
      <c r="H435" s="135"/>
      <c r="I435" s="135"/>
      <c r="J435" s="135"/>
      <c r="K435" s="246"/>
      <c r="L435" s="134"/>
      <c r="M435" s="319"/>
      <c r="N435" s="316"/>
      <c r="O435" s="246"/>
      <c r="P435" s="134"/>
      <c r="Q435" s="135"/>
    </row>
    <row r="436" spans="1:17" s="137" customFormat="1" x14ac:dyDescent="0.2">
      <c r="A436" s="134"/>
      <c r="B436" s="135"/>
      <c r="C436" s="135"/>
      <c r="D436" s="246"/>
      <c r="E436" s="134"/>
      <c r="F436" s="135"/>
      <c r="G436" s="135"/>
      <c r="H436" s="135"/>
      <c r="I436" s="135"/>
      <c r="J436" s="135"/>
      <c r="K436" s="246"/>
      <c r="L436" s="134"/>
      <c r="M436" s="319"/>
      <c r="N436" s="316"/>
      <c r="O436" s="246"/>
      <c r="P436" s="134"/>
      <c r="Q436" s="135"/>
    </row>
    <row r="437" spans="1:17" s="137" customFormat="1" x14ac:dyDescent="0.2">
      <c r="A437" s="134"/>
      <c r="B437" s="135"/>
      <c r="C437" s="135"/>
      <c r="D437" s="246"/>
      <c r="E437" s="134"/>
      <c r="F437" s="135"/>
      <c r="G437" s="135"/>
      <c r="H437" s="135"/>
      <c r="I437" s="135"/>
      <c r="J437" s="135"/>
      <c r="K437" s="246"/>
      <c r="L437" s="134"/>
      <c r="M437" s="319"/>
      <c r="N437" s="316"/>
      <c r="O437" s="246"/>
      <c r="P437" s="134"/>
      <c r="Q437" s="135"/>
    </row>
    <row r="438" spans="1:17" s="137" customFormat="1" x14ac:dyDescent="0.2">
      <c r="A438" s="134"/>
      <c r="B438" s="135"/>
      <c r="C438" s="135"/>
      <c r="D438" s="246"/>
      <c r="E438" s="134"/>
      <c r="F438" s="135"/>
      <c r="G438" s="135"/>
      <c r="H438" s="135"/>
      <c r="I438" s="135"/>
      <c r="J438" s="135"/>
      <c r="K438" s="246"/>
      <c r="L438" s="134"/>
      <c r="M438" s="319"/>
      <c r="N438" s="316"/>
      <c r="O438" s="246"/>
      <c r="P438" s="134"/>
      <c r="Q438" s="135"/>
    </row>
    <row r="439" spans="1:17" s="137" customFormat="1" x14ac:dyDescent="0.2">
      <c r="A439" s="134"/>
      <c r="B439" s="135"/>
      <c r="C439" s="135"/>
      <c r="D439" s="246"/>
      <c r="E439" s="134"/>
      <c r="F439" s="135"/>
      <c r="G439" s="135"/>
      <c r="H439" s="135"/>
      <c r="I439" s="135"/>
      <c r="J439" s="135"/>
      <c r="K439" s="246"/>
      <c r="L439" s="134"/>
      <c r="M439" s="319"/>
      <c r="N439" s="316"/>
      <c r="O439" s="246"/>
      <c r="P439" s="134"/>
      <c r="Q439" s="135"/>
    </row>
    <row r="440" spans="1:17" s="137" customFormat="1" x14ac:dyDescent="0.2">
      <c r="A440" s="134"/>
      <c r="B440" s="135"/>
      <c r="C440" s="135"/>
      <c r="D440" s="246"/>
      <c r="E440" s="134"/>
      <c r="F440" s="135"/>
      <c r="G440" s="135"/>
      <c r="H440" s="135"/>
      <c r="I440" s="135"/>
      <c r="J440" s="135"/>
      <c r="K440" s="246"/>
      <c r="L440" s="134"/>
      <c r="M440" s="319"/>
      <c r="N440" s="316"/>
      <c r="O440" s="246"/>
      <c r="P440" s="134"/>
      <c r="Q440" s="135"/>
    </row>
    <row r="441" spans="1:17" s="137" customFormat="1" x14ac:dyDescent="0.2">
      <c r="A441" s="134"/>
      <c r="B441" s="135"/>
      <c r="C441" s="135"/>
      <c r="D441" s="246"/>
      <c r="E441" s="134"/>
      <c r="F441" s="135"/>
      <c r="G441" s="135"/>
      <c r="H441" s="135"/>
      <c r="I441" s="135"/>
      <c r="J441" s="135"/>
      <c r="K441" s="246"/>
      <c r="L441" s="134"/>
      <c r="M441" s="319"/>
      <c r="N441" s="316"/>
      <c r="O441" s="246"/>
      <c r="P441" s="134"/>
      <c r="Q441" s="135"/>
    </row>
    <row r="442" spans="1:17" s="137" customFormat="1" x14ac:dyDescent="0.2">
      <c r="A442" s="134"/>
      <c r="B442" s="135"/>
      <c r="C442" s="135"/>
      <c r="D442" s="246"/>
      <c r="E442" s="134"/>
      <c r="F442" s="135"/>
      <c r="G442" s="135"/>
      <c r="H442" s="135"/>
      <c r="I442" s="135"/>
      <c r="J442" s="135"/>
      <c r="K442" s="246"/>
      <c r="L442" s="134"/>
      <c r="M442" s="319"/>
      <c r="N442" s="316"/>
      <c r="O442" s="246"/>
      <c r="P442" s="134"/>
      <c r="Q442" s="135"/>
    </row>
    <row r="443" spans="1:17" s="137" customFormat="1" x14ac:dyDescent="0.2">
      <c r="A443" s="134"/>
      <c r="B443" s="135"/>
      <c r="C443" s="135"/>
      <c r="D443" s="246"/>
      <c r="E443" s="134"/>
      <c r="F443" s="135"/>
      <c r="G443" s="135"/>
      <c r="H443" s="135"/>
      <c r="I443" s="135"/>
      <c r="J443" s="135"/>
      <c r="K443" s="246"/>
      <c r="L443" s="134"/>
      <c r="M443" s="319"/>
      <c r="N443" s="316"/>
      <c r="O443" s="246"/>
      <c r="P443" s="134"/>
      <c r="Q443" s="135"/>
    </row>
    <row r="444" spans="1:17" s="137" customFormat="1" x14ac:dyDescent="0.2">
      <c r="A444" s="134"/>
      <c r="B444" s="135"/>
      <c r="C444" s="135"/>
      <c r="D444" s="246"/>
      <c r="E444" s="134"/>
      <c r="F444" s="135"/>
      <c r="G444" s="135"/>
      <c r="H444" s="135"/>
      <c r="I444" s="135"/>
      <c r="J444" s="135"/>
      <c r="K444" s="246"/>
      <c r="L444" s="134"/>
      <c r="M444" s="319"/>
      <c r="N444" s="316"/>
      <c r="O444" s="246"/>
      <c r="P444" s="134"/>
      <c r="Q444" s="135"/>
    </row>
    <row r="445" spans="1:17" s="137" customFormat="1" x14ac:dyDescent="0.2">
      <c r="A445" s="134"/>
      <c r="B445" s="135"/>
      <c r="C445" s="135"/>
      <c r="D445" s="246"/>
      <c r="E445" s="134"/>
      <c r="F445" s="135"/>
      <c r="G445" s="135"/>
      <c r="H445" s="135"/>
      <c r="I445" s="135"/>
      <c r="J445" s="135"/>
      <c r="K445" s="246"/>
      <c r="L445" s="134"/>
      <c r="M445" s="319"/>
      <c r="N445" s="316"/>
      <c r="O445" s="246"/>
      <c r="P445" s="134"/>
      <c r="Q445" s="135"/>
    </row>
    <row r="446" spans="1:17" s="137" customFormat="1" x14ac:dyDescent="0.2">
      <c r="A446" s="134"/>
      <c r="B446" s="135"/>
      <c r="C446" s="135"/>
      <c r="D446" s="246"/>
      <c r="E446" s="134"/>
      <c r="F446" s="135"/>
      <c r="G446" s="135"/>
      <c r="H446" s="135"/>
      <c r="I446" s="135"/>
      <c r="J446" s="135"/>
      <c r="K446" s="246"/>
      <c r="L446" s="134"/>
      <c r="M446" s="319"/>
      <c r="N446" s="316"/>
      <c r="O446" s="246"/>
      <c r="P446" s="134"/>
      <c r="Q446" s="135"/>
    </row>
    <row r="447" spans="1:17" s="137" customFormat="1" x14ac:dyDescent="0.2">
      <c r="A447" s="134"/>
      <c r="B447" s="135"/>
      <c r="C447" s="135"/>
      <c r="D447" s="246"/>
      <c r="E447" s="134"/>
      <c r="F447" s="135"/>
      <c r="G447" s="135"/>
      <c r="H447" s="135"/>
      <c r="I447" s="135"/>
      <c r="J447" s="135"/>
      <c r="K447" s="246"/>
      <c r="L447" s="134"/>
      <c r="M447" s="319"/>
      <c r="N447" s="316"/>
      <c r="O447" s="246"/>
      <c r="P447" s="134"/>
      <c r="Q447" s="135"/>
    </row>
    <row r="448" spans="1:17" s="137" customFormat="1" x14ac:dyDescent="0.2">
      <c r="A448" s="134"/>
      <c r="B448" s="135"/>
      <c r="C448" s="135"/>
      <c r="D448" s="246"/>
      <c r="E448" s="134"/>
      <c r="F448" s="135"/>
      <c r="G448" s="135"/>
      <c r="H448" s="135"/>
      <c r="I448" s="135"/>
      <c r="J448" s="135"/>
      <c r="K448" s="246"/>
      <c r="L448" s="134"/>
      <c r="M448" s="319"/>
      <c r="N448" s="316"/>
      <c r="O448" s="246"/>
      <c r="P448" s="134"/>
      <c r="Q448" s="135"/>
    </row>
    <row r="449" spans="1:17" s="137" customFormat="1" x14ac:dyDescent="0.2">
      <c r="A449" s="134"/>
      <c r="B449" s="135"/>
      <c r="C449" s="135"/>
      <c r="D449" s="246"/>
      <c r="E449" s="134"/>
      <c r="F449" s="135"/>
      <c r="G449" s="135"/>
      <c r="H449" s="135"/>
      <c r="I449" s="135"/>
      <c r="J449" s="135"/>
      <c r="K449" s="246"/>
      <c r="L449" s="134"/>
      <c r="M449" s="319"/>
      <c r="N449" s="316"/>
      <c r="O449" s="246"/>
      <c r="P449" s="134"/>
      <c r="Q449" s="135"/>
    </row>
    <row r="450" spans="1:17" s="137" customFormat="1" x14ac:dyDescent="0.2">
      <c r="A450" s="134"/>
      <c r="B450" s="135"/>
      <c r="C450" s="135"/>
      <c r="D450" s="246"/>
      <c r="E450" s="134"/>
      <c r="F450" s="135"/>
      <c r="G450" s="135"/>
      <c r="H450" s="135"/>
      <c r="I450" s="135"/>
      <c r="J450" s="135"/>
      <c r="K450" s="246"/>
      <c r="L450" s="134"/>
      <c r="M450" s="319"/>
      <c r="N450" s="316"/>
      <c r="O450" s="246"/>
      <c r="P450" s="134"/>
      <c r="Q450" s="135"/>
    </row>
    <row r="451" spans="1:17" s="137" customFormat="1" x14ac:dyDescent="0.2">
      <c r="A451" s="134"/>
      <c r="B451" s="135"/>
      <c r="C451" s="135"/>
      <c r="D451" s="246"/>
      <c r="E451" s="134"/>
      <c r="F451" s="135"/>
      <c r="G451" s="135"/>
      <c r="H451" s="135"/>
      <c r="I451" s="135"/>
      <c r="J451" s="135"/>
      <c r="K451" s="246"/>
      <c r="L451" s="134"/>
      <c r="M451" s="319"/>
      <c r="N451" s="316"/>
      <c r="O451" s="246"/>
      <c r="P451" s="134"/>
      <c r="Q451" s="135"/>
    </row>
    <row r="452" spans="1:17" s="137" customFormat="1" x14ac:dyDescent="0.2">
      <c r="A452" s="134"/>
      <c r="B452" s="135"/>
      <c r="C452" s="135"/>
      <c r="D452" s="246"/>
      <c r="E452" s="134"/>
      <c r="F452" s="135"/>
      <c r="G452" s="135"/>
      <c r="H452" s="135"/>
      <c r="I452" s="135"/>
      <c r="J452" s="135"/>
      <c r="K452" s="246"/>
      <c r="L452" s="134"/>
      <c r="M452" s="319"/>
      <c r="N452" s="316"/>
      <c r="O452" s="246"/>
      <c r="P452" s="134"/>
      <c r="Q452" s="135"/>
    </row>
    <row r="453" spans="1:17" s="137" customFormat="1" x14ac:dyDescent="0.2">
      <c r="A453" s="134"/>
      <c r="B453" s="135"/>
      <c r="C453" s="135"/>
      <c r="D453" s="246"/>
      <c r="E453" s="134"/>
      <c r="F453" s="135"/>
      <c r="G453" s="135"/>
      <c r="H453" s="135"/>
      <c r="I453" s="135"/>
      <c r="J453" s="135"/>
      <c r="K453" s="246"/>
      <c r="L453" s="134"/>
      <c r="M453" s="319"/>
      <c r="N453" s="316"/>
      <c r="O453" s="246"/>
      <c r="P453" s="134"/>
      <c r="Q453" s="135"/>
    </row>
    <row r="454" spans="1:17" s="137" customFormat="1" x14ac:dyDescent="0.2">
      <c r="A454" s="134"/>
      <c r="B454" s="135"/>
      <c r="C454" s="135"/>
      <c r="D454" s="246"/>
      <c r="E454" s="134"/>
      <c r="F454" s="135"/>
      <c r="G454" s="135"/>
      <c r="H454" s="135"/>
      <c r="I454" s="135"/>
      <c r="J454" s="135"/>
      <c r="K454" s="246"/>
      <c r="L454" s="134"/>
      <c r="M454" s="319"/>
      <c r="N454" s="316"/>
      <c r="O454" s="246"/>
      <c r="P454" s="134"/>
      <c r="Q454" s="135"/>
    </row>
    <row r="455" spans="1:17" s="137" customFormat="1" x14ac:dyDescent="0.2">
      <c r="A455" s="134"/>
      <c r="B455" s="135"/>
      <c r="C455" s="135"/>
      <c r="D455" s="246"/>
      <c r="E455" s="134"/>
      <c r="F455" s="135"/>
      <c r="G455" s="135"/>
      <c r="H455" s="135"/>
      <c r="I455" s="135"/>
      <c r="J455" s="135"/>
      <c r="K455" s="246"/>
      <c r="L455" s="134"/>
      <c r="M455" s="319"/>
      <c r="N455" s="316"/>
      <c r="O455" s="246"/>
      <c r="P455" s="134"/>
      <c r="Q455" s="135"/>
    </row>
    <row r="456" spans="1:17" s="137" customFormat="1" x14ac:dyDescent="0.2">
      <c r="A456" s="134"/>
      <c r="B456" s="135"/>
      <c r="C456" s="135"/>
      <c r="D456" s="246"/>
      <c r="E456" s="134"/>
      <c r="F456" s="135"/>
      <c r="G456" s="135"/>
      <c r="H456" s="135"/>
      <c r="I456" s="135"/>
      <c r="J456" s="135"/>
      <c r="K456" s="246"/>
      <c r="L456" s="134"/>
      <c r="M456" s="319"/>
      <c r="N456" s="316"/>
      <c r="O456" s="246"/>
      <c r="P456" s="134"/>
      <c r="Q456" s="135"/>
    </row>
    <row r="457" spans="1:17" s="137" customFormat="1" x14ac:dyDescent="0.2">
      <c r="A457" s="134"/>
      <c r="B457" s="135"/>
      <c r="C457" s="135"/>
      <c r="D457" s="246"/>
      <c r="E457" s="134"/>
      <c r="F457" s="135"/>
      <c r="G457" s="135"/>
      <c r="H457" s="135"/>
      <c r="I457" s="135"/>
      <c r="J457" s="135"/>
      <c r="K457" s="246"/>
      <c r="L457" s="134"/>
      <c r="M457" s="319"/>
      <c r="N457" s="316"/>
      <c r="O457" s="246"/>
      <c r="P457" s="134"/>
      <c r="Q457" s="135"/>
    </row>
    <row r="458" spans="1:17" s="137" customFormat="1" x14ac:dyDescent="0.2">
      <c r="A458" s="134"/>
      <c r="B458" s="135"/>
      <c r="C458" s="135"/>
      <c r="D458" s="246"/>
      <c r="E458" s="134"/>
      <c r="F458" s="135"/>
      <c r="G458" s="135"/>
      <c r="H458" s="135"/>
      <c r="I458" s="135"/>
      <c r="J458" s="135"/>
      <c r="K458" s="246"/>
      <c r="L458" s="134"/>
      <c r="M458" s="319"/>
      <c r="N458" s="316"/>
      <c r="O458" s="246"/>
      <c r="P458" s="134"/>
      <c r="Q458" s="135"/>
    </row>
    <row r="459" spans="1:17" s="137" customFormat="1" x14ac:dyDescent="0.2">
      <c r="A459" s="134"/>
      <c r="B459" s="135"/>
      <c r="C459" s="135"/>
      <c r="D459" s="246"/>
      <c r="E459" s="134"/>
      <c r="F459" s="135"/>
      <c r="G459" s="135"/>
      <c r="H459" s="135"/>
      <c r="I459" s="135"/>
      <c r="J459" s="135"/>
      <c r="K459" s="246"/>
      <c r="L459" s="134"/>
      <c r="M459" s="319"/>
      <c r="N459" s="316"/>
      <c r="O459" s="246"/>
      <c r="P459" s="134"/>
      <c r="Q459" s="135"/>
    </row>
    <row r="460" spans="1:17" s="137" customFormat="1" x14ac:dyDescent="0.2">
      <c r="A460" s="134"/>
      <c r="B460" s="135"/>
      <c r="C460" s="135"/>
      <c r="D460" s="246"/>
      <c r="E460" s="134"/>
      <c r="F460" s="135"/>
      <c r="G460" s="135"/>
      <c r="H460" s="135"/>
      <c r="I460" s="135"/>
      <c r="J460" s="135"/>
      <c r="K460" s="246"/>
      <c r="L460" s="134"/>
      <c r="M460" s="319"/>
      <c r="N460" s="316"/>
      <c r="O460" s="246"/>
      <c r="P460" s="134"/>
      <c r="Q460" s="135"/>
    </row>
    <row r="461" spans="1:17" s="137" customFormat="1" x14ac:dyDescent="0.2">
      <c r="A461" s="134"/>
      <c r="B461" s="135"/>
      <c r="C461" s="135"/>
      <c r="D461" s="246"/>
      <c r="E461" s="134"/>
      <c r="F461" s="135"/>
      <c r="G461" s="135"/>
      <c r="H461" s="135"/>
      <c r="I461" s="135"/>
      <c r="J461" s="135"/>
      <c r="K461" s="246"/>
      <c r="L461" s="134"/>
      <c r="M461" s="319"/>
      <c r="N461" s="316"/>
      <c r="O461" s="246"/>
      <c r="P461" s="134"/>
      <c r="Q461" s="135"/>
    </row>
    <row r="462" spans="1:17" s="137" customFormat="1" x14ac:dyDescent="0.2">
      <c r="A462" s="134"/>
      <c r="B462" s="135"/>
      <c r="C462" s="135"/>
      <c r="D462" s="246"/>
      <c r="E462" s="134"/>
      <c r="F462" s="135"/>
      <c r="G462" s="135"/>
      <c r="H462" s="135"/>
      <c r="I462" s="135"/>
      <c r="J462" s="135"/>
      <c r="K462" s="246"/>
      <c r="L462" s="134"/>
      <c r="M462" s="319"/>
      <c r="N462" s="316"/>
      <c r="O462" s="246"/>
      <c r="P462" s="134"/>
      <c r="Q462" s="135"/>
    </row>
    <row r="463" spans="1:17" s="137" customFormat="1" x14ac:dyDescent="0.2">
      <c r="A463" s="134"/>
      <c r="B463" s="135"/>
      <c r="C463" s="135"/>
      <c r="D463" s="246"/>
      <c r="E463" s="134"/>
      <c r="F463" s="135"/>
      <c r="G463" s="135"/>
      <c r="H463" s="135"/>
      <c r="I463" s="135"/>
      <c r="J463" s="135"/>
      <c r="K463" s="246"/>
      <c r="L463" s="134"/>
      <c r="M463" s="319"/>
      <c r="N463" s="316"/>
      <c r="O463" s="246"/>
      <c r="P463" s="134"/>
      <c r="Q463" s="135"/>
    </row>
    <row r="464" spans="1:17" s="137" customFormat="1" x14ac:dyDescent="0.2">
      <c r="A464" s="134"/>
      <c r="B464" s="135"/>
      <c r="C464" s="135"/>
      <c r="D464" s="246"/>
      <c r="E464" s="134"/>
      <c r="F464" s="135"/>
      <c r="G464" s="135"/>
      <c r="H464" s="135"/>
      <c r="I464" s="135"/>
      <c r="J464" s="135"/>
      <c r="K464" s="246"/>
      <c r="L464" s="134"/>
      <c r="M464" s="319"/>
      <c r="N464" s="316"/>
      <c r="O464" s="246"/>
      <c r="P464" s="134"/>
      <c r="Q464" s="135"/>
    </row>
    <row r="465" spans="1:17" s="137" customFormat="1" x14ac:dyDescent="0.2">
      <c r="A465" s="134"/>
      <c r="B465" s="135"/>
      <c r="C465" s="135"/>
      <c r="D465" s="246"/>
      <c r="E465" s="134"/>
      <c r="F465" s="135"/>
      <c r="G465" s="135"/>
      <c r="H465" s="135"/>
      <c r="I465" s="135"/>
      <c r="J465" s="135"/>
      <c r="K465" s="246"/>
      <c r="L465" s="134"/>
      <c r="M465" s="319"/>
      <c r="N465" s="316"/>
      <c r="O465" s="246"/>
      <c r="P465" s="134"/>
      <c r="Q465" s="135"/>
    </row>
    <row r="466" spans="1:17" s="137" customFormat="1" x14ac:dyDescent="0.2">
      <c r="A466" s="134"/>
      <c r="B466" s="135"/>
      <c r="C466" s="135"/>
      <c r="D466" s="246"/>
      <c r="E466" s="134"/>
      <c r="F466" s="135"/>
      <c r="G466" s="135"/>
      <c r="H466" s="135"/>
      <c r="I466" s="135"/>
      <c r="J466" s="135"/>
      <c r="K466" s="246"/>
      <c r="L466" s="134"/>
      <c r="M466" s="319"/>
      <c r="N466" s="316"/>
      <c r="O466" s="246"/>
      <c r="P466" s="134"/>
      <c r="Q466" s="135"/>
    </row>
    <row r="467" spans="1:17" s="137" customFormat="1" x14ac:dyDescent="0.2">
      <c r="A467" s="134"/>
      <c r="B467" s="135"/>
      <c r="C467" s="135"/>
      <c r="D467" s="246"/>
      <c r="E467" s="134"/>
      <c r="F467" s="135"/>
      <c r="G467" s="135"/>
      <c r="H467" s="135"/>
      <c r="I467" s="135"/>
      <c r="J467" s="135"/>
      <c r="K467" s="246"/>
      <c r="L467" s="134"/>
      <c r="M467" s="319"/>
      <c r="N467" s="316"/>
      <c r="O467" s="246"/>
      <c r="P467" s="134"/>
      <c r="Q467" s="135"/>
    </row>
    <row r="468" spans="1:17" s="137" customFormat="1" x14ac:dyDescent="0.2">
      <c r="A468" s="134"/>
      <c r="B468" s="135"/>
      <c r="C468" s="135"/>
      <c r="D468" s="246"/>
      <c r="E468" s="134"/>
      <c r="F468" s="135"/>
      <c r="G468" s="135"/>
      <c r="H468" s="135"/>
      <c r="I468" s="135"/>
      <c r="J468" s="135"/>
      <c r="K468" s="246"/>
      <c r="L468" s="134"/>
      <c r="M468" s="319"/>
      <c r="N468" s="316"/>
      <c r="O468" s="246"/>
      <c r="P468" s="134"/>
      <c r="Q468" s="135"/>
    </row>
    <row r="469" spans="1:17" s="137" customFormat="1" x14ac:dyDescent="0.2">
      <c r="A469" s="134"/>
      <c r="B469" s="135"/>
      <c r="C469" s="135"/>
      <c r="D469" s="246"/>
      <c r="E469" s="134"/>
      <c r="F469" s="135"/>
      <c r="G469" s="135"/>
      <c r="H469" s="135"/>
      <c r="I469" s="135"/>
      <c r="J469" s="135"/>
      <c r="K469" s="246"/>
      <c r="L469" s="134"/>
      <c r="M469" s="319"/>
      <c r="N469" s="316"/>
      <c r="O469" s="246"/>
      <c r="P469" s="134"/>
      <c r="Q469" s="135"/>
    </row>
    <row r="470" spans="1:17" s="137" customFormat="1" x14ac:dyDescent="0.2">
      <c r="A470" s="134"/>
      <c r="B470" s="135"/>
      <c r="C470" s="135"/>
      <c r="D470" s="246"/>
      <c r="E470" s="134"/>
      <c r="F470" s="135"/>
      <c r="G470" s="135"/>
      <c r="H470" s="135"/>
      <c r="I470" s="135"/>
      <c r="J470" s="135"/>
      <c r="K470" s="246"/>
      <c r="L470" s="134"/>
      <c r="M470" s="319"/>
      <c r="N470" s="316"/>
      <c r="O470" s="246"/>
      <c r="P470" s="134"/>
      <c r="Q470" s="135"/>
    </row>
    <row r="471" spans="1:17" s="137" customFormat="1" x14ac:dyDescent="0.2">
      <c r="A471" s="134"/>
      <c r="B471" s="135"/>
      <c r="C471" s="135"/>
      <c r="D471" s="246"/>
      <c r="E471" s="134"/>
      <c r="F471" s="135"/>
      <c r="G471" s="135"/>
      <c r="H471" s="135"/>
      <c r="I471" s="135"/>
      <c r="J471" s="135"/>
      <c r="K471" s="246"/>
      <c r="L471" s="134"/>
      <c r="M471" s="319"/>
      <c r="N471" s="316"/>
      <c r="O471" s="246"/>
      <c r="P471" s="134"/>
      <c r="Q471" s="135"/>
    </row>
    <row r="472" spans="1:17" s="137" customFormat="1" x14ac:dyDescent="0.2">
      <c r="A472" s="134"/>
      <c r="B472" s="135"/>
      <c r="C472" s="135"/>
      <c r="D472" s="246"/>
      <c r="E472" s="134"/>
      <c r="F472" s="135"/>
      <c r="G472" s="135"/>
      <c r="H472" s="135"/>
      <c r="I472" s="135"/>
      <c r="J472" s="135"/>
      <c r="K472" s="246"/>
      <c r="L472" s="134"/>
      <c r="M472" s="319"/>
      <c r="N472" s="316"/>
      <c r="O472" s="246"/>
      <c r="P472" s="134"/>
      <c r="Q472" s="135"/>
    </row>
    <row r="473" spans="1:17" s="137" customFormat="1" x14ac:dyDescent="0.2">
      <c r="A473" s="134"/>
      <c r="B473" s="135"/>
      <c r="C473" s="135"/>
      <c r="D473" s="246"/>
      <c r="E473" s="134"/>
      <c r="F473" s="135"/>
      <c r="G473" s="135"/>
      <c r="H473" s="135"/>
      <c r="I473" s="135"/>
      <c r="J473" s="135"/>
      <c r="K473" s="246"/>
      <c r="L473" s="134"/>
      <c r="M473" s="319"/>
      <c r="N473" s="316"/>
      <c r="O473" s="246"/>
      <c r="P473" s="134"/>
      <c r="Q473" s="135"/>
    </row>
    <row r="474" spans="1:17" s="137" customFormat="1" x14ac:dyDescent="0.2">
      <c r="A474" s="134"/>
      <c r="B474" s="135"/>
      <c r="C474" s="135"/>
      <c r="D474" s="246"/>
      <c r="E474" s="134"/>
      <c r="F474" s="135"/>
      <c r="G474" s="135"/>
      <c r="H474" s="135"/>
      <c r="I474" s="135"/>
      <c r="J474" s="135"/>
      <c r="K474" s="246"/>
      <c r="L474" s="134"/>
      <c r="M474" s="319"/>
      <c r="N474" s="316"/>
      <c r="O474" s="246"/>
      <c r="P474" s="134"/>
      <c r="Q474" s="135"/>
    </row>
    <row r="475" spans="1:17" s="137" customFormat="1" x14ac:dyDescent="0.2">
      <c r="A475" s="134"/>
      <c r="B475" s="135"/>
      <c r="C475" s="135"/>
      <c r="D475" s="246"/>
      <c r="E475" s="134"/>
      <c r="F475" s="135"/>
      <c r="G475" s="135"/>
      <c r="H475" s="135"/>
      <c r="I475" s="135"/>
      <c r="J475" s="135"/>
      <c r="K475" s="246"/>
      <c r="L475" s="134"/>
      <c r="M475" s="319"/>
      <c r="N475" s="316"/>
      <c r="O475" s="246"/>
      <c r="P475" s="134"/>
      <c r="Q475" s="135"/>
    </row>
    <row r="476" spans="1:17" s="137" customFormat="1" x14ac:dyDescent="0.2">
      <c r="A476" s="134"/>
      <c r="B476" s="135"/>
      <c r="C476" s="135"/>
      <c r="D476" s="246"/>
      <c r="E476" s="134"/>
      <c r="F476" s="135"/>
      <c r="G476" s="135"/>
      <c r="H476" s="135"/>
      <c r="I476" s="135"/>
      <c r="J476" s="135"/>
      <c r="K476" s="246"/>
      <c r="L476" s="134"/>
      <c r="M476" s="319"/>
      <c r="N476" s="316"/>
      <c r="O476" s="246"/>
      <c r="P476" s="134"/>
      <c r="Q476" s="135"/>
    </row>
    <row r="477" spans="1:17" s="137" customFormat="1" x14ac:dyDescent="0.2">
      <c r="A477" s="134"/>
      <c r="B477" s="135"/>
      <c r="C477" s="135"/>
      <c r="D477" s="246"/>
      <c r="E477" s="134"/>
      <c r="F477" s="135"/>
      <c r="G477" s="135"/>
      <c r="H477" s="135"/>
      <c r="I477" s="135"/>
      <c r="J477" s="135"/>
      <c r="K477" s="246"/>
      <c r="L477" s="134"/>
      <c r="M477" s="319"/>
      <c r="N477" s="316"/>
      <c r="O477" s="246"/>
      <c r="P477" s="134"/>
      <c r="Q477" s="135"/>
    </row>
    <row r="478" spans="1:17" s="137" customFormat="1" x14ac:dyDescent="0.2">
      <c r="A478" s="134"/>
      <c r="B478" s="135"/>
      <c r="C478" s="135"/>
      <c r="D478" s="246"/>
      <c r="E478" s="134"/>
      <c r="F478" s="135"/>
      <c r="G478" s="135"/>
      <c r="H478" s="135"/>
      <c r="I478" s="135"/>
      <c r="J478" s="135"/>
      <c r="K478" s="246"/>
      <c r="L478" s="134"/>
      <c r="M478" s="319"/>
      <c r="N478" s="316"/>
      <c r="O478" s="246"/>
      <c r="P478" s="134"/>
      <c r="Q478" s="135"/>
    </row>
    <row r="479" spans="1:17" s="137" customFormat="1" x14ac:dyDescent="0.2">
      <c r="A479" s="134"/>
      <c r="B479" s="135"/>
      <c r="C479" s="135"/>
      <c r="D479" s="246"/>
      <c r="E479" s="134"/>
      <c r="F479" s="135"/>
      <c r="G479" s="135"/>
      <c r="H479" s="135"/>
      <c r="I479" s="135"/>
      <c r="J479" s="135"/>
      <c r="K479" s="246"/>
      <c r="L479" s="134"/>
      <c r="M479" s="319"/>
      <c r="N479" s="316"/>
      <c r="O479" s="246"/>
      <c r="P479" s="134"/>
      <c r="Q479" s="135"/>
    </row>
    <row r="480" spans="1:17" s="137" customFormat="1" x14ac:dyDescent="0.2">
      <c r="A480" s="134"/>
      <c r="B480" s="135"/>
      <c r="C480" s="135"/>
      <c r="D480" s="246"/>
      <c r="E480" s="134"/>
      <c r="F480" s="135"/>
      <c r="G480" s="135"/>
      <c r="H480" s="135"/>
      <c r="I480" s="135"/>
      <c r="J480" s="135"/>
      <c r="K480" s="246"/>
      <c r="L480" s="134"/>
      <c r="M480" s="319"/>
      <c r="N480" s="316"/>
      <c r="O480" s="246"/>
      <c r="P480" s="134"/>
      <c r="Q480" s="135"/>
    </row>
    <row r="481" spans="1:17" s="137" customFormat="1" x14ac:dyDescent="0.2">
      <c r="A481" s="134"/>
      <c r="B481" s="135"/>
      <c r="C481" s="135"/>
      <c r="D481" s="246"/>
      <c r="E481" s="134"/>
      <c r="F481" s="135"/>
      <c r="G481" s="135"/>
      <c r="H481" s="135"/>
      <c r="I481" s="135"/>
      <c r="J481" s="135"/>
      <c r="K481" s="246"/>
      <c r="L481" s="134"/>
      <c r="M481" s="319"/>
      <c r="N481" s="316"/>
      <c r="O481" s="246"/>
      <c r="P481" s="134"/>
      <c r="Q481" s="135"/>
    </row>
    <row r="482" spans="1:17" s="137" customFormat="1" x14ac:dyDescent="0.2">
      <c r="A482" s="134"/>
      <c r="B482" s="135"/>
      <c r="C482" s="135"/>
      <c r="D482" s="246"/>
      <c r="E482" s="134"/>
      <c r="F482" s="135"/>
      <c r="G482" s="135"/>
      <c r="H482" s="135"/>
      <c r="I482" s="135"/>
      <c r="J482" s="135"/>
      <c r="K482" s="246"/>
      <c r="L482" s="134"/>
      <c r="M482" s="319"/>
      <c r="N482" s="316"/>
      <c r="O482" s="246"/>
      <c r="P482" s="134"/>
      <c r="Q482" s="135"/>
    </row>
    <row r="483" spans="1:17" s="137" customFormat="1" x14ac:dyDescent="0.2">
      <c r="A483" s="134"/>
      <c r="B483" s="135"/>
      <c r="C483" s="135"/>
      <c r="D483" s="246"/>
      <c r="E483" s="134"/>
      <c r="F483" s="135"/>
      <c r="G483" s="135"/>
      <c r="H483" s="135"/>
      <c r="I483" s="135"/>
      <c r="J483" s="135"/>
      <c r="K483" s="246"/>
      <c r="L483" s="134"/>
      <c r="M483" s="319"/>
      <c r="N483" s="316"/>
      <c r="O483" s="246"/>
      <c r="P483" s="134"/>
      <c r="Q483" s="135"/>
    </row>
    <row r="484" spans="1:17" s="137" customFormat="1" x14ac:dyDescent="0.2">
      <c r="A484" s="134"/>
      <c r="B484" s="135"/>
      <c r="C484" s="135"/>
      <c r="D484" s="246"/>
      <c r="E484" s="134"/>
      <c r="F484" s="135"/>
      <c r="G484" s="135"/>
      <c r="H484" s="135"/>
      <c r="I484" s="135"/>
      <c r="J484" s="135"/>
      <c r="K484" s="246"/>
      <c r="L484" s="134"/>
      <c r="M484" s="319"/>
      <c r="N484" s="316"/>
      <c r="O484" s="246"/>
      <c r="P484" s="134"/>
      <c r="Q484" s="135"/>
    </row>
    <row r="485" spans="1:17" s="137" customFormat="1" x14ac:dyDescent="0.2">
      <c r="A485" s="134"/>
      <c r="B485" s="135"/>
      <c r="C485" s="135"/>
      <c r="D485" s="246"/>
      <c r="E485" s="134"/>
      <c r="F485" s="135"/>
      <c r="G485" s="135"/>
      <c r="H485" s="135"/>
      <c r="I485" s="135"/>
      <c r="J485" s="135"/>
      <c r="K485" s="246"/>
      <c r="L485" s="134"/>
      <c r="M485" s="319"/>
      <c r="N485" s="316"/>
      <c r="O485" s="246"/>
      <c r="P485" s="134"/>
      <c r="Q485" s="135"/>
    </row>
    <row r="486" spans="1:17" s="137" customFormat="1" x14ac:dyDescent="0.2">
      <c r="A486" s="134"/>
      <c r="B486" s="135"/>
      <c r="C486" s="135"/>
      <c r="D486" s="246"/>
      <c r="E486" s="134"/>
      <c r="F486" s="135"/>
      <c r="G486" s="135"/>
      <c r="H486" s="135"/>
      <c r="I486" s="135"/>
      <c r="J486" s="135"/>
      <c r="K486" s="246"/>
      <c r="L486" s="134"/>
      <c r="M486" s="319"/>
      <c r="N486" s="316"/>
      <c r="O486" s="246"/>
      <c r="P486" s="134"/>
      <c r="Q486" s="135"/>
    </row>
    <row r="487" spans="1:17" s="137" customFormat="1" x14ac:dyDescent="0.2">
      <c r="A487" s="134"/>
      <c r="B487" s="135"/>
      <c r="C487" s="135"/>
      <c r="D487" s="246"/>
      <c r="E487" s="134"/>
      <c r="F487" s="135"/>
      <c r="G487" s="135"/>
      <c r="H487" s="135"/>
      <c r="I487" s="135"/>
      <c r="J487" s="135"/>
      <c r="K487" s="246"/>
      <c r="L487" s="134"/>
      <c r="M487" s="319"/>
      <c r="N487" s="316"/>
      <c r="O487" s="246"/>
      <c r="P487" s="134"/>
      <c r="Q487" s="135"/>
    </row>
    <row r="488" spans="1:17" s="137" customFormat="1" x14ac:dyDescent="0.2">
      <c r="A488" s="134"/>
      <c r="B488" s="135"/>
      <c r="C488" s="135"/>
      <c r="D488" s="246"/>
      <c r="E488" s="134"/>
      <c r="F488" s="135"/>
      <c r="G488" s="135"/>
      <c r="H488" s="135"/>
      <c r="I488" s="135"/>
      <c r="J488" s="135"/>
      <c r="K488" s="246"/>
      <c r="L488" s="134"/>
      <c r="M488" s="319"/>
      <c r="N488" s="316"/>
      <c r="O488" s="246"/>
      <c r="P488" s="134"/>
      <c r="Q488" s="135"/>
    </row>
    <row r="489" spans="1:17" s="137" customFormat="1" x14ac:dyDescent="0.2">
      <c r="A489" s="134"/>
      <c r="B489" s="135"/>
      <c r="C489" s="135"/>
      <c r="D489" s="246"/>
      <c r="E489" s="134"/>
      <c r="F489" s="135"/>
      <c r="G489" s="135"/>
      <c r="H489" s="135"/>
      <c r="I489" s="135"/>
      <c r="J489" s="135"/>
      <c r="K489" s="246"/>
      <c r="L489" s="134"/>
      <c r="M489" s="319"/>
      <c r="N489" s="316"/>
      <c r="O489" s="246"/>
      <c r="P489" s="134"/>
      <c r="Q489" s="135"/>
    </row>
    <row r="490" spans="1:17" s="137" customFormat="1" x14ac:dyDescent="0.2">
      <c r="A490" s="134"/>
      <c r="B490" s="135"/>
      <c r="C490" s="135"/>
      <c r="D490" s="246"/>
      <c r="E490" s="134"/>
      <c r="F490" s="135"/>
      <c r="G490" s="135"/>
      <c r="H490" s="135"/>
      <c r="I490" s="135"/>
      <c r="J490" s="135"/>
      <c r="K490" s="246"/>
      <c r="L490" s="134"/>
      <c r="M490" s="319"/>
      <c r="N490" s="316"/>
      <c r="O490" s="246"/>
      <c r="P490" s="134"/>
      <c r="Q490" s="135"/>
    </row>
    <row r="491" spans="1:17" s="137" customFormat="1" x14ac:dyDescent="0.2">
      <c r="A491" s="134"/>
      <c r="B491" s="135"/>
      <c r="C491" s="135"/>
      <c r="D491" s="246"/>
      <c r="E491" s="134"/>
      <c r="F491" s="135"/>
      <c r="G491" s="135"/>
      <c r="H491" s="135"/>
      <c r="I491" s="135"/>
      <c r="J491" s="135"/>
      <c r="K491" s="246"/>
      <c r="L491" s="134"/>
      <c r="M491" s="319"/>
      <c r="N491" s="316"/>
      <c r="O491" s="246"/>
      <c r="P491" s="134"/>
      <c r="Q491" s="135"/>
    </row>
    <row r="492" spans="1:17" s="137" customFormat="1" x14ac:dyDescent="0.2">
      <c r="A492" s="134"/>
      <c r="B492" s="135"/>
      <c r="C492" s="135"/>
      <c r="D492" s="246"/>
      <c r="E492" s="134"/>
      <c r="F492" s="135"/>
      <c r="G492" s="135"/>
      <c r="H492" s="135"/>
      <c r="I492" s="135"/>
      <c r="J492" s="135"/>
      <c r="K492" s="246"/>
      <c r="L492" s="134"/>
      <c r="M492" s="319"/>
      <c r="N492" s="316"/>
      <c r="O492" s="246"/>
      <c r="P492" s="134"/>
      <c r="Q492" s="135"/>
    </row>
    <row r="493" spans="1:17" s="137" customFormat="1" x14ac:dyDescent="0.2">
      <c r="A493" s="134"/>
      <c r="B493" s="135"/>
      <c r="C493" s="135"/>
      <c r="D493" s="246"/>
      <c r="E493" s="134"/>
      <c r="F493" s="135"/>
      <c r="G493" s="135"/>
      <c r="H493" s="135"/>
      <c r="I493" s="135"/>
      <c r="J493" s="135"/>
      <c r="K493" s="246"/>
      <c r="L493" s="134"/>
      <c r="M493" s="319"/>
      <c r="N493" s="316"/>
      <c r="O493" s="246"/>
      <c r="P493" s="134"/>
      <c r="Q493" s="135"/>
    </row>
    <row r="494" spans="1:17" s="137" customFormat="1" x14ac:dyDescent="0.2">
      <c r="A494" s="134"/>
      <c r="B494" s="135"/>
      <c r="C494" s="135"/>
      <c r="D494" s="246"/>
      <c r="E494" s="134"/>
      <c r="F494" s="135"/>
      <c r="G494" s="135"/>
      <c r="H494" s="135"/>
      <c r="I494" s="135"/>
      <c r="J494" s="135"/>
      <c r="K494" s="246"/>
      <c r="L494" s="134"/>
      <c r="M494" s="319"/>
      <c r="N494" s="316"/>
      <c r="O494" s="246"/>
      <c r="P494" s="134"/>
      <c r="Q494" s="135"/>
    </row>
    <row r="495" spans="1:17" s="137" customFormat="1" x14ac:dyDescent="0.2">
      <c r="A495" s="134"/>
      <c r="B495" s="135"/>
      <c r="C495" s="135"/>
      <c r="D495" s="246"/>
      <c r="E495" s="134"/>
      <c r="F495" s="135"/>
      <c r="G495" s="135"/>
      <c r="H495" s="135"/>
      <c r="I495" s="135"/>
      <c r="J495" s="135"/>
      <c r="K495" s="246"/>
      <c r="L495" s="134"/>
      <c r="M495" s="319"/>
      <c r="N495" s="316"/>
      <c r="O495" s="246"/>
      <c r="P495" s="134"/>
      <c r="Q495" s="135"/>
    </row>
    <row r="496" spans="1:17" s="137" customFormat="1" x14ac:dyDescent="0.2">
      <c r="A496" s="134"/>
      <c r="B496" s="135"/>
      <c r="C496" s="135"/>
      <c r="D496" s="246"/>
      <c r="E496" s="134"/>
      <c r="F496" s="135"/>
      <c r="G496" s="135"/>
      <c r="H496" s="135"/>
      <c r="I496" s="135"/>
      <c r="J496" s="135"/>
      <c r="K496" s="246"/>
      <c r="L496" s="134"/>
      <c r="M496" s="319"/>
      <c r="N496" s="316"/>
      <c r="O496" s="246"/>
      <c r="P496" s="134"/>
      <c r="Q496" s="135"/>
    </row>
    <row r="497" spans="1:17" s="137" customFormat="1" x14ac:dyDescent="0.2">
      <c r="A497" s="134"/>
      <c r="B497" s="135"/>
      <c r="C497" s="135"/>
      <c r="D497" s="246"/>
      <c r="E497" s="134"/>
      <c r="F497" s="135"/>
      <c r="G497" s="135"/>
      <c r="H497" s="135"/>
      <c r="I497" s="135"/>
      <c r="J497" s="135"/>
      <c r="K497" s="246"/>
      <c r="L497" s="134"/>
      <c r="M497" s="319"/>
      <c r="N497" s="316"/>
      <c r="O497" s="246"/>
      <c r="P497" s="134"/>
      <c r="Q497" s="135"/>
    </row>
    <row r="498" spans="1:17" s="137" customFormat="1" x14ac:dyDescent="0.2">
      <c r="A498" s="134"/>
      <c r="B498" s="135"/>
      <c r="C498" s="135"/>
      <c r="D498" s="246"/>
      <c r="E498" s="134"/>
      <c r="F498" s="135"/>
      <c r="G498" s="135"/>
      <c r="H498" s="135"/>
      <c r="I498" s="135"/>
      <c r="J498" s="135"/>
      <c r="K498" s="246"/>
      <c r="L498" s="134"/>
      <c r="M498" s="319"/>
      <c r="N498" s="316"/>
      <c r="O498" s="246"/>
      <c r="P498" s="134"/>
      <c r="Q498" s="135"/>
    </row>
    <row r="499" spans="1:17" s="137" customFormat="1" x14ac:dyDescent="0.2">
      <c r="A499" s="134"/>
      <c r="B499" s="135"/>
      <c r="C499" s="135"/>
      <c r="D499" s="246"/>
      <c r="E499" s="134"/>
      <c r="F499" s="135"/>
      <c r="G499" s="135"/>
      <c r="H499" s="135"/>
      <c r="I499" s="135"/>
      <c r="J499" s="135"/>
      <c r="K499" s="246"/>
      <c r="L499" s="134"/>
      <c r="M499" s="319"/>
      <c r="N499" s="316"/>
      <c r="O499" s="246"/>
      <c r="P499" s="134"/>
      <c r="Q499" s="135"/>
    </row>
  </sheetData>
  <sheetProtection sheet="1" objects="1" scenarios="1" formatCells="0"/>
  <mergeCells count="4">
    <mergeCell ref="P1:Q1"/>
    <mergeCell ref="A1:C1"/>
    <mergeCell ref="E1:J1"/>
    <mergeCell ref="L1:N1"/>
  </mergeCells>
  <phoneticPr fontId="1"/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2000"/>
  <sheetViews>
    <sheetView workbookViewId="0">
      <selection activeCell="A2" sqref="A2"/>
    </sheetView>
  </sheetViews>
  <sheetFormatPr defaultRowHeight="13" x14ac:dyDescent="0.2"/>
  <cols>
    <col min="1" max="1" width="9" style="135"/>
    <col min="2" max="5" width="9" style="135" hidden="1" customWidth="1"/>
    <col min="6" max="6" width="9" style="135"/>
    <col min="7" max="7" width="9" style="135" hidden="1" customWidth="1"/>
    <col min="8" max="12" width="9" style="135"/>
    <col min="13" max="13" width="0" hidden="1" customWidth="1"/>
    <col min="14" max="14" width="4.81640625" customWidth="1"/>
    <col min="15" max="15" width="5.453125" hidden="1" customWidth="1"/>
    <col min="16" max="17" width="3.54296875" hidden="1" customWidth="1"/>
    <col min="19" max="19" width="11.54296875" bestFit="1" customWidth="1"/>
  </cols>
  <sheetData>
    <row r="1" spans="1:19" s="38" customFormat="1" x14ac:dyDescent="0.2">
      <c r="A1" s="333" t="s">
        <v>155</v>
      </c>
      <c r="B1" s="333" t="s">
        <v>156</v>
      </c>
      <c r="C1" s="333" t="s">
        <v>157</v>
      </c>
      <c r="D1" s="333" t="s">
        <v>158</v>
      </c>
      <c r="E1" s="333" t="s">
        <v>159</v>
      </c>
      <c r="F1" s="333" t="s">
        <v>160</v>
      </c>
      <c r="G1" s="333" t="s">
        <v>161</v>
      </c>
      <c r="H1" s="333" t="s">
        <v>162</v>
      </c>
      <c r="I1" s="333" t="s">
        <v>163</v>
      </c>
      <c r="J1" s="333" t="s">
        <v>164</v>
      </c>
      <c r="K1" s="333" t="s">
        <v>165</v>
      </c>
      <c r="L1" s="333" t="s">
        <v>166</v>
      </c>
      <c r="M1" s="333" t="s">
        <v>167</v>
      </c>
      <c r="O1" s="38" t="s">
        <v>129</v>
      </c>
      <c r="P1" s="38" t="s">
        <v>59</v>
      </c>
      <c r="Q1" s="38" t="s">
        <v>130</v>
      </c>
      <c r="S1" s="38" t="s">
        <v>50</v>
      </c>
    </row>
    <row r="2" spans="1:19" x14ac:dyDescent="0.2">
      <c r="A2" s="395"/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 t="s">
        <v>168</v>
      </c>
      <c r="O2" t="str">
        <f t="shared" ref="O2:O65" si="0">LEFT(F2,4)</f>
        <v/>
      </c>
      <c r="P2" t="str">
        <f t="shared" ref="P2:P65" si="1">MID(F2,6,2)</f>
        <v/>
      </c>
      <c r="Q2" t="str">
        <f t="shared" ref="Q2:Q65" si="2">MID(F2,9,2)</f>
        <v/>
      </c>
      <c r="S2" s="334" t="str">
        <f t="shared" ref="S2:S65" si="3">IFERROR(DATE(O2,P2,Q2),"")</f>
        <v/>
      </c>
    </row>
    <row r="3" spans="1:19" x14ac:dyDescent="0.2">
      <c r="A3" s="395"/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 t="s">
        <v>168</v>
      </c>
      <c r="O3" t="str">
        <f t="shared" si="0"/>
        <v/>
      </c>
      <c r="P3" t="str">
        <f t="shared" si="1"/>
        <v/>
      </c>
      <c r="Q3" t="str">
        <f t="shared" si="2"/>
        <v/>
      </c>
      <c r="S3" s="334" t="str">
        <f t="shared" si="3"/>
        <v/>
      </c>
    </row>
    <row r="4" spans="1:19" x14ac:dyDescent="0.2">
      <c r="A4" s="395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 t="s">
        <v>169</v>
      </c>
      <c r="O4" t="str">
        <f t="shared" si="0"/>
        <v/>
      </c>
      <c r="P4" t="str">
        <f t="shared" si="1"/>
        <v/>
      </c>
      <c r="Q4" t="str">
        <f t="shared" si="2"/>
        <v/>
      </c>
      <c r="S4" s="334" t="str">
        <f t="shared" si="3"/>
        <v/>
      </c>
    </row>
    <row r="5" spans="1:19" x14ac:dyDescent="0.2">
      <c r="A5" s="335"/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O5" t="str">
        <f t="shared" si="0"/>
        <v/>
      </c>
      <c r="P5" t="str">
        <f t="shared" si="1"/>
        <v/>
      </c>
      <c r="Q5" t="str">
        <f t="shared" si="2"/>
        <v/>
      </c>
      <c r="S5" s="334" t="str">
        <f t="shared" si="3"/>
        <v/>
      </c>
    </row>
    <row r="6" spans="1:19" x14ac:dyDescent="0.2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O6" t="str">
        <f t="shared" si="0"/>
        <v/>
      </c>
      <c r="P6" t="str">
        <f t="shared" si="1"/>
        <v/>
      </c>
      <c r="Q6" t="str">
        <f t="shared" si="2"/>
        <v/>
      </c>
      <c r="S6" s="334" t="str">
        <f t="shared" si="3"/>
        <v/>
      </c>
    </row>
    <row r="7" spans="1:19" x14ac:dyDescent="0.2">
      <c r="A7" s="335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O7" t="str">
        <f t="shared" si="0"/>
        <v/>
      </c>
      <c r="P7" t="str">
        <f t="shared" si="1"/>
        <v/>
      </c>
      <c r="Q7" t="str">
        <f t="shared" si="2"/>
        <v/>
      </c>
      <c r="S7" s="334" t="str">
        <f t="shared" si="3"/>
        <v/>
      </c>
    </row>
    <row r="8" spans="1:19" x14ac:dyDescent="0.2">
      <c r="A8"/>
      <c r="B8"/>
      <c r="C8"/>
      <c r="D8"/>
      <c r="E8"/>
      <c r="F8"/>
      <c r="G8"/>
      <c r="H8"/>
      <c r="I8"/>
      <c r="J8"/>
      <c r="K8"/>
      <c r="L8"/>
      <c r="O8" t="str">
        <f t="shared" si="0"/>
        <v/>
      </c>
      <c r="P8" t="str">
        <f t="shared" si="1"/>
        <v/>
      </c>
      <c r="Q8" t="str">
        <f t="shared" si="2"/>
        <v/>
      </c>
      <c r="S8" s="334" t="str">
        <f t="shared" si="3"/>
        <v/>
      </c>
    </row>
    <row r="9" spans="1:19" x14ac:dyDescent="0.2">
      <c r="A9"/>
      <c r="B9"/>
      <c r="C9"/>
      <c r="D9"/>
      <c r="E9"/>
      <c r="F9"/>
      <c r="G9"/>
      <c r="H9"/>
      <c r="I9"/>
      <c r="J9"/>
      <c r="K9"/>
      <c r="L9"/>
      <c r="O9" t="str">
        <f t="shared" si="0"/>
        <v/>
      </c>
      <c r="P9" t="str">
        <f t="shared" si="1"/>
        <v/>
      </c>
      <c r="Q9" t="str">
        <f t="shared" si="2"/>
        <v/>
      </c>
      <c r="S9" s="334" t="str">
        <f t="shared" si="3"/>
        <v/>
      </c>
    </row>
    <row r="10" spans="1:19" x14ac:dyDescent="0.2">
      <c r="A10"/>
      <c r="B10"/>
      <c r="C10"/>
      <c r="D10"/>
      <c r="E10"/>
      <c r="F10"/>
      <c r="G10"/>
      <c r="H10"/>
      <c r="I10"/>
      <c r="J10"/>
      <c r="K10"/>
      <c r="L10"/>
      <c r="O10" t="str">
        <f t="shared" si="0"/>
        <v/>
      </c>
      <c r="P10" t="str">
        <f t="shared" si="1"/>
        <v/>
      </c>
      <c r="Q10" t="str">
        <f t="shared" si="2"/>
        <v/>
      </c>
      <c r="S10" s="334" t="str">
        <f t="shared" si="3"/>
        <v/>
      </c>
    </row>
    <row r="11" spans="1:19" x14ac:dyDescent="0.2">
      <c r="A11"/>
      <c r="B11"/>
      <c r="C11"/>
      <c r="D11"/>
      <c r="E11"/>
      <c r="F11"/>
      <c r="G11"/>
      <c r="H11"/>
      <c r="I11"/>
      <c r="J11"/>
      <c r="K11"/>
      <c r="L11"/>
      <c r="O11" t="str">
        <f t="shared" si="0"/>
        <v/>
      </c>
      <c r="P11" t="str">
        <f t="shared" si="1"/>
        <v/>
      </c>
      <c r="Q11" t="str">
        <f t="shared" si="2"/>
        <v/>
      </c>
      <c r="S11" s="334" t="str">
        <f t="shared" si="3"/>
        <v/>
      </c>
    </row>
    <row r="12" spans="1:19" x14ac:dyDescent="0.2">
      <c r="A12"/>
      <c r="B12"/>
      <c r="C12"/>
      <c r="D12"/>
      <c r="E12"/>
      <c r="F12"/>
      <c r="G12"/>
      <c r="H12"/>
      <c r="I12"/>
      <c r="J12"/>
      <c r="K12"/>
      <c r="L12"/>
      <c r="O12" t="str">
        <f t="shared" si="0"/>
        <v/>
      </c>
      <c r="P12" t="str">
        <f t="shared" si="1"/>
        <v/>
      </c>
      <c r="Q12" t="str">
        <f t="shared" si="2"/>
        <v/>
      </c>
      <c r="S12" s="334" t="str">
        <f t="shared" si="3"/>
        <v/>
      </c>
    </row>
    <row r="13" spans="1:19" x14ac:dyDescent="0.2">
      <c r="A13"/>
      <c r="B13"/>
      <c r="C13"/>
      <c r="D13"/>
      <c r="E13"/>
      <c r="F13"/>
      <c r="G13"/>
      <c r="H13"/>
      <c r="I13"/>
      <c r="J13"/>
      <c r="K13"/>
      <c r="L13"/>
      <c r="O13" t="str">
        <f t="shared" si="0"/>
        <v/>
      </c>
      <c r="P13" t="str">
        <f t="shared" si="1"/>
        <v/>
      </c>
      <c r="Q13" t="str">
        <f t="shared" si="2"/>
        <v/>
      </c>
      <c r="S13" s="334" t="str">
        <f t="shared" si="3"/>
        <v/>
      </c>
    </row>
    <row r="14" spans="1:19" x14ac:dyDescent="0.2">
      <c r="A14"/>
      <c r="B14"/>
      <c r="C14"/>
      <c r="D14"/>
      <c r="E14"/>
      <c r="F14"/>
      <c r="G14"/>
      <c r="H14"/>
      <c r="I14"/>
      <c r="J14"/>
      <c r="K14"/>
      <c r="L14"/>
      <c r="O14" t="str">
        <f t="shared" si="0"/>
        <v/>
      </c>
      <c r="P14" t="str">
        <f t="shared" si="1"/>
        <v/>
      </c>
      <c r="Q14" t="str">
        <f t="shared" si="2"/>
        <v/>
      </c>
      <c r="S14" s="334" t="str">
        <f t="shared" si="3"/>
        <v/>
      </c>
    </row>
    <row r="15" spans="1:19" x14ac:dyDescent="0.2">
      <c r="A15"/>
      <c r="B15"/>
      <c r="C15"/>
      <c r="D15"/>
      <c r="E15"/>
      <c r="F15"/>
      <c r="G15"/>
      <c r="H15"/>
      <c r="I15"/>
      <c r="J15"/>
      <c r="K15"/>
      <c r="L15"/>
      <c r="O15" t="str">
        <f t="shared" si="0"/>
        <v/>
      </c>
      <c r="P15" t="str">
        <f t="shared" si="1"/>
        <v/>
      </c>
      <c r="Q15" t="str">
        <f t="shared" si="2"/>
        <v/>
      </c>
      <c r="S15" s="334" t="str">
        <f t="shared" si="3"/>
        <v/>
      </c>
    </row>
    <row r="16" spans="1:19" x14ac:dyDescent="0.2">
      <c r="A16"/>
      <c r="B16"/>
      <c r="C16"/>
      <c r="D16"/>
      <c r="E16"/>
      <c r="F16"/>
      <c r="G16"/>
      <c r="H16"/>
      <c r="I16"/>
      <c r="J16"/>
      <c r="K16"/>
      <c r="L16"/>
      <c r="O16" t="str">
        <f t="shared" si="0"/>
        <v/>
      </c>
      <c r="P16" t="str">
        <f t="shared" si="1"/>
        <v/>
      </c>
      <c r="Q16" t="str">
        <f t="shared" si="2"/>
        <v/>
      </c>
      <c r="S16" s="334" t="str">
        <f t="shared" si="3"/>
        <v/>
      </c>
    </row>
    <row r="17" spans="1:19" x14ac:dyDescent="0.2">
      <c r="A17"/>
      <c r="B17"/>
      <c r="C17"/>
      <c r="D17"/>
      <c r="E17"/>
      <c r="F17"/>
      <c r="G17"/>
      <c r="H17"/>
      <c r="I17"/>
      <c r="J17"/>
      <c r="K17"/>
      <c r="L17"/>
      <c r="O17" t="str">
        <f t="shared" si="0"/>
        <v/>
      </c>
      <c r="P17" t="str">
        <f t="shared" si="1"/>
        <v/>
      </c>
      <c r="Q17" t="str">
        <f t="shared" si="2"/>
        <v/>
      </c>
      <c r="S17" s="334" t="str">
        <f t="shared" si="3"/>
        <v/>
      </c>
    </row>
    <row r="18" spans="1:19" x14ac:dyDescent="0.2">
      <c r="A18"/>
      <c r="B18"/>
      <c r="C18"/>
      <c r="D18"/>
      <c r="E18"/>
      <c r="F18"/>
      <c r="G18"/>
      <c r="H18"/>
      <c r="I18"/>
      <c r="J18"/>
      <c r="K18"/>
      <c r="L18"/>
      <c r="O18" t="str">
        <f t="shared" si="0"/>
        <v/>
      </c>
      <c r="P18" t="str">
        <f t="shared" si="1"/>
        <v/>
      </c>
      <c r="Q18" t="str">
        <f t="shared" si="2"/>
        <v/>
      </c>
      <c r="S18" s="334" t="str">
        <f t="shared" si="3"/>
        <v/>
      </c>
    </row>
    <row r="19" spans="1:19" x14ac:dyDescent="0.2">
      <c r="A19"/>
      <c r="B19"/>
      <c r="C19"/>
      <c r="D19"/>
      <c r="E19"/>
      <c r="F19"/>
      <c r="G19"/>
      <c r="H19"/>
      <c r="I19"/>
      <c r="J19"/>
      <c r="K19"/>
      <c r="L19"/>
      <c r="O19" t="str">
        <f t="shared" si="0"/>
        <v/>
      </c>
      <c r="P19" t="str">
        <f t="shared" si="1"/>
        <v/>
      </c>
      <c r="Q19" t="str">
        <f t="shared" si="2"/>
        <v/>
      </c>
      <c r="S19" s="334" t="str">
        <f t="shared" si="3"/>
        <v/>
      </c>
    </row>
    <row r="20" spans="1:19" x14ac:dyDescent="0.2">
      <c r="A20"/>
      <c r="B20"/>
      <c r="C20"/>
      <c r="D20"/>
      <c r="E20"/>
      <c r="F20"/>
      <c r="G20"/>
      <c r="H20"/>
      <c r="I20"/>
      <c r="J20"/>
      <c r="K20"/>
      <c r="L20"/>
      <c r="O20" t="str">
        <f t="shared" si="0"/>
        <v/>
      </c>
      <c r="P20" t="str">
        <f t="shared" si="1"/>
        <v/>
      </c>
      <c r="Q20" t="str">
        <f t="shared" si="2"/>
        <v/>
      </c>
      <c r="S20" s="334" t="str">
        <f t="shared" si="3"/>
        <v/>
      </c>
    </row>
    <row r="21" spans="1:19" x14ac:dyDescent="0.2">
      <c r="A21" s="317"/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35" t="s">
        <v>168</v>
      </c>
      <c r="O21" t="str">
        <f t="shared" si="0"/>
        <v/>
      </c>
      <c r="P21" t="str">
        <f t="shared" si="1"/>
        <v/>
      </c>
      <c r="Q21" t="str">
        <f t="shared" si="2"/>
        <v/>
      </c>
      <c r="S21" s="334" t="str">
        <f t="shared" si="3"/>
        <v/>
      </c>
    </row>
    <row r="22" spans="1:19" x14ac:dyDescent="0.2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35" t="s">
        <v>169</v>
      </c>
      <c r="O22" t="str">
        <f t="shared" si="0"/>
        <v/>
      </c>
      <c r="P22" t="str">
        <f t="shared" si="1"/>
        <v/>
      </c>
      <c r="Q22" t="str">
        <f t="shared" si="2"/>
        <v/>
      </c>
      <c r="S22" s="334" t="str">
        <f t="shared" si="3"/>
        <v/>
      </c>
    </row>
    <row r="23" spans="1:19" x14ac:dyDescent="0.2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35" t="s">
        <v>168</v>
      </c>
      <c r="O23" t="str">
        <f t="shared" si="0"/>
        <v/>
      </c>
      <c r="P23" t="str">
        <f t="shared" si="1"/>
        <v/>
      </c>
      <c r="Q23" t="str">
        <f t="shared" si="2"/>
        <v/>
      </c>
      <c r="S23" s="334" t="str">
        <f t="shared" si="3"/>
        <v/>
      </c>
    </row>
    <row r="24" spans="1:19" x14ac:dyDescent="0.2">
      <c r="A24" s="317"/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35" t="s">
        <v>168</v>
      </c>
      <c r="O24" t="str">
        <f t="shared" si="0"/>
        <v/>
      </c>
      <c r="P24" t="str">
        <f t="shared" si="1"/>
        <v/>
      </c>
      <c r="Q24" t="str">
        <f t="shared" si="2"/>
        <v/>
      </c>
      <c r="S24" s="334" t="str">
        <f t="shared" si="3"/>
        <v/>
      </c>
    </row>
    <row r="25" spans="1:19" x14ac:dyDescent="0.2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35" t="s">
        <v>168</v>
      </c>
      <c r="O25" t="str">
        <f t="shared" si="0"/>
        <v/>
      </c>
      <c r="P25" t="str">
        <f t="shared" si="1"/>
        <v/>
      </c>
      <c r="Q25" t="str">
        <f t="shared" si="2"/>
        <v/>
      </c>
      <c r="S25" s="334" t="str">
        <f t="shared" si="3"/>
        <v/>
      </c>
    </row>
    <row r="26" spans="1:19" x14ac:dyDescent="0.2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35" t="s">
        <v>168</v>
      </c>
      <c r="O26" t="str">
        <f t="shared" si="0"/>
        <v/>
      </c>
      <c r="P26" t="str">
        <f t="shared" si="1"/>
        <v/>
      </c>
      <c r="Q26" t="str">
        <f t="shared" si="2"/>
        <v/>
      </c>
      <c r="S26" s="334" t="str">
        <f t="shared" si="3"/>
        <v/>
      </c>
    </row>
    <row r="27" spans="1:19" x14ac:dyDescent="0.2">
      <c r="A27" s="317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35" t="s">
        <v>168</v>
      </c>
      <c r="O27" t="str">
        <f t="shared" si="0"/>
        <v/>
      </c>
      <c r="P27" t="str">
        <f t="shared" si="1"/>
        <v/>
      </c>
      <c r="Q27" t="str">
        <f t="shared" si="2"/>
        <v/>
      </c>
      <c r="S27" s="334" t="str">
        <f t="shared" si="3"/>
        <v/>
      </c>
    </row>
    <row r="28" spans="1:19" x14ac:dyDescent="0.2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35" t="s">
        <v>168</v>
      </c>
      <c r="O28" t="str">
        <f t="shared" si="0"/>
        <v/>
      </c>
      <c r="P28" t="str">
        <f t="shared" si="1"/>
        <v/>
      </c>
      <c r="Q28" t="str">
        <f t="shared" si="2"/>
        <v/>
      </c>
      <c r="S28" s="334" t="str">
        <f t="shared" si="3"/>
        <v/>
      </c>
    </row>
    <row r="29" spans="1:19" x14ac:dyDescent="0.2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35" t="s">
        <v>168</v>
      </c>
      <c r="O29" t="str">
        <f t="shared" si="0"/>
        <v/>
      </c>
      <c r="P29" t="str">
        <f t="shared" si="1"/>
        <v/>
      </c>
      <c r="Q29" t="str">
        <f t="shared" si="2"/>
        <v/>
      </c>
      <c r="S29" s="334" t="str">
        <f t="shared" si="3"/>
        <v/>
      </c>
    </row>
    <row r="30" spans="1:19" x14ac:dyDescent="0.2">
      <c r="A30" s="317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35" t="s">
        <v>168</v>
      </c>
      <c r="O30" t="str">
        <f t="shared" si="0"/>
        <v/>
      </c>
      <c r="P30" t="str">
        <f t="shared" si="1"/>
        <v/>
      </c>
      <c r="Q30" t="str">
        <f t="shared" si="2"/>
        <v/>
      </c>
      <c r="S30" s="334" t="str">
        <f t="shared" si="3"/>
        <v/>
      </c>
    </row>
    <row r="31" spans="1:19" x14ac:dyDescent="0.2">
      <c r="A31" s="317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35" t="s">
        <v>168</v>
      </c>
      <c r="O31" t="str">
        <f t="shared" si="0"/>
        <v/>
      </c>
      <c r="P31" t="str">
        <f t="shared" si="1"/>
        <v/>
      </c>
      <c r="Q31" t="str">
        <f t="shared" si="2"/>
        <v/>
      </c>
      <c r="S31" s="334" t="str">
        <f t="shared" si="3"/>
        <v/>
      </c>
    </row>
    <row r="32" spans="1:19" x14ac:dyDescent="0.2">
      <c r="A32" s="317"/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35" t="s">
        <v>168</v>
      </c>
      <c r="O32" t="str">
        <f t="shared" si="0"/>
        <v/>
      </c>
      <c r="P32" t="str">
        <f t="shared" si="1"/>
        <v/>
      </c>
      <c r="Q32" t="str">
        <f t="shared" si="2"/>
        <v/>
      </c>
      <c r="S32" s="334" t="str">
        <f t="shared" si="3"/>
        <v/>
      </c>
    </row>
    <row r="33" spans="1:19" x14ac:dyDescent="0.2">
      <c r="A33" s="317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35" t="s">
        <v>168</v>
      </c>
      <c r="O33" t="str">
        <f t="shared" si="0"/>
        <v/>
      </c>
      <c r="P33" t="str">
        <f t="shared" si="1"/>
        <v/>
      </c>
      <c r="Q33" t="str">
        <f t="shared" si="2"/>
        <v/>
      </c>
      <c r="S33" s="334" t="str">
        <f t="shared" si="3"/>
        <v/>
      </c>
    </row>
    <row r="34" spans="1:19" x14ac:dyDescent="0.2">
      <c r="A34" s="317"/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35" t="s">
        <v>168</v>
      </c>
      <c r="O34" t="str">
        <f t="shared" si="0"/>
        <v/>
      </c>
      <c r="P34" t="str">
        <f t="shared" si="1"/>
        <v/>
      </c>
      <c r="Q34" t="str">
        <f t="shared" si="2"/>
        <v/>
      </c>
      <c r="S34" s="334" t="str">
        <f t="shared" si="3"/>
        <v/>
      </c>
    </row>
    <row r="35" spans="1:19" x14ac:dyDescent="0.2">
      <c r="A35" s="317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35" t="s">
        <v>169</v>
      </c>
      <c r="O35" t="str">
        <f t="shared" si="0"/>
        <v/>
      </c>
      <c r="P35" t="str">
        <f t="shared" si="1"/>
        <v/>
      </c>
      <c r="Q35" t="str">
        <f t="shared" si="2"/>
        <v/>
      </c>
      <c r="S35" s="334" t="str">
        <f t="shared" si="3"/>
        <v/>
      </c>
    </row>
    <row r="36" spans="1:19" x14ac:dyDescent="0.2">
      <c r="A36" s="317"/>
      <c r="B36" s="317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35" t="s">
        <v>169</v>
      </c>
      <c r="O36" t="str">
        <f t="shared" si="0"/>
        <v/>
      </c>
      <c r="P36" t="str">
        <f t="shared" si="1"/>
        <v/>
      </c>
      <c r="Q36" t="str">
        <f t="shared" si="2"/>
        <v/>
      </c>
      <c r="S36" s="334" t="str">
        <f t="shared" si="3"/>
        <v/>
      </c>
    </row>
    <row r="37" spans="1:19" x14ac:dyDescent="0.2">
      <c r="A37" s="317"/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35" t="s">
        <v>169</v>
      </c>
      <c r="O37" t="str">
        <f t="shared" si="0"/>
        <v/>
      </c>
      <c r="P37" t="str">
        <f t="shared" si="1"/>
        <v/>
      </c>
      <c r="Q37" t="str">
        <f t="shared" si="2"/>
        <v/>
      </c>
      <c r="S37" s="334" t="str">
        <f t="shared" si="3"/>
        <v/>
      </c>
    </row>
    <row r="38" spans="1:19" x14ac:dyDescent="0.2">
      <c r="A38" s="317"/>
      <c r="B38" s="317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35" t="s">
        <v>169</v>
      </c>
      <c r="O38" t="str">
        <f t="shared" si="0"/>
        <v/>
      </c>
      <c r="P38" t="str">
        <f t="shared" si="1"/>
        <v/>
      </c>
      <c r="Q38" t="str">
        <f t="shared" si="2"/>
        <v/>
      </c>
      <c r="S38" s="334" t="str">
        <f t="shared" si="3"/>
        <v/>
      </c>
    </row>
    <row r="39" spans="1:19" x14ac:dyDescent="0.2">
      <c r="A39" s="317"/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35" t="s">
        <v>169</v>
      </c>
      <c r="O39" t="str">
        <f t="shared" si="0"/>
        <v/>
      </c>
      <c r="P39" t="str">
        <f t="shared" si="1"/>
        <v/>
      </c>
      <c r="Q39" t="str">
        <f t="shared" si="2"/>
        <v/>
      </c>
      <c r="S39" s="334" t="str">
        <f t="shared" si="3"/>
        <v/>
      </c>
    </row>
    <row r="40" spans="1:19" x14ac:dyDescent="0.2">
      <c r="A40" s="317"/>
      <c r="B40" s="317"/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35" t="s">
        <v>169</v>
      </c>
      <c r="O40" t="str">
        <f t="shared" si="0"/>
        <v/>
      </c>
      <c r="P40" t="str">
        <f t="shared" si="1"/>
        <v/>
      </c>
      <c r="Q40" t="str">
        <f t="shared" si="2"/>
        <v/>
      </c>
      <c r="S40" s="334" t="str">
        <f t="shared" si="3"/>
        <v/>
      </c>
    </row>
    <row r="41" spans="1:19" x14ac:dyDescent="0.2">
      <c r="A41" s="317"/>
      <c r="B41" s="317"/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35" t="s">
        <v>169</v>
      </c>
      <c r="O41" t="str">
        <f t="shared" si="0"/>
        <v/>
      </c>
      <c r="P41" t="str">
        <f t="shared" si="1"/>
        <v/>
      </c>
      <c r="Q41" t="str">
        <f t="shared" si="2"/>
        <v/>
      </c>
      <c r="S41" s="334" t="str">
        <f t="shared" si="3"/>
        <v/>
      </c>
    </row>
    <row r="42" spans="1:19" x14ac:dyDescent="0.2">
      <c r="A42" s="317"/>
      <c r="B42" s="317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35" t="s">
        <v>168</v>
      </c>
      <c r="O42" t="str">
        <f t="shared" si="0"/>
        <v/>
      </c>
      <c r="P42" t="str">
        <f t="shared" si="1"/>
        <v/>
      </c>
      <c r="Q42" t="str">
        <f t="shared" si="2"/>
        <v/>
      </c>
      <c r="S42" s="334" t="str">
        <f t="shared" si="3"/>
        <v/>
      </c>
    </row>
    <row r="43" spans="1:19" x14ac:dyDescent="0.2">
      <c r="A43" s="317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35" t="s">
        <v>169</v>
      </c>
      <c r="O43" t="str">
        <f t="shared" si="0"/>
        <v/>
      </c>
      <c r="P43" t="str">
        <f t="shared" si="1"/>
        <v/>
      </c>
      <c r="Q43" t="str">
        <f t="shared" si="2"/>
        <v/>
      </c>
      <c r="S43" s="334" t="str">
        <f t="shared" si="3"/>
        <v/>
      </c>
    </row>
    <row r="44" spans="1:19" x14ac:dyDescent="0.2">
      <c r="A44" s="317"/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35" t="s">
        <v>168</v>
      </c>
      <c r="O44" t="str">
        <f t="shared" si="0"/>
        <v/>
      </c>
      <c r="P44" t="str">
        <f t="shared" si="1"/>
        <v/>
      </c>
      <c r="Q44" t="str">
        <f t="shared" si="2"/>
        <v/>
      </c>
      <c r="S44" s="334" t="str">
        <f t="shared" si="3"/>
        <v/>
      </c>
    </row>
    <row r="45" spans="1:19" x14ac:dyDescent="0.2">
      <c r="A45" s="317"/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35" t="s">
        <v>169</v>
      </c>
      <c r="O45" t="str">
        <f t="shared" si="0"/>
        <v/>
      </c>
      <c r="P45" t="str">
        <f t="shared" si="1"/>
        <v/>
      </c>
      <c r="Q45" t="str">
        <f t="shared" si="2"/>
        <v/>
      </c>
      <c r="S45" s="334" t="str">
        <f t="shared" si="3"/>
        <v/>
      </c>
    </row>
    <row r="46" spans="1:19" x14ac:dyDescent="0.2">
      <c r="A46" s="317"/>
      <c r="B46" s="317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35" t="s">
        <v>168</v>
      </c>
      <c r="O46" t="str">
        <f t="shared" si="0"/>
        <v/>
      </c>
      <c r="P46" t="str">
        <f t="shared" si="1"/>
        <v/>
      </c>
      <c r="Q46" t="str">
        <f t="shared" si="2"/>
        <v/>
      </c>
      <c r="S46" s="334" t="str">
        <f t="shared" si="3"/>
        <v/>
      </c>
    </row>
    <row r="47" spans="1:19" x14ac:dyDescent="0.2">
      <c r="A47" s="317"/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35" t="s">
        <v>168</v>
      </c>
      <c r="O47" t="str">
        <f t="shared" si="0"/>
        <v/>
      </c>
      <c r="P47" t="str">
        <f t="shared" si="1"/>
        <v/>
      </c>
      <c r="Q47" t="str">
        <f t="shared" si="2"/>
        <v/>
      </c>
      <c r="S47" s="334" t="str">
        <f t="shared" si="3"/>
        <v/>
      </c>
    </row>
    <row r="48" spans="1:19" x14ac:dyDescent="0.2">
      <c r="A48" s="317"/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35" t="s">
        <v>169</v>
      </c>
      <c r="O48" t="str">
        <f t="shared" si="0"/>
        <v/>
      </c>
      <c r="P48" t="str">
        <f t="shared" si="1"/>
        <v/>
      </c>
      <c r="Q48" t="str">
        <f t="shared" si="2"/>
        <v/>
      </c>
      <c r="S48" s="334" t="str">
        <f t="shared" si="3"/>
        <v/>
      </c>
    </row>
    <row r="49" spans="1:19" x14ac:dyDescent="0.2">
      <c r="A49" s="317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35" t="s">
        <v>169</v>
      </c>
      <c r="O49" t="str">
        <f t="shared" si="0"/>
        <v/>
      </c>
      <c r="P49" t="str">
        <f t="shared" si="1"/>
        <v/>
      </c>
      <c r="Q49" t="str">
        <f t="shared" si="2"/>
        <v/>
      </c>
      <c r="S49" s="334" t="str">
        <f t="shared" si="3"/>
        <v/>
      </c>
    </row>
    <row r="50" spans="1:19" x14ac:dyDescent="0.2">
      <c r="A50" s="317"/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35" t="s">
        <v>169</v>
      </c>
      <c r="O50" t="str">
        <f t="shared" si="0"/>
        <v/>
      </c>
      <c r="P50" t="str">
        <f t="shared" si="1"/>
        <v/>
      </c>
      <c r="Q50" t="str">
        <f t="shared" si="2"/>
        <v/>
      </c>
      <c r="S50" s="334" t="str">
        <f t="shared" si="3"/>
        <v/>
      </c>
    </row>
    <row r="51" spans="1:19" x14ac:dyDescent="0.2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35" t="s">
        <v>169</v>
      </c>
      <c r="O51" t="str">
        <f t="shared" si="0"/>
        <v/>
      </c>
      <c r="P51" t="str">
        <f t="shared" si="1"/>
        <v/>
      </c>
      <c r="Q51" t="str">
        <f t="shared" si="2"/>
        <v/>
      </c>
      <c r="S51" s="334" t="str">
        <f t="shared" si="3"/>
        <v/>
      </c>
    </row>
    <row r="52" spans="1:19" x14ac:dyDescent="0.2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35" t="s">
        <v>169</v>
      </c>
      <c r="O52" t="str">
        <f t="shared" si="0"/>
        <v/>
      </c>
      <c r="P52" t="str">
        <f t="shared" si="1"/>
        <v/>
      </c>
      <c r="Q52" t="str">
        <f t="shared" si="2"/>
        <v/>
      </c>
      <c r="S52" s="334" t="str">
        <f t="shared" si="3"/>
        <v/>
      </c>
    </row>
    <row r="53" spans="1:19" x14ac:dyDescent="0.2">
      <c r="A53" s="317"/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35" t="s">
        <v>169</v>
      </c>
      <c r="O53" t="str">
        <f t="shared" si="0"/>
        <v/>
      </c>
      <c r="P53" t="str">
        <f t="shared" si="1"/>
        <v/>
      </c>
      <c r="Q53" t="str">
        <f t="shared" si="2"/>
        <v/>
      </c>
      <c r="S53" s="334" t="str">
        <f t="shared" si="3"/>
        <v/>
      </c>
    </row>
    <row r="54" spans="1:19" x14ac:dyDescent="0.2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35" t="s">
        <v>169</v>
      </c>
      <c r="O54" t="str">
        <f t="shared" si="0"/>
        <v/>
      </c>
      <c r="P54" t="str">
        <f t="shared" si="1"/>
        <v/>
      </c>
      <c r="Q54" t="str">
        <f t="shared" si="2"/>
        <v/>
      </c>
      <c r="S54" s="334" t="str">
        <f t="shared" si="3"/>
        <v/>
      </c>
    </row>
    <row r="55" spans="1:19" x14ac:dyDescent="0.2">
      <c r="A55" s="317"/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35" t="s">
        <v>169</v>
      </c>
      <c r="O55" t="str">
        <f t="shared" si="0"/>
        <v/>
      </c>
      <c r="P55" t="str">
        <f t="shared" si="1"/>
        <v/>
      </c>
      <c r="Q55" t="str">
        <f t="shared" si="2"/>
        <v/>
      </c>
      <c r="S55" s="334" t="str">
        <f t="shared" si="3"/>
        <v/>
      </c>
    </row>
    <row r="56" spans="1:19" x14ac:dyDescent="0.2">
      <c r="A56" s="317"/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35" t="s">
        <v>169</v>
      </c>
      <c r="O56" t="str">
        <f t="shared" si="0"/>
        <v/>
      </c>
      <c r="P56" t="str">
        <f t="shared" si="1"/>
        <v/>
      </c>
      <c r="Q56" t="str">
        <f t="shared" si="2"/>
        <v/>
      </c>
      <c r="S56" s="334" t="str">
        <f t="shared" si="3"/>
        <v/>
      </c>
    </row>
    <row r="57" spans="1:19" x14ac:dyDescent="0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35" t="s">
        <v>169</v>
      </c>
      <c r="O57" t="str">
        <f t="shared" si="0"/>
        <v/>
      </c>
      <c r="P57" t="str">
        <f t="shared" si="1"/>
        <v/>
      </c>
      <c r="Q57" t="str">
        <f t="shared" si="2"/>
        <v/>
      </c>
      <c r="S57" s="334" t="str">
        <f t="shared" si="3"/>
        <v/>
      </c>
    </row>
    <row r="58" spans="1:19" x14ac:dyDescent="0.2">
      <c r="A58" s="317"/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35" t="s">
        <v>168</v>
      </c>
      <c r="O58" t="str">
        <f t="shared" si="0"/>
        <v/>
      </c>
      <c r="P58" t="str">
        <f t="shared" si="1"/>
        <v/>
      </c>
      <c r="Q58" t="str">
        <f t="shared" si="2"/>
        <v/>
      </c>
      <c r="S58" s="334" t="str">
        <f t="shared" si="3"/>
        <v/>
      </c>
    </row>
    <row r="59" spans="1:19" x14ac:dyDescent="0.2">
      <c r="A59" s="317"/>
      <c r="B59" s="317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35" t="s">
        <v>169</v>
      </c>
      <c r="O59" t="str">
        <f t="shared" si="0"/>
        <v/>
      </c>
      <c r="P59" t="str">
        <f t="shared" si="1"/>
        <v/>
      </c>
      <c r="Q59" t="str">
        <f t="shared" si="2"/>
        <v/>
      </c>
      <c r="S59" s="334" t="str">
        <f t="shared" si="3"/>
        <v/>
      </c>
    </row>
    <row r="60" spans="1:19" x14ac:dyDescent="0.2">
      <c r="A60" s="317"/>
      <c r="B60" s="317"/>
      <c r="C60" s="317"/>
      <c r="D60" s="317"/>
      <c r="E60" s="317"/>
      <c r="F60" s="317"/>
      <c r="G60" s="317"/>
      <c r="H60" s="317"/>
      <c r="I60" s="317"/>
      <c r="J60" s="317"/>
      <c r="K60" s="317"/>
      <c r="L60" s="317"/>
      <c r="M60" s="335" t="s">
        <v>168</v>
      </c>
      <c r="O60" t="str">
        <f t="shared" si="0"/>
        <v/>
      </c>
      <c r="P60" t="str">
        <f t="shared" si="1"/>
        <v/>
      </c>
      <c r="Q60" t="str">
        <f t="shared" si="2"/>
        <v/>
      </c>
      <c r="S60" s="334" t="str">
        <f t="shared" si="3"/>
        <v/>
      </c>
    </row>
    <row r="61" spans="1:19" x14ac:dyDescent="0.2">
      <c r="A61" s="317"/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35" t="s">
        <v>168</v>
      </c>
      <c r="O61" t="str">
        <f t="shared" si="0"/>
        <v/>
      </c>
      <c r="P61" t="str">
        <f t="shared" si="1"/>
        <v/>
      </c>
      <c r="Q61" t="str">
        <f t="shared" si="2"/>
        <v/>
      </c>
      <c r="S61" s="334" t="str">
        <f t="shared" si="3"/>
        <v/>
      </c>
    </row>
    <row r="62" spans="1:19" x14ac:dyDescent="0.2">
      <c r="A62" s="317"/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35" t="s">
        <v>169</v>
      </c>
      <c r="O62" t="str">
        <f t="shared" si="0"/>
        <v/>
      </c>
      <c r="P62" t="str">
        <f t="shared" si="1"/>
        <v/>
      </c>
      <c r="Q62" t="str">
        <f t="shared" si="2"/>
        <v/>
      </c>
      <c r="S62" s="334" t="str">
        <f t="shared" si="3"/>
        <v/>
      </c>
    </row>
    <row r="63" spans="1:19" x14ac:dyDescent="0.2">
      <c r="A63" s="317"/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35" t="s">
        <v>168</v>
      </c>
      <c r="O63" t="str">
        <f t="shared" si="0"/>
        <v/>
      </c>
      <c r="P63" t="str">
        <f t="shared" si="1"/>
        <v/>
      </c>
      <c r="Q63" t="str">
        <f t="shared" si="2"/>
        <v/>
      </c>
      <c r="S63" s="334" t="str">
        <f t="shared" si="3"/>
        <v/>
      </c>
    </row>
    <row r="64" spans="1:19" x14ac:dyDescent="0.2">
      <c r="A64" s="317"/>
      <c r="B64" s="317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35" t="s">
        <v>168</v>
      </c>
      <c r="O64" t="str">
        <f t="shared" si="0"/>
        <v/>
      </c>
      <c r="P64" t="str">
        <f t="shared" si="1"/>
        <v/>
      </c>
      <c r="Q64" t="str">
        <f t="shared" si="2"/>
        <v/>
      </c>
      <c r="S64" s="334" t="str">
        <f t="shared" si="3"/>
        <v/>
      </c>
    </row>
    <row r="65" spans="1:19" x14ac:dyDescent="0.2">
      <c r="A65" s="317"/>
      <c r="B65" s="317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35" t="s">
        <v>168</v>
      </c>
      <c r="O65" t="str">
        <f t="shared" si="0"/>
        <v/>
      </c>
      <c r="P65" t="str">
        <f t="shared" si="1"/>
        <v/>
      </c>
      <c r="Q65" t="str">
        <f t="shared" si="2"/>
        <v/>
      </c>
      <c r="S65" s="334" t="str">
        <f t="shared" si="3"/>
        <v/>
      </c>
    </row>
    <row r="66" spans="1:19" x14ac:dyDescent="0.2">
      <c r="A66" s="317"/>
      <c r="B66" s="317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35" t="s">
        <v>169</v>
      </c>
      <c r="O66" t="str">
        <f t="shared" ref="O66:O129" si="4">LEFT(F66,4)</f>
        <v/>
      </c>
      <c r="P66" t="str">
        <f t="shared" ref="P66:P129" si="5">MID(F66,6,2)</f>
        <v/>
      </c>
      <c r="Q66" t="str">
        <f t="shared" ref="Q66:Q129" si="6">MID(F66,9,2)</f>
        <v/>
      </c>
      <c r="S66" s="334" t="str">
        <f t="shared" ref="S66:S129" si="7">IFERROR(DATE(O66,P66,Q66),"")</f>
        <v/>
      </c>
    </row>
    <row r="67" spans="1:19" x14ac:dyDescent="0.2">
      <c r="A67" s="317"/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35" t="s">
        <v>169</v>
      </c>
      <c r="O67" t="str">
        <f t="shared" si="4"/>
        <v/>
      </c>
      <c r="P67" t="str">
        <f t="shared" si="5"/>
        <v/>
      </c>
      <c r="Q67" t="str">
        <f t="shared" si="6"/>
        <v/>
      </c>
      <c r="S67" s="334" t="str">
        <f t="shared" si="7"/>
        <v/>
      </c>
    </row>
    <row r="68" spans="1:19" x14ac:dyDescent="0.2">
      <c r="A68" s="317"/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35" t="s">
        <v>169</v>
      </c>
      <c r="O68" t="str">
        <f t="shared" si="4"/>
        <v/>
      </c>
      <c r="P68" t="str">
        <f t="shared" si="5"/>
        <v/>
      </c>
      <c r="Q68" t="str">
        <f t="shared" si="6"/>
        <v/>
      </c>
      <c r="S68" s="334" t="str">
        <f t="shared" si="7"/>
        <v/>
      </c>
    </row>
    <row r="69" spans="1:19" x14ac:dyDescent="0.2">
      <c r="A69" s="317"/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35" t="s">
        <v>169</v>
      </c>
      <c r="O69" t="str">
        <f t="shared" si="4"/>
        <v/>
      </c>
      <c r="P69" t="str">
        <f t="shared" si="5"/>
        <v/>
      </c>
      <c r="Q69" t="str">
        <f t="shared" si="6"/>
        <v/>
      </c>
      <c r="S69" s="334" t="str">
        <f t="shared" si="7"/>
        <v/>
      </c>
    </row>
    <row r="70" spans="1:19" x14ac:dyDescent="0.2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35" t="s">
        <v>168</v>
      </c>
      <c r="O70" t="str">
        <f t="shared" si="4"/>
        <v/>
      </c>
      <c r="P70" t="str">
        <f t="shared" si="5"/>
        <v/>
      </c>
      <c r="Q70" t="str">
        <f t="shared" si="6"/>
        <v/>
      </c>
      <c r="S70" s="334" t="str">
        <f t="shared" si="7"/>
        <v/>
      </c>
    </row>
    <row r="71" spans="1:19" x14ac:dyDescent="0.2">
      <c r="A71" s="317"/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35" t="s">
        <v>169</v>
      </c>
      <c r="O71" t="str">
        <f t="shared" si="4"/>
        <v/>
      </c>
      <c r="P71" t="str">
        <f t="shared" si="5"/>
        <v/>
      </c>
      <c r="Q71" t="str">
        <f t="shared" si="6"/>
        <v/>
      </c>
      <c r="S71" s="334" t="str">
        <f t="shared" si="7"/>
        <v/>
      </c>
    </row>
    <row r="72" spans="1:19" x14ac:dyDescent="0.2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35" t="s">
        <v>168</v>
      </c>
      <c r="O72" t="str">
        <f t="shared" si="4"/>
        <v/>
      </c>
      <c r="P72" t="str">
        <f t="shared" si="5"/>
        <v/>
      </c>
      <c r="Q72" t="str">
        <f t="shared" si="6"/>
        <v/>
      </c>
      <c r="S72" s="334" t="str">
        <f t="shared" si="7"/>
        <v/>
      </c>
    </row>
    <row r="73" spans="1:19" x14ac:dyDescent="0.2">
      <c r="A73" s="317"/>
      <c r="B73" s="317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35" t="s">
        <v>169</v>
      </c>
      <c r="O73" t="str">
        <f t="shared" si="4"/>
        <v/>
      </c>
      <c r="P73" t="str">
        <f t="shared" si="5"/>
        <v/>
      </c>
      <c r="Q73" t="str">
        <f t="shared" si="6"/>
        <v/>
      </c>
      <c r="S73" s="334" t="str">
        <f t="shared" si="7"/>
        <v/>
      </c>
    </row>
    <row r="74" spans="1:19" x14ac:dyDescent="0.2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35" t="s">
        <v>169</v>
      </c>
      <c r="O74" t="str">
        <f t="shared" si="4"/>
        <v/>
      </c>
      <c r="P74" t="str">
        <f t="shared" si="5"/>
        <v/>
      </c>
      <c r="Q74" t="str">
        <f t="shared" si="6"/>
        <v/>
      </c>
      <c r="S74" s="334" t="str">
        <f t="shared" si="7"/>
        <v/>
      </c>
    </row>
    <row r="75" spans="1:19" x14ac:dyDescent="0.2">
      <c r="A75" s="317"/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35" t="s">
        <v>169</v>
      </c>
      <c r="O75" t="str">
        <f t="shared" si="4"/>
        <v/>
      </c>
      <c r="P75" t="str">
        <f t="shared" si="5"/>
        <v/>
      </c>
      <c r="Q75" t="str">
        <f t="shared" si="6"/>
        <v/>
      </c>
      <c r="S75" s="334" t="str">
        <f t="shared" si="7"/>
        <v/>
      </c>
    </row>
    <row r="76" spans="1:19" x14ac:dyDescent="0.2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35" t="s">
        <v>168</v>
      </c>
      <c r="O76" t="str">
        <f t="shared" si="4"/>
        <v/>
      </c>
      <c r="P76" t="str">
        <f t="shared" si="5"/>
        <v/>
      </c>
      <c r="Q76" t="str">
        <f t="shared" si="6"/>
        <v/>
      </c>
      <c r="S76" s="334" t="str">
        <f t="shared" si="7"/>
        <v/>
      </c>
    </row>
    <row r="77" spans="1:19" x14ac:dyDescent="0.2">
      <c r="A77" s="317"/>
      <c r="B77" s="317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35" t="s">
        <v>169</v>
      </c>
      <c r="O77" t="str">
        <f t="shared" si="4"/>
        <v/>
      </c>
      <c r="P77" t="str">
        <f t="shared" si="5"/>
        <v/>
      </c>
      <c r="Q77" t="str">
        <f t="shared" si="6"/>
        <v/>
      </c>
      <c r="S77" s="334" t="str">
        <f t="shared" si="7"/>
        <v/>
      </c>
    </row>
    <row r="78" spans="1:19" x14ac:dyDescent="0.2">
      <c r="A78" s="317"/>
      <c r="B78" s="317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35" t="s">
        <v>169</v>
      </c>
      <c r="O78" t="str">
        <f t="shared" si="4"/>
        <v/>
      </c>
      <c r="P78" t="str">
        <f t="shared" si="5"/>
        <v/>
      </c>
      <c r="Q78" t="str">
        <f t="shared" si="6"/>
        <v/>
      </c>
      <c r="S78" s="334" t="str">
        <f t="shared" si="7"/>
        <v/>
      </c>
    </row>
    <row r="79" spans="1:19" x14ac:dyDescent="0.2">
      <c r="A79" s="317"/>
      <c r="B79" s="317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35" t="s">
        <v>168</v>
      </c>
      <c r="O79" t="str">
        <f t="shared" si="4"/>
        <v/>
      </c>
      <c r="P79" t="str">
        <f t="shared" si="5"/>
        <v/>
      </c>
      <c r="Q79" t="str">
        <f t="shared" si="6"/>
        <v/>
      </c>
      <c r="S79" s="334" t="str">
        <f t="shared" si="7"/>
        <v/>
      </c>
    </row>
    <row r="80" spans="1:19" x14ac:dyDescent="0.2">
      <c r="A80" s="317"/>
      <c r="B80" s="317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35" t="s">
        <v>168</v>
      </c>
      <c r="O80" t="str">
        <f t="shared" si="4"/>
        <v/>
      </c>
      <c r="P80" t="str">
        <f t="shared" si="5"/>
        <v/>
      </c>
      <c r="Q80" t="str">
        <f t="shared" si="6"/>
        <v/>
      </c>
      <c r="S80" s="334" t="str">
        <f t="shared" si="7"/>
        <v/>
      </c>
    </row>
    <row r="81" spans="1:19" x14ac:dyDescent="0.2">
      <c r="A81" s="317"/>
      <c r="B81" s="317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35" t="s">
        <v>168</v>
      </c>
      <c r="O81" t="str">
        <f t="shared" si="4"/>
        <v/>
      </c>
      <c r="P81" t="str">
        <f t="shared" si="5"/>
        <v/>
      </c>
      <c r="Q81" t="str">
        <f t="shared" si="6"/>
        <v/>
      </c>
      <c r="S81" s="334" t="str">
        <f t="shared" si="7"/>
        <v/>
      </c>
    </row>
    <row r="82" spans="1:19" x14ac:dyDescent="0.2">
      <c r="A82" s="317"/>
      <c r="B82" s="317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35" t="s">
        <v>169</v>
      </c>
      <c r="O82" t="str">
        <f t="shared" si="4"/>
        <v/>
      </c>
      <c r="P82" t="str">
        <f t="shared" si="5"/>
        <v/>
      </c>
      <c r="Q82" t="str">
        <f t="shared" si="6"/>
        <v/>
      </c>
      <c r="S82" s="334" t="str">
        <f t="shared" si="7"/>
        <v/>
      </c>
    </row>
    <row r="83" spans="1:19" x14ac:dyDescent="0.2">
      <c r="A83" s="317"/>
      <c r="B83" s="317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35" t="s">
        <v>168</v>
      </c>
      <c r="O83" t="str">
        <f t="shared" si="4"/>
        <v/>
      </c>
      <c r="P83" t="str">
        <f t="shared" si="5"/>
        <v/>
      </c>
      <c r="Q83" t="str">
        <f t="shared" si="6"/>
        <v/>
      </c>
      <c r="S83" s="334" t="str">
        <f t="shared" si="7"/>
        <v/>
      </c>
    </row>
    <row r="84" spans="1:19" x14ac:dyDescent="0.2">
      <c r="A84" s="317"/>
      <c r="B84" s="317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35" t="s">
        <v>170</v>
      </c>
      <c r="O84" t="str">
        <f t="shared" si="4"/>
        <v/>
      </c>
      <c r="P84" t="str">
        <f t="shared" si="5"/>
        <v/>
      </c>
      <c r="Q84" t="str">
        <f t="shared" si="6"/>
        <v/>
      </c>
      <c r="S84" s="334" t="str">
        <f t="shared" si="7"/>
        <v/>
      </c>
    </row>
    <row r="85" spans="1:19" x14ac:dyDescent="0.2">
      <c r="O85" t="str">
        <f t="shared" si="4"/>
        <v/>
      </c>
      <c r="P85" t="str">
        <f t="shared" si="5"/>
        <v/>
      </c>
      <c r="Q85" t="str">
        <f t="shared" si="6"/>
        <v/>
      </c>
      <c r="S85" s="334" t="str">
        <f t="shared" si="7"/>
        <v/>
      </c>
    </row>
    <row r="86" spans="1:19" x14ac:dyDescent="0.2">
      <c r="O86" t="str">
        <f t="shared" si="4"/>
        <v/>
      </c>
      <c r="P86" t="str">
        <f t="shared" si="5"/>
        <v/>
      </c>
      <c r="Q86" t="str">
        <f t="shared" si="6"/>
        <v/>
      </c>
      <c r="S86" s="334" t="str">
        <f t="shared" si="7"/>
        <v/>
      </c>
    </row>
    <row r="87" spans="1:19" x14ac:dyDescent="0.2">
      <c r="O87" t="str">
        <f t="shared" si="4"/>
        <v/>
      </c>
      <c r="P87" t="str">
        <f t="shared" si="5"/>
        <v/>
      </c>
      <c r="Q87" t="str">
        <f t="shared" si="6"/>
        <v/>
      </c>
      <c r="S87" s="334" t="str">
        <f t="shared" si="7"/>
        <v/>
      </c>
    </row>
    <row r="88" spans="1:19" x14ac:dyDescent="0.2">
      <c r="O88" t="str">
        <f t="shared" si="4"/>
        <v/>
      </c>
      <c r="P88" t="str">
        <f t="shared" si="5"/>
        <v/>
      </c>
      <c r="Q88" t="str">
        <f t="shared" si="6"/>
        <v/>
      </c>
      <c r="S88" s="334" t="str">
        <f t="shared" si="7"/>
        <v/>
      </c>
    </row>
    <row r="89" spans="1:19" x14ac:dyDescent="0.2">
      <c r="O89" t="str">
        <f t="shared" si="4"/>
        <v/>
      </c>
      <c r="P89" t="str">
        <f t="shared" si="5"/>
        <v/>
      </c>
      <c r="Q89" t="str">
        <f t="shared" si="6"/>
        <v/>
      </c>
      <c r="S89" s="334" t="str">
        <f t="shared" si="7"/>
        <v/>
      </c>
    </row>
    <row r="90" spans="1:19" x14ac:dyDescent="0.2">
      <c r="O90" t="str">
        <f t="shared" si="4"/>
        <v/>
      </c>
      <c r="P90" t="str">
        <f t="shared" si="5"/>
        <v/>
      </c>
      <c r="Q90" t="str">
        <f t="shared" si="6"/>
        <v/>
      </c>
      <c r="S90" s="334" t="str">
        <f t="shared" si="7"/>
        <v/>
      </c>
    </row>
    <row r="91" spans="1:19" x14ac:dyDescent="0.2">
      <c r="O91" t="str">
        <f t="shared" si="4"/>
        <v/>
      </c>
      <c r="P91" t="str">
        <f t="shared" si="5"/>
        <v/>
      </c>
      <c r="Q91" t="str">
        <f t="shared" si="6"/>
        <v/>
      </c>
      <c r="S91" s="334" t="str">
        <f t="shared" si="7"/>
        <v/>
      </c>
    </row>
    <row r="92" spans="1:19" x14ac:dyDescent="0.2">
      <c r="O92" t="str">
        <f t="shared" si="4"/>
        <v/>
      </c>
      <c r="P92" t="str">
        <f t="shared" si="5"/>
        <v/>
      </c>
      <c r="Q92" t="str">
        <f t="shared" si="6"/>
        <v/>
      </c>
      <c r="S92" s="334" t="str">
        <f t="shared" si="7"/>
        <v/>
      </c>
    </row>
    <row r="93" spans="1:19" x14ac:dyDescent="0.2">
      <c r="O93" t="str">
        <f t="shared" si="4"/>
        <v/>
      </c>
      <c r="P93" t="str">
        <f t="shared" si="5"/>
        <v/>
      </c>
      <c r="Q93" t="str">
        <f t="shared" si="6"/>
        <v/>
      </c>
      <c r="S93" s="334" t="str">
        <f t="shared" si="7"/>
        <v/>
      </c>
    </row>
    <row r="94" spans="1:19" x14ac:dyDescent="0.2">
      <c r="O94" t="str">
        <f t="shared" si="4"/>
        <v/>
      </c>
      <c r="P94" t="str">
        <f t="shared" si="5"/>
        <v/>
      </c>
      <c r="Q94" t="str">
        <f t="shared" si="6"/>
        <v/>
      </c>
      <c r="S94" s="334" t="str">
        <f t="shared" si="7"/>
        <v/>
      </c>
    </row>
    <row r="95" spans="1:19" x14ac:dyDescent="0.2">
      <c r="O95" t="str">
        <f t="shared" si="4"/>
        <v/>
      </c>
      <c r="P95" t="str">
        <f t="shared" si="5"/>
        <v/>
      </c>
      <c r="Q95" t="str">
        <f t="shared" si="6"/>
        <v/>
      </c>
      <c r="S95" s="334" t="str">
        <f t="shared" si="7"/>
        <v/>
      </c>
    </row>
    <row r="96" spans="1:19" x14ac:dyDescent="0.2">
      <c r="O96" t="str">
        <f t="shared" si="4"/>
        <v/>
      </c>
      <c r="P96" t="str">
        <f t="shared" si="5"/>
        <v/>
      </c>
      <c r="Q96" t="str">
        <f t="shared" si="6"/>
        <v/>
      </c>
      <c r="S96" s="334" t="str">
        <f t="shared" si="7"/>
        <v/>
      </c>
    </row>
    <row r="97" spans="15:19" x14ac:dyDescent="0.2">
      <c r="O97" t="str">
        <f t="shared" si="4"/>
        <v/>
      </c>
      <c r="P97" t="str">
        <f t="shared" si="5"/>
        <v/>
      </c>
      <c r="Q97" t="str">
        <f t="shared" si="6"/>
        <v/>
      </c>
      <c r="S97" s="334" t="str">
        <f t="shared" si="7"/>
        <v/>
      </c>
    </row>
    <row r="98" spans="15:19" x14ac:dyDescent="0.2">
      <c r="O98" t="str">
        <f t="shared" si="4"/>
        <v/>
      </c>
      <c r="P98" t="str">
        <f t="shared" si="5"/>
        <v/>
      </c>
      <c r="Q98" t="str">
        <f t="shared" si="6"/>
        <v/>
      </c>
      <c r="S98" s="334" t="str">
        <f t="shared" si="7"/>
        <v/>
      </c>
    </row>
    <row r="99" spans="15:19" x14ac:dyDescent="0.2">
      <c r="O99" t="str">
        <f t="shared" si="4"/>
        <v/>
      </c>
      <c r="P99" t="str">
        <f t="shared" si="5"/>
        <v/>
      </c>
      <c r="Q99" t="str">
        <f t="shared" si="6"/>
        <v/>
      </c>
      <c r="S99" s="334" t="str">
        <f t="shared" si="7"/>
        <v/>
      </c>
    </row>
    <row r="100" spans="15:19" x14ac:dyDescent="0.2">
      <c r="O100" t="str">
        <f t="shared" si="4"/>
        <v/>
      </c>
      <c r="P100" t="str">
        <f t="shared" si="5"/>
        <v/>
      </c>
      <c r="Q100" t="str">
        <f t="shared" si="6"/>
        <v/>
      </c>
      <c r="S100" s="334" t="str">
        <f t="shared" si="7"/>
        <v/>
      </c>
    </row>
    <row r="101" spans="15:19" x14ac:dyDescent="0.2">
      <c r="O101" t="str">
        <f t="shared" si="4"/>
        <v/>
      </c>
      <c r="P101" t="str">
        <f t="shared" si="5"/>
        <v/>
      </c>
      <c r="Q101" t="str">
        <f t="shared" si="6"/>
        <v/>
      </c>
      <c r="S101" s="334" t="str">
        <f t="shared" si="7"/>
        <v/>
      </c>
    </row>
    <row r="102" spans="15:19" x14ac:dyDescent="0.2">
      <c r="O102" t="str">
        <f t="shared" si="4"/>
        <v/>
      </c>
      <c r="P102" t="str">
        <f t="shared" si="5"/>
        <v/>
      </c>
      <c r="Q102" t="str">
        <f t="shared" si="6"/>
        <v/>
      </c>
      <c r="S102" s="334" t="str">
        <f t="shared" si="7"/>
        <v/>
      </c>
    </row>
    <row r="103" spans="15:19" x14ac:dyDescent="0.2">
      <c r="O103" t="str">
        <f t="shared" si="4"/>
        <v/>
      </c>
      <c r="P103" t="str">
        <f t="shared" si="5"/>
        <v/>
      </c>
      <c r="Q103" t="str">
        <f t="shared" si="6"/>
        <v/>
      </c>
      <c r="S103" s="334" t="str">
        <f t="shared" si="7"/>
        <v/>
      </c>
    </row>
    <row r="104" spans="15:19" x14ac:dyDescent="0.2">
      <c r="O104" t="str">
        <f t="shared" si="4"/>
        <v/>
      </c>
      <c r="P104" t="str">
        <f t="shared" si="5"/>
        <v/>
      </c>
      <c r="Q104" t="str">
        <f t="shared" si="6"/>
        <v/>
      </c>
      <c r="S104" s="334" t="str">
        <f t="shared" si="7"/>
        <v/>
      </c>
    </row>
    <row r="105" spans="15:19" x14ac:dyDescent="0.2">
      <c r="O105" t="str">
        <f t="shared" si="4"/>
        <v/>
      </c>
      <c r="P105" t="str">
        <f t="shared" si="5"/>
        <v/>
      </c>
      <c r="Q105" t="str">
        <f t="shared" si="6"/>
        <v/>
      </c>
      <c r="S105" s="334" t="str">
        <f t="shared" si="7"/>
        <v/>
      </c>
    </row>
    <row r="106" spans="15:19" x14ac:dyDescent="0.2">
      <c r="O106" t="str">
        <f t="shared" si="4"/>
        <v/>
      </c>
      <c r="P106" t="str">
        <f t="shared" si="5"/>
        <v/>
      </c>
      <c r="Q106" t="str">
        <f t="shared" si="6"/>
        <v/>
      </c>
      <c r="S106" s="334" t="str">
        <f t="shared" si="7"/>
        <v/>
      </c>
    </row>
    <row r="107" spans="15:19" x14ac:dyDescent="0.2">
      <c r="O107" t="str">
        <f t="shared" si="4"/>
        <v/>
      </c>
      <c r="P107" t="str">
        <f t="shared" si="5"/>
        <v/>
      </c>
      <c r="Q107" t="str">
        <f t="shared" si="6"/>
        <v/>
      </c>
      <c r="S107" s="334" t="str">
        <f t="shared" si="7"/>
        <v/>
      </c>
    </row>
    <row r="108" spans="15:19" x14ac:dyDescent="0.2">
      <c r="O108" t="str">
        <f t="shared" si="4"/>
        <v/>
      </c>
      <c r="P108" t="str">
        <f t="shared" si="5"/>
        <v/>
      </c>
      <c r="Q108" t="str">
        <f t="shared" si="6"/>
        <v/>
      </c>
      <c r="S108" s="334" t="str">
        <f t="shared" si="7"/>
        <v/>
      </c>
    </row>
    <row r="109" spans="15:19" x14ac:dyDescent="0.2">
      <c r="O109" t="str">
        <f t="shared" si="4"/>
        <v/>
      </c>
      <c r="P109" t="str">
        <f t="shared" si="5"/>
        <v/>
      </c>
      <c r="Q109" t="str">
        <f t="shared" si="6"/>
        <v/>
      </c>
      <c r="S109" s="334" t="str">
        <f t="shared" si="7"/>
        <v/>
      </c>
    </row>
    <row r="110" spans="15:19" x14ac:dyDescent="0.2">
      <c r="O110" t="str">
        <f t="shared" si="4"/>
        <v/>
      </c>
      <c r="P110" t="str">
        <f t="shared" si="5"/>
        <v/>
      </c>
      <c r="Q110" t="str">
        <f t="shared" si="6"/>
        <v/>
      </c>
      <c r="S110" s="334" t="str">
        <f t="shared" si="7"/>
        <v/>
      </c>
    </row>
    <row r="111" spans="15:19" x14ac:dyDescent="0.2">
      <c r="O111" t="str">
        <f t="shared" si="4"/>
        <v/>
      </c>
      <c r="P111" t="str">
        <f t="shared" si="5"/>
        <v/>
      </c>
      <c r="Q111" t="str">
        <f t="shared" si="6"/>
        <v/>
      </c>
      <c r="S111" s="334" t="str">
        <f t="shared" si="7"/>
        <v/>
      </c>
    </row>
    <row r="112" spans="15:19" x14ac:dyDescent="0.2">
      <c r="O112" t="str">
        <f t="shared" si="4"/>
        <v/>
      </c>
      <c r="P112" t="str">
        <f t="shared" si="5"/>
        <v/>
      </c>
      <c r="Q112" t="str">
        <f t="shared" si="6"/>
        <v/>
      </c>
      <c r="S112" s="334" t="str">
        <f t="shared" si="7"/>
        <v/>
      </c>
    </row>
    <row r="113" spans="15:19" x14ac:dyDescent="0.2">
      <c r="O113" t="str">
        <f t="shared" si="4"/>
        <v/>
      </c>
      <c r="P113" t="str">
        <f t="shared" si="5"/>
        <v/>
      </c>
      <c r="Q113" t="str">
        <f t="shared" si="6"/>
        <v/>
      </c>
      <c r="S113" s="334" t="str">
        <f t="shared" si="7"/>
        <v/>
      </c>
    </row>
    <row r="114" spans="15:19" x14ac:dyDescent="0.2">
      <c r="O114" t="str">
        <f t="shared" si="4"/>
        <v/>
      </c>
      <c r="P114" t="str">
        <f t="shared" si="5"/>
        <v/>
      </c>
      <c r="Q114" t="str">
        <f t="shared" si="6"/>
        <v/>
      </c>
      <c r="S114" s="334" t="str">
        <f t="shared" si="7"/>
        <v/>
      </c>
    </row>
    <row r="115" spans="15:19" x14ac:dyDescent="0.2">
      <c r="O115" t="str">
        <f t="shared" si="4"/>
        <v/>
      </c>
      <c r="P115" t="str">
        <f t="shared" si="5"/>
        <v/>
      </c>
      <c r="Q115" t="str">
        <f t="shared" si="6"/>
        <v/>
      </c>
      <c r="S115" s="334" t="str">
        <f t="shared" si="7"/>
        <v/>
      </c>
    </row>
    <row r="116" spans="15:19" x14ac:dyDescent="0.2">
      <c r="O116" t="str">
        <f t="shared" si="4"/>
        <v/>
      </c>
      <c r="P116" t="str">
        <f t="shared" si="5"/>
        <v/>
      </c>
      <c r="Q116" t="str">
        <f t="shared" si="6"/>
        <v/>
      </c>
      <c r="S116" s="334" t="str">
        <f t="shared" si="7"/>
        <v/>
      </c>
    </row>
    <row r="117" spans="15:19" x14ac:dyDescent="0.2">
      <c r="O117" t="str">
        <f t="shared" si="4"/>
        <v/>
      </c>
      <c r="P117" t="str">
        <f t="shared" si="5"/>
        <v/>
      </c>
      <c r="Q117" t="str">
        <f t="shared" si="6"/>
        <v/>
      </c>
      <c r="S117" s="334" t="str">
        <f t="shared" si="7"/>
        <v/>
      </c>
    </row>
    <row r="118" spans="15:19" x14ac:dyDescent="0.2">
      <c r="O118" t="str">
        <f t="shared" si="4"/>
        <v/>
      </c>
      <c r="P118" t="str">
        <f t="shared" si="5"/>
        <v/>
      </c>
      <c r="Q118" t="str">
        <f t="shared" si="6"/>
        <v/>
      </c>
      <c r="S118" s="334" t="str">
        <f t="shared" si="7"/>
        <v/>
      </c>
    </row>
    <row r="119" spans="15:19" x14ac:dyDescent="0.2">
      <c r="O119" t="str">
        <f t="shared" si="4"/>
        <v/>
      </c>
      <c r="P119" t="str">
        <f t="shared" si="5"/>
        <v/>
      </c>
      <c r="Q119" t="str">
        <f t="shared" si="6"/>
        <v/>
      </c>
      <c r="S119" s="334" t="str">
        <f t="shared" si="7"/>
        <v/>
      </c>
    </row>
    <row r="120" spans="15:19" x14ac:dyDescent="0.2">
      <c r="O120" t="str">
        <f t="shared" si="4"/>
        <v/>
      </c>
      <c r="P120" t="str">
        <f t="shared" si="5"/>
        <v/>
      </c>
      <c r="Q120" t="str">
        <f t="shared" si="6"/>
        <v/>
      </c>
      <c r="S120" s="334" t="str">
        <f t="shared" si="7"/>
        <v/>
      </c>
    </row>
    <row r="121" spans="15:19" x14ac:dyDescent="0.2">
      <c r="O121" t="str">
        <f t="shared" si="4"/>
        <v/>
      </c>
      <c r="P121" t="str">
        <f t="shared" si="5"/>
        <v/>
      </c>
      <c r="Q121" t="str">
        <f t="shared" si="6"/>
        <v/>
      </c>
      <c r="S121" s="334" t="str">
        <f t="shared" si="7"/>
        <v/>
      </c>
    </row>
    <row r="122" spans="15:19" x14ac:dyDescent="0.2">
      <c r="O122" t="str">
        <f t="shared" si="4"/>
        <v/>
      </c>
      <c r="P122" t="str">
        <f t="shared" si="5"/>
        <v/>
      </c>
      <c r="Q122" t="str">
        <f t="shared" si="6"/>
        <v/>
      </c>
      <c r="S122" s="334" t="str">
        <f t="shared" si="7"/>
        <v/>
      </c>
    </row>
    <row r="123" spans="15:19" x14ac:dyDescent="0.2">
      <c r="O123" t="str">
        <f t="shared" si="4"/>
        <v/>
      </c>
      <c r="P123" t="str">
        <f t="shared" si="5"/>
        <v/>
      </c>
      <c r="Q123" t="str">
        <f t="shared" si="6"/>
        <v/>
      </c>
      <c r="S123" s="334" t="str">
        <f t="shared" si="7"/>
        <v/>
      </c>
    </row>
    <row r="124" spans="15:19" x14ac:dyDescent="0.2">
      <c r="O124" t="str">
        <f t="shared" si="4"/>
        <v/>
      </c>
      <c r="P124" t="str">
        <f t="shared" si="5"/>
        <v/>
      </c>
      <c r="Q124" t="str">
        <f t="shared" si="6"/>
        <v/>
      </c>
      <c r="S124" s="334" t="str">
        <f t="shared" si="7"/>
        <v/>
      </c>
    </row>
    <row r="125" spans="15:19" x14ac:dyDescent="0.2">
      <c r="O125" t="str">
        <f t="shared" si="4"/>
        <v/>
      </c>
      <c r="P125" t="str">
        <f t="shared" si="5"/>
        <v/>
      </c>
      <c r="Q125" t="str">
        <f t="shared" si="6"/>
        <v/>
      </c>
      <c r="S125" s="334" t="str">
        <f t="shared" si="7"/>
        <v/>
      </c>
    </row>
    <row r="126" spans="15:19" x14ac:dyDescent="0.2">
      <c r="O126" t="str">
        <f t="shared" si="4"/>
        <v/>
      </c>
      <c r="P126" t="str">
        <f t="shared" si="5"/>
        <v/>
      </c>
      <c r="Q126" t="str">
        <f t="shared" si="6"/>
        <v/>
      </c>
      <c r="S126" s="334" t="str">
        <f t="shared" si="7"/>
        <v/>
      </c>
    </row>
    <row r="127" spans="15:19" x14ac:dyDescent="0.2">
      <c r="O127" t="str">
        <f t="shared" si="4"/>
        <v/>
      </c>
      <c r="P127" t="str">
        <f t="shared" si="5"/>
        <v/>
      </c>
      <c r="Q127" t="str">
        <f t="shared" si="6"/>
        <v/>
      </c>
      <c r="S127" s="334" t="str">
        <f t="shared" si="7"/>
        <v/>
      </c>
    </row>
    <row r="128" spans="15:19" x14ac:dyDescent="0.2">
      <c r="O128" t="str">
        <f t="shared" si="4"/>
        <v/>
      </c>
      <c r="P128" t="str">
        <f t="shared" si="5"/>
        <v/>
      </c>
      <c r="Q128" t="str">
        <f t="shared" si="6"/>
        <v/>
      </c>
      <c r="S128" s="334" t="str">
        <f t="shared" si="7"/>
        <v/>
      </c>
    </row>
    <row r="129" spans="15:19" x14ac:dyDescent="0.2">
      <c r="O129" t="str">
        <f t="shared" si="4"/>
        <v/>
      </c>
      <c r="P129" t="str">
        <f t="shared" si="5"/>
        <v/>
      </c>
      <c r="Q129" t="str">
        <f t="shared" si="6"/>
        <v/>
      </c>
      <c r="S129" s="334" t="str">
        <f t="shared" si="7"/>
        <v/>
      </c>
    </row>
    <row r="130" spans="15:19" x14ac:dyDescent="0.2">
      <c r="O130" t="str">
        <f t="shared" ref="O130:O193" si="8">LEFT(F130,4)</f>
        <v/>
      </c>
      <c r="P130" t="str">
        <f t="shared" ref="P130:P193" si="9">MID(F130,6,2)</f>
        <v/>
      </c>
      <c r="Q130" t="str">
        <f t="shared" ref="Q130:Q193" si="10">MID(F130,9,2)</f>
        <v/>
      </c>
      <c r="S130" s="334" t="str">
        <f t="shared" ref="S130:S193" si="11">IFERROR(DATE(O130,P130,Q130),"")</f>
        <v/>
      </c>
    </row>
    <row r="131" spans="15:19" x14ac:dyDescent="0.2">
      <c r="O131" t="str">
        <f t="shared" si="8"/>
        <v/>
      </c>
      <c r="P131" t="str">
        <f t="shared" si="9"/>
        <v/>
      </c>
      <c r="Q131" t="str">
        <f t="shared" si="10"/>
        <v/>
      </c>
      <c r="S131" s="334" t="str">
        <f t="shared" si="11"/>
        <v/>
      </c>
    </row>
    <row r="132" spans="15:19" x14ac:dyDescent="0.2">
      <c r="O132" t="str">
        <f t="shared" si="8"/>
        <v/>
      </c>
      <c r="P132" t="str">
        <f t="shared" si="9"/>
        <v/>
      </c>
      <c r="Q132" t="str">
        <f t="shared" si="10"/>
        <v/>
      </c>
      <c r="S132" s="334" t="str">
        <f t="shared" si="11"/>
        <v/>
      </c>
    </row>
    <row r="133" spans="15:19" x14ac:dyDescent="0.2">
      <c r="O133" t="str">
        <f t="shared" si="8"/>
        <v/>
      </c>
      <c r="P133" t="str">
        <f t="shared" si="9"/>
        <v/>
      </c>
      <c r="Q133" t="str">
        <f t="shared" si="10"/>
        <v/>
      </c>
      <c r="S133" s="334" t="str">
        <f t="shared" si="11"/>
        <v/>
      </c>
    </row>
    <row r="134" spans="15:19" x14ac:dyDescent="0.2">
      <c r="O134" t="str">
        <f t="shared" si="8"/>
        <v/>
      </c>
      <c r="P134" t="str">
        <f t="shared" si="9"/>
        <v/>
      </c>
      <c r="Q134" t="str">
        <f t="shared" si="10"/>
        <v/>
      </c>
      <c r="S134" s="334" t="str">
        <f t="shared" si="11"/>
        <v/>
      </c>
    </row>
    <row r="135" spans="15:19" x14ac:dyDescent="0.2">
      <c r="O135" t="str">
        <f t="shared" si="8"/>
        <v/>
      </c>
      <c r="P135" t="str">
        <f t="shared" si="9"/>
        <v/>
      </c>
      <c r="Q135" t="str">
        <f t="shared" si="10"/>
        <v/>
      </c>
      <c r="S135" s="334" t="str">
        <f t="shared" si="11"/>
        <v/>
      </c>
    </row>
    <row r="136" spans="15:19" x14ac:dyDescent="0.2">
      <c r="O136" t="str">
        <f t="shared" si="8"/>
        <v/>
      </c>
      <c r="P136" t="str">
        <f t="shared" si="9"/>
        <v/>
      </c>
      <c r="Q136" t="str">
        <f t="shared" si="10"/>
        <v/>
      </c>
      <c r="S136" s="334" t="str">
        <f t="shared" si="11"/>
        <v/>
      </c>
    </row>
    <row r="137" spans="15:19" x14ac:dyDescent="0.2">
      <c r="O137" t="str">
        <f t="shared" si="8"/>
        <v/>
      </c>
      <c r="P137" t="str">
        <f t="shared" si="9"/>
        <v/>
      </c>
      <c r="Q137" t="str">
        <f t="shared" si="10"/>
        <v/>
      </c>
      <c r="S137" s="334" t="str">
        <f t="shared" si="11"/>
        <v/>
      </c>
    </row>
    <row r="138" spans="15:19" x14ac:dyDescent="0.2">
      <c r="O138" t="str">
        <f t="shared" si="8"/>
        <v/>
      </c>
      <c r="P138" t="str">
        <f t="shared" si="9"/>
        <v/>
      </c>
      <c r="Q138" t="str">
        <f t="shared" si="10"/>
        <v/>
      </c>
      <c r="S138" s="334" t="str">
        <f t="shared" si="11"/>
        <v/>
      </c>
    </row>
    <row r="139" spans="15:19" x14ac:dyDescent="0.2">
      <c r="O139" t="str">
        <f t="shared" si="8"/>
        <v/>
      </c>
      <c r="P139" t="str">
        <f t="shared" si="9"/>
        <v/>
      </c>
      <c r="Q139" t="str">
        <f t="shared" si="10"/>
        <v/>
      </c>
      <c r="S139" s="334" t="str">
        <f t="shared" si="11"/>
        <v/>
      </c>
    </row>
    <row r="140" spans="15:19" x14ac:dyDescent="0.2">
      <c r="O140" t="str">
        <f t="shared" si="8"/>
        <v/>
      </c>
      <c r="P140" t="str">
        <f t="shared" si="9"/>
        <v/>
      </c>
      <c r="Q140" t="str">
        <f t="shared" si="10"/>
        <v/>
      </c>
      <c r="S140" s="334" t="str">
        <f t="shared" si="11"/>
        <v/>
      </c>
    </row>
    <row r="141" spans="15:19" x14ac:dyDescent="0.2">
      <c r="O141" t="str">
        <f t="shared" si="8"/>
        <v/>
      </c>
      <c r="P141" t="str">
        <f t="shared" si="9"/>
        <v/>
      </c>
      <c r="Q141" t="str">
        <f t="shared" si="10"/>
        <v/>
      </c>
      <c r="S141" s="334" t="str">
        <f t="shared" si="11"/>
        <v/>
      </c>
    </row>
    <row r="142" spans="15:19" x14ac:dyDescent="0.2">
      <c r="O142" t="str">
        <f t="shared" si="8"/>
        <v/>
      </c>
      <c r="P142" t="str">
        <f t="shared" si="9"/>
        <v/>
      </c>
      <c r="Q142" t="str">
        <f t="shared" si="10"/>
        <v/>
      </c>
      <c r="S142" s="334" t="str">
        <f t="shared" si="11"/>
        <v/>
      </c>
    </row>
    <row r="143" spans="15:19" x14ac:dyDescent="0.2">
      <c r="O143" t="str">
        <f t="shared" si="8"/>
        <v/>
      </c>
      <c r="P143" t="str">
        <f t="shared" si="9"/>
        <v/>
      </c>
      <c r="Q143" t="str">
        <f t="shared" si="10"/>
        <v/>
      </c>
      <c r="S143" s="334" t="str">
        <f t="shared" si="11"/>
        <v/>
      </c>
    </row>
    <row r="144" spans="15:19" x14ac:dyDescent="0.2">
      <c r="O144" t="str">
        <f t="shared" si="8"/>
        <v/>
      </c>
      <c r="P144" t="str">
        <f t="shared" si="9"/>
        <v/>
      </c>
      <c r="Q144" t="str">
        <f t="shared" si="10"/>
        <v/>
      </c>
      <c r="S144" s="334" t="str">
        <f t="shared" si="11"/>
        <v/>
      </c>
    </row>
    <row r="145" spans="15:19" x14ac:dyDescent="0.2">
      <c r="O145" t="str">
        <f t="shared" si="8"/>
        <v/>
      </c>
      <c r="P145" t="str">
        <f t="shared" si="9"/>
        <v/>
      </c>
      <c r="Q145" t="str">
        <f t="shared" si="10"/>
        <v/>
      </c>
      <c r="S145" s="334" t="str">
        <f t="shared" si="11"/>
        <v/>
      </c>
    </row>
    <row r="146" spans="15:19" x14ac:dyDescent="0.2">
      <c r="O146" t="str">
        <f t="shared" si="8"/>
        <v/>
      </c>
      <c r="P146" t="str">
        <f t="shared" si="9"/>
        <v/>
      </c>
      <c r="Q146" t="str">
        <f t="shared" si="10"/>
        <v/>
      </c>
      <c r="S146" s="334" t="str">
        <f t="shared" si="11"/>
        <v/>
      </c>
    </row>
    <row r="147" spans="15:19" x14ac:dyDescent="0.2">
      <c r="O147" t="str">
        <f t="shared" si="8"/>
        <v/>
      </c>
      <c r="P147" t="str">
        <f t="shared" si="9"/>
        <v/>
      </c>
      <c r="Q147" t="str">
        <f t="shared" si="10"/>
        <v/>
      </c>
      <c r="S147" s="334" t="str">
        <f t="shared" si="11"/>
        <v/>
      </c>
    </row>
    <row r="148" spans="15:19" x14ac:dyDescent="0.2">
      <c r="O148" t="str">
        <f t="shared" si="8"/>
        <v/>
      </c>
      <c r="P148" t="str">
        <f t="shared" si="9"/>
        <v/>
      </c>
      <c r="Q148" t="str">
        <f t="shared" si="10"/>
        <v/>
      </c>
      <c r="S148" s="334" t="str">
        <f t="shared" si="11"/>
        <v/>
      </c>
    </row>
    <row r="149" spans="15:19" x14ac:dyDescent="0.2">
      <c r="O149" t="str">
        <f t="shared" si="8"/>
        <v/>
      </c>
      <c r="P149" t="str">
        <f t="shared" si="9"/>
        <v/>
      </c>
      <c r="Q149" t="str">
        <f t="shared" si="10"/>
        <v/>
      </c>
      <c r="S149" s="334" t="str">
        <f t="shared" si="11"/>
        <v/>
      </c>
    </row>
    <row r="150" spans="15:19" x14ac:dyDescent="0.2">
      <c r="O150" t="str">
        <f t="shared" si="8"/>
        <v/>
      </c>
      <c r="P150" t="str">
        <f t="shared" si="9"/>
        <v/>
      </c>
      <c r="Q150" t="str">
        <f t="shared" si="10"/>
        <v/>
      </c>
      <c r="S150" s="334" t="str">
        <f t="shared" si="11"/>
        <v/>
      </c>
    </row>
    <row r="151" spans="15:19" x14ac:dyDescent="0.2">
      <c r="O151" t="str">
        <f t="shared" si="8"/>
        <v/>
      </c>
      <c r="P151" t="str">
        <f t="shared" si="9"/>
        <v/>
      </c>
      <c r="Q151" t="str">
        <f t="shared" si="10"/>
        <v/>
      </c>
      <c r="S151" s="334" t="str">
        <f t="shared" si="11"/>
        <v/>
      </c>
    </row>
    <row r="152" spans="15:19" x14ac:dyDescent="0.2">
      <c r="O152" t="str">
        <f t="shared" si="8"/>
        <v/>
      </c>
      <c r="P152" t="str">
        <f t="shared" si="9"/>
        <v/>
      </c>
      <c r="Q152" t="str">
        <f t="shared" si="10"/>
        <v/>
      </c>
      <c r="S152" s="334" t="str">
        <f t="shared" si="11"/>
        <v/>
      </c>
    </row>
    <row r="153" spans="15:19" x14ac:dyDescent="0.2">
      <c r="O153" t="str">
        <f t="shared" si="8"/>
        <v/>
      </c>
      <c r="P153" t="str">
        <f t="shared" si="9"/>
        <v/>
      </c>
      <c r="Q153" t="str">
        <f t="shared" si="10"/>
        <v/>
      </c>
      <c r="S153" s="334" t="str">
        <f t="shared" si="11"/>
        <v/>
      </c>
    </row>
    <row r="154" spans="15:19" x14ac:dyDescent="0.2">
      <c r="O154" t="str">
        <f t="shared" si="8"/>
        <v/>
      </c>
      <c r="P154" t="str">
        <f t="shared" si="9"/>
        <v/>
      </c>
      <c r="Q154" t="str">
        <f t="shared" si="10"/>
        <v/>
      </c>
      <c r="S154" s="334" t="str">
        <f t="shared" si="11"/>
        <v/>
      </c>
    </row>
    <row r="155" spans="15:19" x14ac:dyDescent="0.2">
      <c r="O155" t="str">
        <f t="shared" si="8"/>
        <v/>
      </c>
      <c r="P155" t="str">
        <f t="shared" si="9"/>
        <v/>
      </c>
      <c r="Q155" t="str">
        <f t="shared" si="10"/>
        <v/>
      </c>
      <c r="S155" s="334" t="str">
        <f t="shared" si="11"/>
        <v/>
      </c>
    </row>
    <row r="156" spans="15:19" x14ac:dyDescent="0.2">
      <c r="O156" t="str">
        <f t="shared" si="8"/>
        <v/>
      </c>
      <c r="P156" t="str">
        <f t="shared" si="9"/>
        <v/>
      </c>
      <c r="Q156" t="str">
        <f t="shared" si="10"/>
        <v/>
      </c>
      <c r="S156" s="334" t="str">
        <f t="shared" si="11"/>
        <v/>
      </c>
    </row>
    <row r="157" spans="15:19" x14ac:dyDescent="0.2">
      <c r="O157" t="str">
        <f t="shared" si="8"/>
        <v/>
      </c>
      <c r="P157" t="str">
        <f t="shared" si="9"/>
        <v/>
      </c>
      <c r="Q157" t="str">
        <f t="shared" si="10"/>
        <v/>
      </c>
      <c r="S157" s="334" t="str">
        <f t="shared" si="11"/>
        <v/>
      </c>
    </row>
    <row r="158" spans="15:19" x14ac:dyDescent="0.2">
      <c r="O158" t="str">
        <f t="shared" si="8"/>
        <v/>
      </c>
      <c r="P158" t="str">
        <f t="shared" si="9"/>
        <v/>
      </c>
      <c r="Q158" t="str">
        <f t="shared" si="10"/>
        <v/>
      </c>
      <c r="S158" s="334" t="str">
        <f t="shared" si="11"/>
        <v/>
      </c>
    </row>
    <row r="159" spans="15:19" x14ac:dyDescent="0.2">
      <c r="O159" t="str">
        <f t="shared" si="8"/>
        <v/>
      </c>
      <c r="P159" t="str">
        <f t="shared" si="9"/>
        <v/>
      </c>
      <c r="Q159" t="str">
        <f t="shared" si="10"/>
        <v/>
      </c>
      <c r="S159" s="334" t="str">
        <f t="shared" si="11"/>
        <v/>
      </c>
    </row>
    <row r="160" spans="15:19" x14ac:dyDescent="0.2">
      <c r="O160" t="str">
        <f t="shared" si="8"/>
        <v/>
      </c>
      <c r="P160" t="str">
        <f t="shared" si="9"/>
        <v/>
      </c>
      <c r="Q160" t="str">
        <f t="shared" si="10"/>
        <v/>
      </c>
      <c r="S160" s="334" t="str">
        <f t="shared" si="11"/>
        <v/>
      </c>
    </row>
    <row r="161" spans="15:19" x14ac:dyDescent="0.2">
      <c r="O161" t="str">
        <f t="shared" si="8"/>
        <v/>
      </c>
      <c r="P161" t="str">
        <f t="shared" si="9"/>
        <v/>
      </c>
      <c r="Q161" t="str">
        <f t="shared" si="10"/>
        <v/>
      </c>
      <c r="S161" s="334" t="str">
        <f t="shared" si="11"/>
        <v/>
      </c>
    </row>
    <row r="162" spans="15:19" x14ac:dyDescent="0.2">
      <c r="O162" t="str">
        <f t="shared" si="8"/>
        <v/>
      </c>
      <c r="P162" t="str">
        <f t="shared" si="9"/>
        <v/>
      </c>
      <c r="Q162" t="str">
        <f t="shared" si="10"/>
        <v/>
      </c>
      <c r="S162" s="334" t="str">
        <f t="shared" si="11"/>
        <v/>
      </c>
    </row>
    <row r="163" spans="15:19" x14ac:dyDescent="0.2">
      <c r="O163" t="str">
        <f t="shared" si="8"/>
        <v/>
      </c>
      <c r="P163" t="str">
        <f t="shared" si="9"/>
        <v/>
      </c>
      <c r="Q163" t="str">
        <f t="shared" si="10"/>
        <v/>
      </c>
      <c r="S163" s="334" t="str">
        <f t="shared" si="11"/>
        <v/>
      </c>
    </row>
    <row r="164" spans="15:19" x14ac:dyDescent="0.2">
      <c r="O164" t="str">
        <f t="shared" si="8"/>
        <v/>
      </c>
      <c r="P164" t="str">
        <f t="shared" si="9"/>
        <v/>
      </c>
      <c r="Q164" t="str">
        <f t="shared" si="10"/>
        <v/>
      </c>
      <c r="S164" s="334" t="str">
        <f t="shared" si="11"/>
        <v/>
      </c>
    </row>
    <row r="165" spans="15:19" x14ac:dyDescent="0.2">
      <c r="O165" t="str">
        <f t="shared" si="8"/>
        <v/>
      </c>
      <c r="P165" t="str">
        <f t="shared" si="9"/>
        <v/>
      </c>
      <c r="Q165" t="str">
        <f t="shared" si="10"/>
        <v/>
      </c>
      <c r="S165" s="334" t="str">
        <f t="shared" si="11"/>
        <v/>
      </c>
    </row>
    <row r="166" spans="15:19" x14ac:dyDescent="0.2">
      <c r="O166" t="str">
        <f t="shared" si="8"/>
        <v/>
      </c>
      <c r="P166" t="str">
        <f t="shared" si="9"/>
        <v/>
      </c>
      <c r="Q166" t="str">
        <f t="shared" si="10"/>
        <v/>
      </c>
      <c r="S166" s="334" t="str">
        <f t="shared" si="11"/>
        <v/>
      </c>
    </row>
    <row r="167" spans="15:19" x14ac:dyDescent="0.2">
      <c r="O167" t="str">
        <f t="shared" si="8"/>
        <v/>
      </c>
      <c r="P167" t="str">
        <f t="shared" si="9"/>
        <v/>
      </c>
      <c r="Q167" t="str">
        <f t="shared" si="10"/>
        <v/>
      </c>
      <c r="S167" s="334" t="str">
        <f t="shared" si="11"/>
        <v/>
      </c>
    </row>
    <row r="168" spans="15:19" x14ac:dyDescent="0.2">
      <c r="O168" t="str">
        <f t="shared" si="8"/>
        <v/>
      </c>
      <c r="P168" t="str">
        <f t="shared" si="9"/>
        <v/>
      </c>
      <c r="Q168" t="str">
        <f t="shared" si="10"/>
        <v/>
      </c>
      <c r="S168" s="334" t="str">
        <f t="shared" si="11"/>
        <v/>
      </c>
    </row>
    <row r="169" spans="15:19" x14ac:dyDescent="0.2">
      <c r="O169" t="str">
        <f t="shared" si="8"/>
        <v/>
      </c>
      <c r="P169" t="str">
        <f t="shared" si="9"/>
        <v/>
      </c>
      <c r="Q169" t="str">
        <f t="shared" si="10"/>
        <v/>
      </c>
      <c r="S169" s="334" t="str">
        <f t="shared" si="11"/>
        <v/>
      </c>
    </row>
    <row r="170" spans="15:19" x14ac:dyDescent="0.2">
      <c r="O170" t="str">
        <f t="shared" si="8"/>
        <v/>
      </c>
      <c r="P170" t="str">
        <f t="shared" si="9"/>
        <v/>
      </c>
      <c r="Q170" t="str">
        <f t="shared" si="10"/>
        <v/>
      </c>
      <c r="S170" s="334" t="str">
        <f t="shared" si="11"/>
        <v/>
      </c>
    </row>
    <row r="171" spans="15:19" x14ac:dyDescent="0.2">
      <c r="O171" t="str">
        <f t="shared" si="8"/>
        <v/>
      </c>
      <c r="P171" t="str">
        <f t="shared" si="9"/>
        <v/>
      </c>
      <c r="Q171" t="str">
        <f t="shared" si="10"/>
        <v/>
      </c>
      <c r="S171" s="334" t="str">
        <f t="shared" si="11"/>
        <v/>
      </c>
    </row>
    <row r="172" spans="15:19" x14ac:dyDescent="0.2">
      <c r="O172" t="str">
        <f t="shared" si="8"/>
        <v/>
      </c>
      <c r="P172" t="str">
        <f t="shared" si="9"/>
        <v/>
      </c>
      <c r="Q172" t="str">
        <f t="shared" si="10"/>
        <v/>
      </c>
      <c r="S172" s="334" t="str">
        <f t="shared" si="11"/>
        <v/>
      </c>
    </row>
    <row r="173" spans="15:19" x14ac:dyDescent="0.2">
      <c r="O173" t="str">
        <f t="shared" si="8"/>
        <v/>
      </c>
      <c r="P173" t="str">
        <f t="shared" si="9"/>
        <v/>
      </c>
      <c r="Q173" t="str">
        <f t="shared" si="10"/>
        <v/>
      </c>
      <c r="S173" s="334" t="str">
        <f t="shared" si="11"/>
        <v/>
      </c>
    </row>
    <row r="174" spans="15:19" x14ac:dyDescent="0.2">
      <c r="O174" t="str">
        <f t="shared" si="8"/>
        <v/>
      </c>
      <c r="P174" t="str">
        <f t="shared" si="9"/>
        <v/>
      </c>
      <c r="Q174" t="str">
        <f t="shared" si="10"/>
        <v/>
      </c>
      <c r="S174" s="334" t="str">
        <f t="shared" si="11"/>
        <v/>
      </c>
    </row>
    <row r="175" spans="15:19" x14ac:dyDescent="0.2">
      <c r="O175" t="str">
        <f t="shared" si="8"/>
        <v/>
      </c>
      <c r="P175" t="str">
        <f t="shared" si="9"/>
        <v/>
      </c>
      <c r="Q175" t="str">
        <f t="shared" si="10"/>
        <v/>
      </c>
      <c r="S175" s="334" t="str">
        <f t="shared" si="11"/>
        <v/>
      </c>
    </row>
    <row r="176" spans="15:19" x14ac:dyDescent="0.2">
      <c r="O176" t="str">
        <f t="shared" si="8"/>
        <v/>
      </c>
      <c r="P176" t="str">
        <f t="shared" si="9"/>
        <v/>
      </c>
      <c r="Q176" t="str">
        <f t="shared" si="10"/>
        <v/>
      </c>
      <c r="S176" s="334" t="str">
        <f t="shared" si="11"/>
        <v/>
      </c>
    </row>
    <row r="177" spans="15:19" x14ac:dyDescent="0.2">
      <c r="O177" t="str">
        <f t="shared" si="8"/>
        <v/>
      </c>
      <c r="P177" t="str">
        <f t="shared" si="9"/>
        <v/>
      </c>
      <c r="Q177" t="str">
        <f t="shared" si="10"/>
        <v/>
      </c>
      <c r="S177" s="334" t="str">
        <f t="shared" si="11"/>
        <v/>
      </c>
    </row>
    <row r="178" spans="15:19" x14ac:dyDescent="0.2">
      <c r="O178" t="str">
        <f t="shared" si="8"/>
        <v/>
      </c>
      <c r="P178" t="str">
        <f t="shared" si="9"/>
        <v/>
      </c>
      <c r="Q178" t="str">
        <f t="shared" si="10"/>
        <v/>
      </c>
      <c r="S178" s="334" t="str">
        <f t="shared" si="11"/>
        <v/>
      </c>
    </row>
    <row r="179" spans="15:19" x14ac:dyDescent="0.2">
      <c r="O179" t="str">
        <f t="shared" si="8"/>
        <v/>
      </c>
      <c r="P179" t="str">
        <f t="shared" si="9"/>
        <v/>
      </c>
      <c r="Q179" t="str">
        <f t="shared" si="10"/>
        <v/>
      </c>
      <c r="S179" s="334" t="str">
        <f t="shared" si="11"/>
        <v/>
      </c>
    </row>
    <row r="180" spans="15:19" x14ac:dyDescent="0.2">
      <c r="O180" t="str">
        <f t="shared" si="8"/>
        <v/>
      </c>
      <c r="P180" t="str">
        <f t="shared" si="9"/>
        <v/>
      </c>
      <c r="Q180" t="str">
        <f t="shared" si="10"/>
        <v/>
      </c>
      <c r="S180" s="334" t="str">
        <f t="shared" si="11"/>
        <v/>
      </c>
    </row>
    <row r="181" spans="15:19" x14ac:dyDescent="0.2">
      <c r="O181" t="str">
        <f t="shared" si="8"/>
        <v/>
      </c>
      <c r="P181" t="str">
        <f t="shared" si="9"/>
        <v/>
      </c>
      <c r="Q181" t="str">
        <f t="shared" si="10"/>
        <v/>
      </c>
      <c r="S181" s="334" t="str">
        <f t="shared" si="11"/>
        <v/>
      </c>
    </row>
    <row r="182" spans="15:19" x14ac:dyDescent="0.2">
      <c r="O182" t="str">
        <f t="shared" si="8"/>
        <v/>
      </c>
      <c r="P182" t="str">
        <f t="shared" si="9"/>
        <v/>
      </c>
      <c r="Q182" t="str">
        <f t="shared" si="10"/>
        <v/>
      </c>
      <c r="S182" s="334" t="str">
        <f t="shared" si="11"/>
        <v/>
      </c>
    </row>
    <row r="183" spans="15:19" x14ac:dyDescent="0.2">
      <c r="O183" t="str">
        <f t="shared" si="8"/>
        <v/>
      </c>
      <c r="P183" t="str">
        <f t="shared" si="9"/>
        <v/>
      </c>
      <c r="Q183" t="str">
        <f t="shared" si="10"/>
        <v/>
      </c>
      <c r="S183" s="334" t="str">
        <f t="shared" si="11"/>
        <v/>
      </c>
    </row>
    <row r="184" spans="15:19" x14ac:dyDescent="0.2">
      <c r="O184" t="str">
        <f t="shared" si="8"/>
        <v/>
      </c>
      <c r="P184" t="str">
        <f t="shared" si="9"/>
        <v/>
      </c>
      <c r="Q184" t="str">
        <f t="shared" si="10"/>
        <v/>
      </c>
      <c r="S184" s="334" t="str">
        <f t="shared" si="11"/>
        <v/>
      </c>
    </row>
    <row r="185" spans="15:19" x14ac:dyDescent="0.2">
      <c r="O185" t="str">
        <f t="shared" si="8"/>
        <v/>
      </c>
      <c r="P185" t="str">
        <f t="shared" si="9"/>
        <v/>
      </c>
      <c r="Q185" t="str">
        <f t="shared" si="10"/>
        <v/>
      </c>
      <c r="S185" s="334" t="str">
        <f t="shared" si="11"/>
        <v/>
      </c>
    </row>
    <row r="186" spans="15:19" x14ac:dyDescent="0.2">
      <c r="O186" t="str">
        <f t="shared" si="8"/>
        <v/>
      </c>
      <c r="P186" t="str">
        <f t="shared" si="9"/>
        <v/>
      </c>
      <c r="Q186" t="str">
        <f t="shared" si="10"/>
        <v/>
      </c>
      <c r="S186" s="334" t="str">
        <f t="shared" si="11"/>
        <v/>
      </c>
    </row>
    <row r="187" spans="15:19" x14ac:dyDescent="0.2">
      <c r="O187" t="str">
        <f t="shared" si="8"/>
        <v/>
      </c>
      <c r="P187" t="str">
        <f t="shared" si="9"/>
        <v/>
      </c>
      <c r="Q187" t="str">
        <f t="shared" si="10"/>
        <v/>
      </c>
      <c r="S187" s="334" t="str">
        <f t="shared" si="11"/>
        <v/>
      </c>
    </row>
    <row r="188" spans="15:19" x14ac:dyDescent="0.2">
      <c r="O188" t="str">
        <f t="shared" si="8"/>
        <v/>
      </c>
      <c r="P188" t="str">
        <f t="shared" si="9"/>
        <v/>
      </c>
      <c r="Q188" t="str">
        <f t="shared" si="10"/>
        <v/>
      </c>
      <c r="S188" s="334" t="str">
        <f t="shared" si="11"/>
        <v/>
      </c>
    </row>
    <row r="189" spans="15:19" x14ac:dyDescent="0.2">
      <c r="O189" t="str">
        <f t="shared" si="8"/>
        <v/>
      </c>
      <c r="P189" t="str">
        <f t="shared" si="9"/>
        <v/>
      </c>
      <c r="Q189" t="str">
        <f t="shared" si="10"/>
        <v/>
      </c>
      <c r="S189" s="334" t="str">
        <f t="shared" si="11"/>
        <v/>
      </c>
    </row>
    <row r="190" spans="15:19" x14ac:dyDescent="0.2">
      <c r="O190" t="str">
        <f t="shared" si="8"/>
        <v/>
      </c>
      <c r="P190" t="str">
        <f t="shared" si="9"/>
        <v/>
      </c>
      <c r="Q190" t="str">
        <f t="shared" si="10"/>
        <v/>
      </c>
      <c r="S190" s="334" t="str">
        <f t="shared" si="11"/>
        <v/>
      </c>
    </row>
    <row r="191" spans="15:19" x14ac:dyDescent="0.2">
      <c r="O191" t="str">
        <f t="shared" si="8"/>
        <v/>
      </c>
      <c r="P191" t="str">
        <f t="shared" si="9"/>
        <v/>
      </c>
      <c r="Q191" t="str">
        <f t="shared" si="10"/>
        <v/>
      </c>
      <c r="S191" s="334" t="str">
        <f t="shared" si="11"/>
        <v/>
      </c>
    </row>
    <row r="192" spans="15:19" x14ac:dyDescent="0.2">
      <c r="O192" t="str">
        <f t="shared" si="8"/>
        <v/>
      </c>
      <c r="P192" t="str">
        <f t="shared" si="9"/>
        <v/>
      </c>
      <c r="Q192" t="str">
        <f t="shared" si="10"/>
        <v/>
      </c>
      <c r="S192" s="334" t="str">
        <f t="shared" si="11"/>
        <v/>
      </c>
    </row>
    <row r="193" spans="15:19" x14ac:dyDescent="0.2">
      <c r="O193" t="str">
        <f t="shared" si="8"/>
        <v/>
      </c>
      <c r="P193" t="str">
        <f t="shared" si="9"/>
        <v/>
      </c>
      <c r="Q193" t="str">
        <f t="shared" si="10"/>
        <v/>
      </c>
      <c r="S193" s="334" t="str">
        <f t="shared" si="11"/>
        <v/>
      </c>
    </row>
    <row r="194" spans="15:19" x14ac:dyDescent="0.2">
      <c r="O194" t="str">
        <f t="shared" ref="O194:O257" si="12">LEFT(F194,4)</f>
        <v/>
      </c>
      <c r="P194" t="str">
        <f t="shared" ref="P194:P257" si="13">MID(F194,6,2)</f>
        <v/>
      </c>
      <c r="Q194" t="str">
        <f t="shared" ref="Q194:Q257" si="14">MID(F194,9,2)</f>
        <v/>
      </c>
      <c r="S194" s="334" t="str">
        <f t="shared" ref="S194:S257" si="15">IFERROR(DATE(O194,P194,Q194),"")</f>
        <v/>
      </c>
    </row>
    <row r="195" spans="15:19" x14ac:dyDescent="0.2">
      <c r="O195" t="str">
        <f t="shared" si="12"/>
        <v/>
      </c>
      <c r="P195" t="str">
        <f t="shared" si="13"/>
        <v/>
      </c>
      <c r="Q195" t="str">
        <f t="shared" si="14"/>
        <v/>
      </c>
      <c r="S195" s="334" t="str">
        <f t="shared" si="15"/>
        <v/>
      </c>
    </row>
    <row r="196" spans="15:19" x14ac:dyDescent="0.2">
      <c r="O196" t="str">
        <f t="shared" si="12"/>
        <v/>
      </c>
      <c r="P196" t="str">
        <f t="shared" si="13"/>
        <v/>
      </c>
      <c r="Q196" t="str">
        <f t="shared" si="14"/>
        <v/>
      </c>
      <c r="S196" s="334" t="str">
        <f t="shared" si="15"/>
        <v/>
      </c>
    </row>
    <row r="197" spans="15:19" x14ac:dyDescent="0.2">
      <c r="O197" t="str">
        <f t="shared" si="12"/>
        <v/>
      </c>
      <c r="P197" t="str">
        <f t="shared" si="13"/>
        <v/>
      </c>
      <c r="Q197" t="str">
        <f t="shared" si="14"/>
        <v/>
      </c>
      <c r="S197" s="334" t="str">
        <f t="shared" si="15"/>
        <v/>
      </c>
    </row>
    <row r="198" spans="15:19" x14ac:dyDescent="0.2">
      <c r="O198" t="str">
        <f t="shared" si="12"/>
        <v/>
      </c>
      <c r="P198" t="str">
        <f t="shared" si="13"/>
        <v/>
      </c>
      <c r="Q198" t="str">
        <f t="shared" si="14"/>
        <v/>
      </c>
      <c r="S198" s="334" t="str">
        <f t="shared" si="15"/>
        <v/>
      </c>
    </row>
    <row r="199" spans="15:19" x14ac:dyDescent="0.2">
      <c r="O199" t="str">
        <f t="shared" si="12"/>
        <v/>
      </c>
      <c r="P199" t="str">
        <f t="shared" si="13"/>
        <v/>
      </c>
      <c r="Q199" t="str">
        <f t="shared" si="14"/>
        <v/>
      </c>
      <c r="S199" s="334" t="str">
        <f t="shared" si="15"/>
        <v/>
      </c>
    </row>
    <row r="200" spans="15:19" x14ac:dyDescent="0.2">
      <c r="O200" t="str">
        <f t="shared" si="12"/>
        <v/>
      </c>
      <c r="P200" t="str">
        <f t="shared" si="13"/>
        <v/>
      </c>
      <c r="Q200" t="str">
        <f t="shared" si="14"/>
        <v/>
      </c>
      <c r="S200" s="334" t="str">
        <f t="shared" si="15"/>
        <v/>
      </c>
    </row>
    <row r="201" spans="15:19" x14ac:dyDescent="0.2">
      <c r="O201" t="str">
        <f t="shared" si="12"/>
        <v/>
      </c>
      <c r="P201" t="str">
        <f t="shared" si="13"/>
        <v/>
      </c>
      <c r="Q201" t="str">
        <f t="shared" si="14"/>
        <v/>
      </c>
      <c r="S201" s="334" t="str">
        <f t="shared" si="15"/>
        <v/>
      </c>
    </row>
    <row r="202" spans="15:19" x14ac:dyDescent="0.2">
      <c r="O202" t="str">
        <f t="shared" si="12"/>
        <v/>
      </c>
      <c r="P202" t="str">
        <f t="shared" si="13"/>
        <v/>
      </c>
      <c r="Q202" t="str">
        <f t="shared" si="14"/>
        <v/>
      </c>
      <c r="S202" s="334" t="str">
        <f t="shared" si="15"/>
        <v/>
      </c>
    </row>
    <row r="203" spans="15:19" x14ac:dyDescent="0.2">
      <c r="O203" t="str">
        <f t="shared" si="12"/>
        <v/>
      </c>
      <c r="P203" t="str">
        <f t="shared" si="13"/>
        <v/>
      </c>
      <c r="Q203" t="str">
        <f t="shared" si="14"/>
        <v/>
      </c>
      <c r="S203" s="334" t="str">
        <f t="shared" si="15"/>
        <v/>
      </c>
    </row>
    <row r="204" spans="15:19" x14ac:dyDescent="0.2">
      <c r="O204" t="str">
        <f t="shared" si="12"/>
        <v/>
      </c>
      <c r="P204" t="str">
        <f t="shared" si="13"/>
        <v/>
      </c>
      <c r="Q204" t="str">
        <f t="shared" si="14"/>
        <v/>
      </c>
      <c r="S204" s="334" t="str">
        <f t="shared" si="15"/>
        <v/>
      </c>
    </row>
    <row r="205" spans="15:19" x14ac:dyDescent="0.2">
      <c r="O205" t="str">
        <f t="shared" si="12"/>
        <v/>
      </c>
      <c r="P205" t="str">
        <f t="shared" si="13"/>
        <v/>
      </c>
      <c r="Q205" t="str">
        <f t="shared" si="14"/>
        <v/>
      </c>
      <c r="S205" s="334" t="str">
        <f t="shared" si="15"/>
        <v/>
      </c>
    </row>
    <row r="206" spans="15:19" x14ac:dyDescent="0.2">
      <c r="O206" t="str">
        <f t="shared" si="12"/>
        <v/>
      </c>
      <c r="P206" t="str">
        <f t="shared" si="13"/>
        <v/>
      </c>
      <c r="Q206" t="str">
        <f t="shared" si="14"/>
        <v/>
      </c>
      <c r="S206" s="334" t="str">
        <f t="shared" si="15"/>
        <v/>
      </c>
    </row>
    <row r="207" spans="15:19" x14ac:dyDescent="0.2">
      <c r="O207" t="str">
        <f t="shared" si="12"/>
        <v/>
      </c>
      <c r="P207" t="str">
        <f t="shared" si="13"/>
        <v/>
      </c>
      <c r="Q207" t="str">
        <f t="shared" si="14"/>
        <v/>
      </c>
      <c r="S207" s="334" t="str">
        <f t="shared" si="15"/>
        <v/>
      </c>
    </row>
    <row r="208" spans="15:19" x14ac:dyDescent="0.2">
      <c r="O208" t="str">
        <f t="shared" si="12"/>
        <v/>
      </c>
      <c r="P208" t="str">
        <f t="shared" si="13"/>
        <v/>
      </c>
      <c r="Q208" t="str">
        <f t="shared" si="14"/>
        <v/>
      </c>
      <c r="S208" s="334" t="str">
        <f t="shared" si="15"/>
        <v/>
      </c>
    </row>
    <row r="209" spans="15:19" x14ac:dyDescent="0.2">
      <c r="O209" t="str">
        <f t="shared" si="12"/>
        <v/>
      </c>
      <c r="P209" t="str">
        <f t="shared" si="13"/>
        <v/>
      </c>
      <c r="Q209" t="str">
        <f t="shared" si="14"/>
        <v/>
      </c>
      <c r="S209" s="334" t="str">
        <f t="shared" si="15"/>
        <v/>
      </c>
    </row>
    <row r="210" spans="15:19" x14ac:dyDescent="0.2">
      <c r="O210" t="str">
        <f t="shared" si="12"/>
        <v/>
      </c>
      <c r="P210" t="str">
        <f t="shared" si="13"/>
        <v/>
      </c>
      <c r="Q210" t="str">
        <f t="shared" si="14"/>
        <v/>
      </c>
      <c r="S210" s="334" t="str">
        <f t="shared" si="15"/>
        <v/>
      </c>
    </row>
    <row r="211" spans="15:19" x14ac:dyDescent="0.2">
      <c r="O211" t="str">
        <f t="shared" si="12"/>
        <v/>
      </c>
      <c r="P211" t="str">
        <f t="shared" si="13"/>
        <v/>
      </c>
      <c r="Q211" t="str">
        <f t="shared" si="14"/>
        <v/>
      </c>
      <c r="S211" s="334" t="str">
        <f t="shared" si="15"/>
        <v/>
      </c>
    </row>
    <row r="212" spans="15:19" x14ac:dyDescent="0.2">
      <c r="O212" t="str">
        <f t="shared" si="12"/>
        <v/>
      </c>
      <c r="P212" t="str">
        <f t="shared" si="13"/>
        <v/>
      </c>
      <c r="Q212" t="str">
        <f t="shared" si="14"/>
        <v/>
      </c>
      <c r="S212" s="334" t="str">
        <f t="shared" si="15"/>
        <v/>
      </c>
    </row>
    <row r="213" spans="15:19" x14ac:dyDescent="0.2">
      <c r="O213" t="str">
        <f t="shared" si="12"/>
        <v/>
      </c>
      <c r="P213" t="str">
        <f t="shared" si="13"/>
        <v/>
      </c>
      <c r="Q213" t="str">
        <f t="shared" si="14"/>
        <v/>
      </c>
      <c r="S213" s="334" t="str">
        <f t="shared" si="15"/>
        <v/>
      </c>
    </row>
    <row r="214" spans="15:19" x14ac:dyDescent="0.2">
      <c r="O214" t="str">
        <f t="shared" si="12"/>
        <v/>
      </c>
      <c r="P214" t="str">
        <f t="shared" si="13"/>
        <v/>
      </c>
      <c r="Q214" t="str">
        <f t="shared" si="14"/>
        <v/>
      </c>
      <c r="S214" s="334" t="str">
        <f t="shared" si="15"/>
        <v/>
      </c>
    </row>
    <row r="215" spans="15:19" x14ac:dyDescent="0.2">
      <c r="O215" t="str">
        <f t="shared" si="12"/>
        <v/>
      </c>
      <c r="P215" t="str">
        <f t="shared" si="13"/>
        <v/>
      </c>
      <c r="Q215" t="str">
        <f t="shared" si="14"/>
        <v/>
      </c>
      <c r="S215" s="334" t="str">
        <f t="shared" si="15"/>
        <v/>
      </c>
    </row>
    <row r="216" spans="15:19" x14ac:dyDescent="0.2">
      <c r="O216" t="str">
        <f t="shared" si="12"/>
        <v/>
      </c>
      <c r="P216" t="str">
        <f t="shared" si="13"/>
        <v/>
      </c>
      <c r="Q216" t="str">
        <f t="shared" si="14"/>
        <v/>
      </c>
      <c r="S216" s="334" t="str">
        <f t="shared" si="15"/>
        <v/>
      </c>
    </row>
    <row r="217" spans="15:19" x14ac:dyDescent="0.2">
      <c r="O217" t="str">
        <f t="shared" si="12"/>
        <v/>
      </c>
      <c r="P217" t="str">
        <f t="shared" si="13"/>
        <v/>
      </c>
      <c r="Q217" t="str">
        <f t="shared" si="14"/>
        <v/>
      </c>
      <c r="S217" s="334" t="str">
        <f t="shared" si="15"/>
        <v/>
      </c>
    </row>
    <row r="218" spans="15:19" x14ac:dyDescent="0.2">
      <c r="O218" t="str">
        <f t="shared" si="12"/>
        <v/>
      </c>
      <c r="P218" t="str">
        <f t="shared" si="13"/>
        <v/>
      </c>
      <c r="Q218" t="str">
        <f t="shared" si="14"/>
        <v/>
      </c>
      <c r="S218" s="334" t="str">
        <f t="shared" si="15"/>
        <v/>
      </c>
    </row>
    <row r="219" spans="15:19" x14ac:dyDescent="0.2">
      <c r="O219" t="str">
        <f t="shared" si="12"/>
        <v/>
      </c>
      <c r="P219" t="str">
        <f t="shared" si="13"/>
        <v/>
      </c>
      <c r="Q219" t="str">
        <f t="shared" si="14"/>
        <v/>
      </c>
      <c r="S219" s="334" t="str">
        <f t="shared" si="15"/>
        <v/>
      </c>
    </row>
    <row r="220" spans="15:19" x14ac:dyDescent="0.2">
      <c r="O220" t="str">
        <f t="shared" si="12"/>
        <v/>
      </c>
      <c r="P220" t="str">
        <f t="shared" si="13"/>
        <v/>
      </c>
      <c r="Q220" t="str">
        <f t="shared" si="14"/>
        <v/>
      </c>
      <c r="S220" s="334" t="str">
        <f t="shared" si="15"/>
        <v/>
      </c>
    </row>
    <row r="221" spans="15:19" x14ac:dyDescent="0.2">
      <c r="O221" t="str">
        <f t="shared" si="12"/>
        <v/>
      </c>
      <c r="P221" t="str">
        <f t="shared" si="13"/>
        <v/>
      </c>
      <c r="Q221" t="str">
        <f t="shared" si="14"/>
        <v/>
      </c>
      <c r="S221" s="334" t="str">
        <f t="shared" si="15"/>
        <v/>
      </c>
    </row>
    <row r="222" spans="15:19" x14ac:dyDescent="0.2">
      <c r="O222" t="str">
        <f t="shared" si="12"/>
        <v/>
      </c>
      <c r="P222" t="str">
        <f t="shared" si="13"/>
        <v/>
      </c>
      <c r="Q222" t="str">
        <f t="shared" si="14"/>
        <v/>
      </c>
      <c r="S222" s="334" t="str">
        <f t="shared" si="15"/>
        <v/>
      </c>
    </row>
    <row r="223" spans="15:19" x14ac:dyDescent="0.2">
      <c r="O223" t="str">
        <f t="shared" si="12"/>
        <v/>
      </c>
      <c r="P223" t="str">
        <f t="shared" si="13"/>
        <v/>
      </c>
      <c r="Q223" t="str">
        <f t="shared" si="14"/>
        <v/>
      </c>
      <c r="S223" s="334" t="str">
        <f t="shared" si="15"/>
        <v/>
      </c>
    </row>
    <row r="224" spans="15:19" x14ac:dyDescent="0.2">
      <c r="O224" t="str">
        <f t="shared" si="12"/>
        <v/>
      </c>
      <c r="P224" t="str">
        <f t="shared" si="13"/>
        <v/>
      </c>
      <c r="Q224" t="str">
        <f t="shared" si="14"/>
        <v/>
      </c>
      <c r="S224" s="334" t="str">
        <f t="shared" si="15"/>
        <v/>
      </c>
    </row>
    <row r="225" spans="15:19" x14ac:dyDescent="0.2">
      <c r="O225" t="str">
        <f t="shared" si="12"/>
        <v/>
      </c>
      <c r="P225" t="str">
        <f t="shared" si="13"/>
        <v/>
      </c>
      <c r="Q225" t="str">
        <f t="shared" si="14"/>
        <v/>
      </c>
      <c r="S225" s="334" t="str">
        <f t="shared" si="15"/>
        <v/>
      </c>
    </row>
    <row r="226" spans="15:19" x14ac:dyDescent="0.2">
      <c r="O226" t="str">
        <f t="shared" si="12"/>
        <v/>
      </c>
      <c r="P226" t="str">
        <f t="shared" si="13"/>
        <v/>
      </c>
      <c r="Q226" t="str">
        <f t="shared" si="14"/>
        <v/>
      </c>
      <c r="S226" s="334" t="str">
        <f t="shared" si="15"/>
        <v/>
      </c>
    </row>
    <row r="227" spans="15:19" x14ac:dyDescent="0.2">
      <c r="O227" t="str">
        <f t="shared" si="12"/>
        <v/>
      </c>
      <c r="P227" t="str">
        <f t="shared" si="13"/>
        <v/>
      </c>
      <c r="Q227" t="str">
        <f t="shared" si="14"/>
        <v/>
      </c>
      <c r="S227" s="334" t="str">
        <f t="shared" si="15"/>
        <v/>
      </c>
    </row>
    <row r="228" spans="15:19" x14ac:dyDescent="0.2">
      <c r="O228" t="str">
        <f t="shared" si="12"/>
        <v/>
      </c>
      <c r="P228" t="str">
        <f t="shared" si="13"/>
        <v/>
      </c>
      <c r="Q228" t="str">
        <f t="shared" si="14"/>
        <v/>
      </c>
      <c r="S228" s="334" t="str">
        <f t="shared" si="15"/>
        <v/>
      </c>
    </row>
    <row r="229" spans="15:19" x14ac:dyDescent="0.2">
      <c r="O229" t="str">
        <f t="shared" si="12"/>
        <v/>
      </c>
      <c r="P229" t="str">
        <f t="shared" si="13"/>
        <v/>
      </c>
      <c r="Q229" t="str">
        <f t="shared" si="14"/>
        <v/>
      </c>
      <c r="S229" s="334" t="str">
        <f t="shared" si="15"/>
        <v/>
      </c>
    </row>
    <row r="230" spans="15:19" x14ac:dyDescent="0.2">
      <c r="O230" t="str">
        <f t="shared" si="12"/>
        <v/>
      </c>
      <c r="P230" t="str">
        <f t="shared" si="13"/>
        <v/>
      </c>
      <c r="Q230" t="str">
        <f t="shared" si="14"/>
        <v/>
      </c>
      <c r="S230" s="334" t="str">
        <f t="shared" si="15"/>
        <v/>
      </c>
    </row>
    <row r="231" spans="15:19" x14ac:dyDescent="0.2">
      <c r="O231" t="str">
        <f t="shared" si="12"/>
        <v/>
      </c>
      <c r="P231" t="str">
        <f t="shared" si="13"/>
        <v/>
      </c>
      <c r="Q231" t="str">
        <f t="shared" si="14"/>
        <v/>
      </c>
      <c r="S231" s="334" t="str">
        <f t="shared" si="15"/>
        <v/>
      </c>
    </row>
    <row r="232" spans="15:19" x14ac:dyDescent="0.2">
      <c r="O232" t="str">
        <f t="shared" si="12"/>
        <v/>
      </c>
      <c r="P232" t="str">
        <f t="shared" si="13"/>
        <v/>
      </c>
      <c r="Q232" t="str">
        <f t="shared" si="14"/>
        <v/>
      </c>
      <c r="S232" s="334" t="str">
        <f t="shared" si="15"/>
        <v/>
      </c>
    </row>
    <row r="233" spans="15:19" x14ac:dyDescent="0.2">
      <c r="O233" t="str">
        <f t="shared" si="12"/>
        <v/>
      </c>
      <c r="P233" t="str">
        <f t="shared" si="13"/>
        <v/>
      </c>
      <c r="Q233" t="str">
        <f t="shared" si="14"/>
        <v/>
      </c>
      <c r="S233" s="334" t="str">
        <f t="shared" si="15"/>
        <v/>
      </c>
    </row>
    <row r="234" spans="15:19" x14ac:dyDescent="0.2">
      <c r="O234" t="str">
        <f t="shared" si="12"/>
        <v/>
      </c>
      <c r="P234" t="str">
        <f t="shared" si="13"/>
        <v/>
      </c>
      <c r="Q234" t="str">
        <f t="shared" si="14"/>
        <v/>
      </c>
      <c r="S234" s="334" t="str">
        <f t="shared" si="15"/>
        <v/>
      </c>
    </row>
    <row r="235" spans="15:19" x14ac:dyDescent="0.2">
      <c r="O235" t="str">
        <f t="shared" si="12"/>
        <v/>
      </c>
      <c r="P235" t="str">
        <f t="shared" si="13"/>
        <v/>
      </c>
      <c r="Q235" t="str">
        <f t="shared" si="14"/>
        <v/>
      </c>
      <c r="S235" s="334" t="str">
        <f t="shared" si="15"/>
        <v/>
      </c>
    </row>
    <row r="236" spans="15:19" x14ac:dyDescent="0.2">
      <c r="O236" t="str">
        <f t="shared" si="12"/>
        <v/>
      </c>
      <c r="P236" t="str">
        <f t="shared" si="13"/>
        <v/>
      </c>
      <c r="Q236" t="str">
        <f t="shared" si="14"/>
        <v/>
      </c>
      <c r="S236" s="334" t="str">
        <f t="shared" si="15"/>
        <v/>
      </c>
    </row>
    <row r="237" spans="15:19" x14ac:dyDescent="0.2">
      <c r="O237" t="str">
        <f t="shared" si="12"/>
        <v/>
      </c>
      <c r="P237" t="str">
        <f t="shared" si="13"/>
        <v/>
      </c>
      <c r="Q237" t="str">
        <f t="shared" si="14"/>
        <v/>
      </c>
      <c r="S237" s="334" t="str">
        <f t="shared" si="15"/>
        <v/>
      </c>
    </row>
    <row r="238" spans="15:19" x14ac:dyDescent="0.2">
      <c r="O238" t="str">
        <f t="shared" si="12"/>
        <v/>
      </c>
      <c r="P238" t="str">
        <f t="shared" si="13"/>
        <v/>
      </c>
      <c r="Q238" t="str">
        <f t="shared" si="14"/>
        <v/>
      </c>
      <c r="S238" s="334" t="str">
        <f t="shared" si="15"/>
        <v/>
      </c>
    </row>
    <row r="239" spans="15:19" x14ac:dyDescent="0.2">
      <c r="O239" t="str">
        <f t="shared" si="12"/>
        <v/>
      </c>
      <c r="P239" t="str">
        <f t="shared" si="13"/>
        <v/>
      </c>
      <c r="Q239" t="str">
        <f t="shared" si="14"/>
        <v/>
      </c>
      <c r="S239" s="334" t="str">
        <f t="shared" si="15"/>
        <v/>
      </c>
    </row>
    <row r="240" spans="15:19" x14ac:dyDescent="0.2">
      <c r="O240" t="str">
        <f t="shared" si="12"/>
        <v/>
      </c>
      <c r="P240" t="str">
        <f t="shared" si="13"/>
        <v/>
      </c>
      <c r="Q240" t="str">
        <f t="shared" si="14"/>
        <v/>
      </c>
      <c r="S240" s="334" t="str">
        <f t="shared" si="15"/>
        <v/>
      </c>
    </row>
    <row r="241" spans="15:19" x14ac:dyDescent="0.2">
      <c r="O241" t="str">
        <f t="shared" si="12"/>
        <v/>
      </c>
      <c r="P241" t="str">
        <f t="shared" si="13"/>
        <v/>
      </c>
      <c r="Q241" t="str">
        <f t="shared" si="14"/>
        <v/>
      </c>
      <c r="S241" s="334" t="str">
        <f t="shared" si="15"/>
        <v/>
      </c>
    </row>
    <row r="242" spans="15:19" x14ac:dyDescent="0.2">
      <c r="O242" t="str">
        <f t="shared" si="12"/>
        <v/>
      </c>
      <c r="P242" t="str">
        <f t="shared" si="13"/>
        <v/>
      </c>
      <c r="Q242" t="str">
        <f t="shared" si="14"/>
        <v/>
      </c>
      <c r="S242" s="334" t="str">
        <f t="shared" si="15"/>
        <v/>
      </c>
    </row>
    <row r="243" spans="15:19" x14ac:dyDescent="0.2">
      <c r="O243" t="str">
        <f t="shared" si="12"/>
        <v/>
      </c>
      <c r="P243" t="str">
        <f t="shared" si="13"/>
        <v/>
      </c>
      <c r="Q243" t="str">
        <f t="shared" si="14"/>
        <v/>
      </c>
      <c r="S243" s="334" t="str">
        <f t="shared" si="15"/>
        <v/>
      </c>
    </row>
    <row r="244" spans="15:19" x14ac:dyDescent="0.2">
      <c r="O244" t="str">
        <f t="shared" si="12"/>
        <v/>
      </c>
      <c r="P244" t="str">
        <f t="shared" si="13"/>
        <v/>
      </c>
      <c r="Q244" t="str">
        <f t="shared" si="14"/>
        <v/>
      </c>
      <c r="S244" s="334" t="str">
        <f t="shared" si="15"/>
        <v/>
      </c>
    </row>
    <row r="245" spans="15:19" x14ac:dyDescent="0.2">
      <c r="O245" t="str">
        <f t="shared" si="12"/>
        <v/>
      </c>
      <c r="P245" t="str">
        <f t="shared" si="13"/>
        <v/>
      </c>
      <c r="Q245" t="str">
        <f t="shared" si="14"/>
        <v/>
      </c>
      <c r="S245" s="334" t="str">
        <f t="shared" si="15"/>
        <v/>
      </c>
    </row>
    <row r="246" spans="15:19" x14ac:dyDescent="0.2">
      <c r="O246" t="str">
        <f t="shared" si="12"/>
        <v/>
      </c>
      <c r="P246" t="str">
        <f t="shared" si="13"/>
        <v/>
      </c>
      <c r="Q246" t="str">
        <f t="shared" si="14"/>
        <v/>
      </c>
      <c r="S246" s="334" t="str">
        <f t="shared" si="15"/>
        <v/>
      </c>
    </row>
    <row r="247" spans="15:19" x14ac:dyDescent="0.2">
      <c r="O247" t="str">
        <f t="shared" si="12"/>
        <v/>
      </c>
      <c r="P247" t="str">
        <f t="shared" si="13"/>
        <v/>
      </c>
      <c r="Q247" t="str">
        <f t="shared" si="14"/>
        <v/>
      </c>
      <c r="S247" s="334" t="str">
        <f t="shared" si="15"/>
        <v/>
      </c>
    </row>
    <row r="248" spans="15:19" x14ac:dyDescent="0.2">
      <c r="O248" t="str">
        <f t="shared" si="12"/>
        <v/>
      </c>
      <c r="P248" t="str">
        <f t="shared" si="13"/>
        <v/>
      </c>
      <c r="Q248" t="str">
        <f t="shared" si="14"/>
        <v/>
      </c>
      <c r="S248" s="334" t="str">
        <f t="shared" si="15"/>
        <v/>
      </c>
    </row>
    <row r="249" spans="15:19" x14ac:dyDescent="0.2">
      <c r="O249" t="str">
        <f t="shared" si="12"/>
        <v/>
      </c>
      <c r="P249" t="str">
        <f t="shared" si="13"/>
        <v/>
      </c>
      <c r="Q249" t="str">
        <f t="shared" si="14"/>
        <v/>
      </c>
      <c r="S249" s="334" t="str">
        <f t="shared" si="15"/>
        <v/>
      </c>
    </row>
    <row r="250" spans="15:19" x14ac:dyDescent="0.2">
      <c r="O250" t="str">
        <f t="shared" si="12"/>
        <v/>
      </c>
      <c r="P250" t="str">
        <f t="shared" si="13"/>
        <v/>
      </c>
      <c r="Q250" t="str">
        <f t="shared" si="14"/>
        <v/>
      </c>
      <c r="S250" s="334" t="str">
        <f t="shared" si="15"/>
        <v/>
      </c>
    </row>
    <row r="251" spans="15:19" x14ac:dyDescent="0.2">
      <c r="O251" t="str">
        <f t="shared" si="12"/>
        <v/>
      </c>
      <c r="P251" t="str">
        <f t="shared" si="13"/>
        <v/>
      </c>
      <c r="Q251" t="str">
        <f t="shared" si="14"/>
        <v/>
      </c>
      <c r="S251" s="334" t="str">
        <f t="shared" si="15"/>
        <v/>
      </c>
    </row>
    <row r="252" spans="15:19" x14ac:dyDescent="0.2">
      <c r="O252" t="str">
        <f t="shared" si="12"/>
        <v/>
      </c>
      <c r="P252" t="str">
        <f t="shared" si="13"/>
        <v/>
      </c>
      <c r="Q252" t="str">
        <f t="shared" si="14"/>
        <v/>
      </c>
      <c r="S252" s="334" t="str">
        <f t="shared" si="15"/>
        <v/>
      </c>
    </row>
    <row r="253" spans="15:19" x14ac:dyDescent="0.2">
      <c r="O253" t="str">
        <f t="shared" si="12"/>
        <v/>
      </c>
      <c r="P253" t="str">
        <f t="shared" si="13"/>
        <v/>
      </c>
      <c r="Q253" t="str">
        <f t="shared" si="14"/>
        <v/>
      </c>
      <c r="S253" s="334" t="str">
        <f t="shared" si="15"/>
        <v/>
      </c>
    </row>
    <row r="254" spans="15:19" x14ac:dyDescent="0.2">
      <c r="O254" t="str">
        <f t="shared" si="12"/>
        <v/>
      </c>
      <c r="P254" t="str">
        <f t="shared" si="13"/>
        <v/>
      </c>
      <c r="Q254" t="str">
        <f t="shared" si="14"/>
        <v/>
      </c>
      <c r="S254" s="334" t="str">
        <f t="shared" si="15"/>
        <v/>
      </c>
    </row>
    <row r="255" spans="15:19" x14ac:dyDescent="0.2">
      <c r="O255" t="str">
        <f t="shared" si="12"/>
        <v/>
      </c>
      <c r="P255" t="str">
        <f t="shared" si="13"/>
        <v/>
      </c>
      <c r="Q255" t="str">
        <f t="shared" si="14"/>
        <v/>
      </c>
      <c r="S255" s="334" t="str">
        <f t="shared" si="15"/>
        <v/>
      </c>
    </row>
    <row r="256" spans="15:19" x14ac:dyDescent="0.2">
      <c r="O256" t="str">
        <f t="shared" si="12"/>
        <v/>
      </c>
      <c r="P256" t="str">
        <f t="shared" si="13"/>
        <v/>
      </c>
      <c r="Q256" t="str">
        <f t="shared" si="14"/>
        <v/>
      </c>
      <c r="S256" s="334" t="str">
        <f t="shared" si="15"/>
        <v/>
      </c>
    </row>
    <row r="257" spans="15:19" x14ac:dyDescent="0.2">
      <c r="O257" t="str">
        <f t="shared" si="12"/>
        <v/>
      </c>
      <c r="P257" t="str">
        <f t="shared" si="13"/>
        <v/>
      </c>
      <c r="Q257" t="str">
        <f t="shared" si="14"/>
        <v/>
      </c>
      <c r="S257" s="334" t="str">
        <f t="shared" si="15"/>
        <v/>
      </c>
    </row>
    <row r="258" spans="15:19" x14ac:dyDescent="0.2">
      <c r="O258" t="str">
        <f t="shared" ref="O258:O321" si="16">LEFT(F258,4)</f>
        <v/>
      </c>
      <c r="P258" t="str">
        <f t="shared" ref="P258:P321" si="17">MID(F258,6,2)</f>
        <v/>
      </c>
      <c r="Q258" t="str">
        <f t="shared" ref="Q258:Q321" si="18">MID(F258,9,2)</f>
        <v/>
      </c>
      <c r="S258" s="334" t="str">
        <f t="shared" ref="S258:S321" si="19">IFERROR(DATE(O258,P258,Q258),"")</f>
        <v/>
      </c>
    </row>
    <row r="259" spans="15:19" x14ac:dyDescent="0.2">
      <c r="O259" t="str">
        <f t="shared" si="16"/>
        <v/>
      </c>
      <c r="P259" t="str">
        <f t="shared" si="17"/>
        <v/>
      </c>
      <c r="Q259" t="str">
        <f t="shared" si="18"/>
        <v/>
      </c>
      <c r="S259" s="334" t="str">
        <f t="shared" si="19"/>
        <v/>
      </c>
    </row>
    <row r="260" spans="15:19" x14ac:dyDescent="0.2">
      <c r="O260" t="str">
        <f t="shared" si="16"/>
        <v/>
      </c>
      <c r="P260" t="str">
        <f t="shared" si="17"/>
        <v/>
      </c>
      <c r="Q260" t="str">
        <f t="shared" si="18"/>
        <v/>
      </c>
      <c r="S260" s="334" t="str">
        <f t="shared" si="19"/>
        <v/>
      </c>
    </row>
    <row r="261" spans="15:19" x14ac:dyDescent="0.2">
      <c r="O261" t="str">
        <f t="shared" si="16"/>
        <v/>
      </c>
      <c r="P261" t="str">
        <f t="shared" si="17"/>
        <v/>
      </c>
      <c r="Q261" t="str">
        <f t="shared" si="18"/>
        <v/>
      </c>
      <c r="S261" s="334" t="str">
        <f t="shared" si="19"/>
        <v/>
      </c>
    </row>
    <row r="262" spans="15:19" x14ac:dyDescent="0.2">
      <c r="O262" t="str">
        <f t="shared" si="16"/>
        <v/>
      </c>
      <c r="P262" t="str">
        <f t="shared" si="17"/>
        <v/>
      </c>
      <c r="Q262" t="str">
        <f t="shared" si="18"/>
        <v/>
      </c>
      <c r="S262" s="334" t="str">
        <f t="shared" si="19"/>
        <v/>
      </c>
    </row>
    <row r="263" spans="15:19" x14ac:dyDescent="0.2">
      <c r="O263" t="str">
        <f t="shared" si="16"/>
        <v/>
      </c>
      <c r="P263" t="str">
        <f t="shared" si="17"/>
        <v/>
      </c>
      <c r="Q263" t="str">
        <f t="shared" si="18"/>
        <v/>
      </c>
      <c r="S263" s="334" t="str">
        <f t="shared" si="19"/>
        <v/>
      </c>
    </row>
    <row r="264" spans="15:19" x14ac:dyDescent="0.2">
      <c r="O264" t="str">
        <f t="shared" si="16"/>
        <v/>
      </c>
      <c r="P264" t="str">
        <f t="shared" si="17"/>
        <v/>
      </c>
      <c r="Q264" t="str">
        <f t="shared" si="18"/>
        <v/>
      </c>
      <c r="S264" s="334" t="str">
        <f t="shared" si="19"/>
        <v/>
      </c>
    </row>
    <row r="265" spans="15:19" x14ac:dyDescent="0.2">
      <c r="O265" t="str">
        <f t="shared" si="16"/>
        <v/>
      </c>
      <c r="P265" t="str">
        <f t="shared" si="17"/>
        <v/>
      </c>
      <c r="Q265" t="str">
        <f t="shared" si="18"/>
        <v/>
      </c>
      <c r="S265" s="334" t="str">
        <f t="shared" si="19"/>
        <v/>
      </c>
    </row>
    <row r="266" spans="15:19" x14ac:dyDescent="0.2">
      <c r="O266" t="str">
        <f t="shared" si="16"/>
        <v/>
      </c>
      <c r="P266" t="str">
        <f t="shared" si="17"/>
        <v/>
      </c>
      <c r="Q266" t="str">
        <f t="shared" si="18"/>
        <v/>
      </c>
      <c r="S266" s="334" t="str">
        <f t="shared" si="19"/>
        <v/>
      </c>
    </row>
    <row r="267" spans="15:19" x14ac:dyDescent="0.2">
      <c r="O267" t="str">
        <f t="shared" si="16"/>
        <v/>
      </c>
      <c r="P267" t="str">
        <f t="shared" si="17"/>
        <v/>
      </c>
      <c r="Q267" t="str">
        <f t="shared" si="18"/>
        <v/>
      </c>
      <c r="S267" s="334" t="str">
        <f t="shared" si="19"/>
        <v/>
      </c>
    </row>
    <row r="268" spans="15:19" x14ac:dyDescent="0.2">
      <c r="O268" t="str">
        <f t="shared" si="16"/>
        <v/>
      </c>
      <c r="P268" t="str">
        <f t="shared" si="17"/>
        <v/>
      </c>
      <c r="Q268" t="str">
        <f t="shared" si="18"/>
        <v/>
      </c>
      <c r="S268" s="334" t="str">
        <f t="shared" si="19"/>
        <v/>
      </c>
    </row>
    <row r="269" spans="15:19" x14ac:dyDescent="0.2">
      <c r="O269" t="str">
        <f t="shared" si="16"/>
        <v/>
      </c>
      <c r="P269" t="str">
        <f t="shared" si="17"/>
        <v/>
      </c>
      <c r="Q269" t="str">
        <f t="shared" si="18"/>
        <v/>
      </c>
      <c r="S269" s="334" t="str">
        <f t="shared" si="19"/>
        <v/>
      </c>
    </row>
    <row r="270" spans="15:19" x14ac:dyDescent="0.2">
      <c r="O270" t="str">
        <f t="shared" si="16"/>
        <v/>
      </c>
      <c r="P270" t="str">
        <f t="shared" si="17"/>
        <v/>
      </c>
      <c r="Q270" t="str">
        <f t="shared" si="18"/>
        <v/>
      </c>
      <c r="S270" s="334" t="str">
        <f t="shared" si="19"/>
        <v/>
      </c>
    </row>
    <row r="271" spans="15:19" x14ac:dyDescent="0.2">
      <c r="O271" t="str">
        <f t="shared" si="16"/>
        <v/>
      </c>
      <c r="P271" t="str">
        <f t="shared" si="17"/>
        <v/>
      </c>
      <c r="Q271" t="str">
        <f t="shared" si="18"/>
        <v/>
      </c>
      <c r="S271" s="334" t="str">
        <f t="shared" si="19"/>
        <v/>
      </c>
    </row>
    <row r="272" spans="15:19" x14ac:dyDescent="0.2">
      <c r="O272" t="str">
        <f t="shared" si="16"/>
        <v/>
      </c>
      <c r="P272" t="str">
        <f t="shared" si="17"/>
        <v/>
      </c>
      <c r="Q272" t="str">
        <f t="shared" si="18"/>
        <v/>
      </c>
      <c r="S272" s="334" t="str">
        <f t="shared" si="19"/>
        <v/>
      </c>
    </row>
    <row r="273" spans="15:19" x14ac:dyDescent="0.2">
      <c r="O273" t="str">
        <f t="shared" si="16"/>
        <v/>
      </c>
      <c r="P273" t="str">
        <f t="shared" si="17"/>
        <v/>
      </c>
      <c r="Q273" t="str">
        <f t="shared" si="18"/>
        <v/>
      </c>
      <c r="S273" s="334" t="str">
        <f t="shared" si="19"/>
        <v/>
      </c>
    </row>
    <row r="274" spans="15:19" x14ac:dyDescent="0.2">
      <c r="O274" t="str">
        <f t="shared" si="16"/>
        <v/>
      </c>
      <c r="P274" t="str">
        <f t="shared" si="17"/>
        <v/>
      </c>
      <c r="Q274" t="str">
        <f t="shared" si="18"/>
        <v/>
      </c>
      <c r="S274" s="334" t="str">
        <f t="shared" si="19"/>
        <v/>
      </c>
    </row>
    <row r="275" spans="15:19" x14ac:dyDescent="0.2">
      <c r="O275" t="str">
        <f t="shared" si="16"/>
        <v/>
      </c>
      <c r="P275" t="str">
        <f t="shared" si="17"/>
        <v/>
      </c>
      <c r="Q275" t="str">
        <f t="shared" si="18"/>
        <v/>
      </c>
      <c r="S275" s="334" t="str">
        <f t="shared" si="19"/>
        <v/>
      </c>
    </row>
    <row r="276" spans="15:19" x14ac:dyDescent="0.2">
      <c r="O276" t="str">
        <f t="shared" si="16"/>
        <v/>
      </c>
      <c r="P276" t="str">
        <f t="shared" si="17"/>
        <v/>
      </c>
      <c r="Q276" t="str">
        <f t="shared" si="18"/>
        <v/>
      </c>
      <c r="S276" s="334" t="str">
        <f t="shared" si="19"/>
        <v/>
      </c>
    </row>
    <row r="277" spans="15:19" x14ac:dyDescent="0.2">
      <c r="O277" t="str">
        <f t="shared" si="16"/>
        <v/>
      </c>
      <c r="P277" t="str">
        <f t="shared" si="17"/>
        <v/>
      </c>
      <c r="Q277" t="str">
        <f t="shared" si="18"/>
        <v/>
      </c>
      <c r="S277" s="334" t="str">
        <f t="shared" si="19"/>
        <v/>
      </c>
    </row>
    <row r="278" spans="15:19" x14ac:dyDescent="0.2">
      <c r="O278" t="str">
        <f t="shared" si="16"/>
        <v/>
      </c>
      <c r="P278" t="str">
        <f t="shared" si="17"/>
        <v/>
      </c>
      <c r="Q278" t="str">
        <f t="shared" si="18"/>
        <v/>
      </c>
      <c r="S278" s="334" t="str">
        <f t="shared" si="19"/>
        <v/>
      </c>
    </row>
    <row r="279" spans="15:19" x14ac:dyDescent="0.2">
      <c r="O279" t="str">
        <f t="shared" si="16"/>
        <v/>
      </c>
      <c r="P279" t="str">
        <f t="shared" si="17"/>
        <v/>
      </c>
      <c r="Q279" t="str">
        <f t="shared" si="18"/>
        <v/>
      </c>
      <c r="S279" s="334" t="str">
        <f t="shared" si="19"/>
        <v/>
      </c>
    </row>
    <row r="280" spans="15:19" x14ac:dyDescent="0.2">
      <c r="O280" t="str">
        <f t="shared" si="16"/>
        <v/>
      </c>
      <c r="P280" t="str">
        <f t="shared" si="17"/>
        <v/>
      </c>
      <c r="Q280" t="str">
        <f t="shared" si="18"/>
        <v/>
      </c>
      <c r="S280" s="334" t="str">
        <f t="shared" si="19"/>
        <v/>
      </c>
    </row>
    <row r="281" spans="15:19" x14ac:dyDescent="0.2">
      <c r="O281" t="str">
        <f t="shared" si="16"/>
        <v/>
      </c>
      <c r="P281" t="str">
        <f t="shared" si="17"/>
        <v/>
      </c>
      <c r="Q281" t="str">
        <f t="shared" si="18"/>
        <v/>
      </c>
      <c r="S281" s="334" t="str">
        <f t="shared" si="19"/>
        <v/>
      </c>
    </row>
    <row r="282" spans="15:19" x14ac:dyDescent="0.2">
      <c r="O282" t="str">
        <f t="shared" si="16"/>
        <v/>
      </c>
      <c r="P282" t="str">
        <f t="shared" si="17"/>
        <v/>
      </c>
      <c r="Q282" t="str">
        <f t="shared" si="18"/>
        <v/>
      </c>
      <c r="S282" s="334" t="str">
        <f t="shared" si="19"/>
        <v/>
      </c>
    </row>
    <row r="283" spans="15:19" x14ac:dyDescent="0.2">
      <c r="O283" t="str">
        <f t="shared" si="16"/>
        <v/>
      </c>
      <c r="P283" t="str">
        <f t="shared" si="17"/>
        <v/>
      </c>
      <c r="Q283" t="str">
        <f t="shared" si="18"/>
        <v/>
      </c>
      <c r="S283" s="334" t="str">
        <f t="shared" si="19"/>
        <v/>
      </c>
    </row>
    <row r="284" spans="15:19" x14ac:dyDescent="0.2">
      <c r="O284" t="str">
        <f t="shared" si="16"/>
        <v/>
      </c>
      <c r="P284" t="str">
        <f t="shared" si="17"/>
        <v/>
      </c>
      <c r="Q284" t="str">
        <f t="shared" si="18"/>
        <v/>
      </c>
      <c r="S284" s="334" t="str">
        <f t="shared" si="19"/>
        <v/>
      </c>
    </row>
    <row r="285" spans="15:19" x14ac:dyDescent="0.2">
      <c r="O285" t="str">
        <f t="shared" si="16"/>
        <v/>
      </c>
      <c r="P285" t="str">
        <f t="shared" si="17"/>
        <v/>
      </c>
      <c r="Q285" t="str">
        <f t="shared" si="18"/>
        <v/>
      </c>
      <c r="S285" s="334" t="str">
        <f t="shared" si="19"/>
        <v/>
      </c>
    </row>
    <row r="286" spans="15:19" x14ac:dyDescent="0.2">
      <c r="O286" t="str">
        <f t="shared" si="16"/>
        <v/>
      </c>
      <c r="P286" t="str">
        <f t="shared" si="17"/>
        <v/>
      </c>
      <c r="Q286" t="str">
        <f t="shared" si="18"/>
        <v/>
      </c>
      <c r="S286" s="334" t="str">
        <f t="shared" si="19"/>
        <v/>
      </c>
    </row>
    <row r="287" spans="15:19" x14ac:dyDescent="0.2">
      <c r="O287" t="str">
        <f t="shared" si="16"/>
        <v/>
      </c>
      <c r="P287" t="str">
        <f t="shared" si="17"/>
        <v/>
      </c>
      <c r="Q287" t="str">
        <f t="shared" si="18"/>
        <v/>
      </c>
      <c r="S287" s="334" t="str">
        <f t="shared" si="19"/>
        <v/>
      </c>
    </row>
    <row r="288" spans="15:19" x14ac:dyDescent="0.2">
      <c r="O288" t="str">
        <f t="shared" si="16"/>
        <v/>
      </c>
      <c r="P288" t="str">
        <f t="shared" si="17"/>
        <v/>
      </c>
      <c r="Q288" t="str">
        <f t="shared" si="18"/>
        <v/>
      </c>
      <c r="S288" s="334" t="str">
        <f t="shared" si="19"/>
        <v/>
      </c>
    </row>
    <row r="289" spans="15:19" x14ac:dyDescent="0.2">
      <c r="O289" t="str">
        <f t="shared" si="16"/>
        <v/>
      </c>
      <c r="P289" t="str">
        <f t="shared" si="17"/>
        <v/>
      </c>
      <c r="Q289" t="str">
        <f t="shared" si="18"/>
        <v/>
      </c>
      <c r="S289" s="334" t="str">
        <f t="shared" si="19"/>
        <v/>
      </c>
    </row>
    <row r="290" spans="15:19" x14ac:dyDescent="0.2">
      <c r="O290" t="str">
        <f t="shared" si="16"/>
        <v/>
      </c>
      <c r="P290" t="str">
        <f t="shared" si="17"/>
        <v/>
      </c>
      <c r="Q290" t="str">
        <f t="shared" si="18"/>
        <v/>
      </c>
      <c r="S290" s="334" t="str">
        <f t="shared" si="19"/>
        <v/>
      </c>
    </row>
    <row r="291" spans="15:19" x14ac:dyDescent="0.2">
      <c r="O291" t="str">
        <f t="shared" si="16"/>
        <v/>
      </c>
      <c r="P291" t="str">
        <f t="shared" si="17"/>
        <v/>
      </c>
      <c r="Q291" t="str">
        <f t="shared" si="18"/>
        <v/>
      </c>
      <c r="S291" s="334" t="str">
        <f t="shared" si="19"/>
        <v/>
      </c>
    </row>
    <row r="292" spans="15:19" x14ac:dyDescent="0.2">
      <c r="O292" t="str">
        <f t="shared" si="16"/>
        <v/>
      </c>
      <c r="P292" t="str">
        <f t="shared" si="17"/>
        <v/>
      </c>
      <c r="Q292" t="str">
        <f t="shared" si="18"/>
        <v/>
      </c>
      <c r="S292" s="334" t="str">
        <f t="shared" si="19"/>
        <v/>
      </c>
    </row>
    <row r="293" spans="15:19" x14ac:dyDescent="0.2">
      <c r="O293" t="str">
        <f t="shared" si="16"/>
        <v/>
      </c>
      <c r="P293" t="str">
        <f t="shared" si="17"/>
        <v/>
      </c>
      <c r="Q293" t="str">
        <f t="shared" si="18"/>
        <v/>
      </c>
      <c r="S293" s="334" t="str">
        <f t="shared" si="19"/>
        <v/>
      </c>
    </row>
    <row r="294" spans="15:19" x14ac:dyDescent="0.2">
      <c r="O294" t="str">
        <f t="shared" si="16"/>
        <v/>
      </c>
      <c r="P294" t="str">
        <f t="shared" si="17"/>
        <v/>
      </c>
      <c r="Q294" t="str">
        <f t="shared" si="18"/>
        <v/>
      </c>
      <c r="S294" s="334" t="str">
        <f t="shared" si="19"/>
        <v/>
      </c>
    </row>
    <row r="295" spans="15:19" x14ac:dyDescent="0.2">
      <c r="O295" t="str">
        <f t="shared" si="16"/>
        <v/>
      </c>
      <c r="P295" t="str">
        <f t="shared" si="17"/>
        <v/>
      </c>
      <c r="Q295" t="str">
        <f t="shared" si="18"/>
        <v/>
      </c>
      <c r="S295" s="334" t="str">
        <f t="shared" si="19"/>
        <v/>
      </c>
    </row>
    <row r="296" spans="15:19" x14ac:dyDescent="0.2">
      <c r="O296" t="str">
        <f t="shared" si="16"/>
        <v/>
      </c>
      <c r="P296" t="str">
        <f t="shared" si="17"/>
        <v/>
      </c>
      <c r="Q296" t="str">
        <f t="shared" si="18"/>
        <v/>
      </c>
      <c r="S296" s="334" t="str">
        <f t="shared" si="19"/>
        <v/>
      </c>
    </row>
    <row r="297" spans="15:19" x14ac:dyDescent="0.2">
      <c r="O297" t="str">
        <f t="shared" si="16"/>
        <v/>
      </c>
      <c r="P297" t="str">
        <f t="shared" si="17"/>
        <v/>
      </c>
      <c r="Q297" t="str">
        <f t="shared" si="18"/>
        <v/>
      </c>
      <c r="S297" s="334" t="str">
        <f t="shared" si="19"/>
        <v/>
      </c>
    </row>
    <row r="298" spans="15:19" x14ac:dyDescent="0.2">
      <c r="O298" t="str">
        <f t="shared" si="16"/>
        <v/>
      </c>
      <c r="P298" t="str">
        <f t="shared" si="17"/>
        <v/>
      </c>
      <c r="Q298" t="str">
        <f t="shared" si="18"/>
        <v/>
      </c>
      <c r="S298" s="334" t="str">
        <f t="shared" si="19"/>
        <v/>
      </c>
    </row>
    <row r="299" spans="15:19" x14ac:dyDescent="0.2">
      <c r="O299" t="str">
        <f t="shared" si="16"/>
        <v/>
      </c>
      <c r="P299" t="str">
        <f t="shared" si="17"/>
        <v/>
      </c>
      <c r="Q299" t="str">
        <f t="shared" si="18"/>
        <v/>
      </c>
      <c r="S299" s="334" t="str">
        <f t="shared" si="19"/>
        <v/>
      </c>
    </row>
    <row r="300" spans="15:19" x14ac:dyDescent="0.2">
      <c r="O300" t="str">
        <f t="shared" si="16"/>
        <v/>
      </c>
      <c r="P300" t="str">
        <f t="shared" si="17"/>
        <v/>
      </c>
      <c r="Q300" t="str">
        <f t="shared" si="18"/>
        <v/>
      </c>
      <c r="S300" s="334" t="str">
        <f t="shared" si="19"/>
        <v/>
      </c>
    </row>
    <row r="301" spans="15:19" x14ac:dyDescent="0.2">
      <c r="O301" t="str">
        <f t="shared" si="16"/>
        <v/>
      </c>
      <c r="P301" t="str">
        <f t="shared" si="17"/>
        <v/>
      </c>
      <c r="Q301" t="str">
        <f t="shared" si="18"/>
        <v/>
      </c>
      <c r="S301" s="334" t="str">
        <f t="shared" si="19"/>
        <v/>
      </c>
    </row>
    <row r="302" spans="15:19" x14ac:dyDescent="0.2">
      <c r="O302" t="str">
        <f t="shared" si="16"/>
        <v/>
      </c>
      <c r="P302" t="str">
        <f t="shared" si="17"/>
        <v/>
      </c>
      <c r="Q302" t="str">
        <f t="shared" si="18"/>
        <v/>
      </c>
      <c r="S302" s="334" t="str">
        <f t="shared" si="19"/>
        <v/>
      </c>
    </row>
    <row r="303" spans="15:19" x14ac:dyDescent="0.2">
      <c r="O303" t="str">
        <f t="shared" si="16"/>
        <v/>
      </c>
      <c r="P303" t="str">
        <f t="shared" si="17"/>
        <v/>
      </c>
      <c r="Q303" t="str">
        <f t="shared" si="18"/>
        <v/>
      </c>
      <c r="S303" s="334" t="str">
        <f t="shared" si="19"/>
        <v/>
      </c>
    </row>
    <row r="304" spans="15:19" x14ac:dyDescent="0.2">
      <c r="O304" t="str">
        <f t="shared" si="16"/>
        <v/>
      </c>
      <c r="P304" t="str">
        <f t="shared" si="17"/>
        <v/>
      </c>
      <c r="Q304" t="str">
        <f t="shared" si="18"/>
        <v/>
      </c>
      <c r="S304" s="334" t="str">
        <f t="shared" si="19"/>
        <v/>
      </c>
    </row>
    <row r="305" spans="15:19" x14ac:dyDescent="0.2">
      <c r="O305" t="str">
        <f t="shared" si="16"/>
        <v/>
      </c>
      <c r="P305" t="str">
        <f t="shared" si="17"/>
        <v/>
      </c>
      <c r="Q305" t="str">
        <f t="shared" si="18"/>
        <v/>
      </c>
      <c r="S305" s="334" t="str">
        <f t="shared" si="19"/>
        <v/>
      </c>
    </row>
    <row r="306" spans="15:19" x14ac:dyDescent="0.2">
      <c r="O306" t="str">
        <f t="shared" si="16"/>
        <v/>
      </c>
      <c r="P306" t="str">
        <f t="shared" si="17"/>
        <v/>
      </c>
      <c r="Q306" t="str">
        <f t="shared" si="18"/>
        <v/>
      </c>
      <c r="S306" s="334" t="str">
        <f t="shared" si="19"/>
        <v/>
      </c>
    </row>
    <row r="307" spans="15:19" x14ac:dyDescent="0.2">
      <c r="O307" t="str">
        <f t="shared" si="16"/>
        <v/>
      </c>
      <c r="P307" t="str">
        <f t="shared" si="17"/>
        <v/>
      </c>
      <c r="Q307" t="str">
        <f t="shared" si="18"/>
        <v/>
      </c>
      <c r="S307" s="334" t="str">
        <f t="shared" si="19"/>
        <v/>
      </c>
    </row>
    <row r="308" spans="15:19" x14ac:dyDescent="0.2">
      <c r="O308" t="str">
        <f t="shared" si="16"/>
        <v/>
      </c>
      <c r="P308" t="str">
        <f t="shared" si="17"/>
        <v/>
      </c>
      <c r="Q308" t="str">
        <f t="shared" si="18"/>
        <v/>
      </c>
      <c r="S308" s="334" t="str">
        <f t="shared" si="19"/>
        <v/>
      </c>
    </row>
    <row r="309" spans="15:19" x14ac:dyDescent="0.2">
      <c r="O309" t="str">
        <f t="shared" si="16"/>
        <v/>
      </c>
      <c r="P309" t="str">
        <f t="shared" si="17"/>
        <v/>
      </c>
      <c r="Q309" t="str">
        <f t="shared" si="18"/>
        <v/>
      </c>
      <c r="S309" s="334" t="str">
        <f t="shared" si="19"/>
        <v/>
      </c>
    </row>
    <row r="310" spans="15:19" x14ac:dyDescent="0.2">
      <c r="O310" t="str">
        <f t="shared" si="16"/>
        <v/>
      </c>
      <c r="P310" t="str">
        <f t="shared" si="17"/>
        <v/>
      </c>
      <c r="Q310" t="str">
        <f t="shared" si="18"/>
        <v/>
      </c>
      <c r="S310" s="334" t="str">
        <f t="shared" si="19"/>
        <v/>
      </c>
    </row>
    <row r="311" spans="15:19" x14ac:dyDescent="0.2">
      <c r="O311" t="str">
        <f t="shared" si="16"/>
        <v/>
      </c>
      <c r="P311" t="str">
        <f t="shared" si="17"/>
        <v/>
      </c>
      <c r="Q311" t="str">
        <f t="shared" si="18"/>
        <v/>
      </c>
      <c r="S311" s="334" t="str">
        <f t="shared" si="19"/>
        <v/>
      </c>
    </row>
    <row r="312" spans="15:19" x14ac:dyDescent="0.2">
      <c r="O312" t="str">
        <f t="shared" si="16"/>
        <v/>
      </c>
      <c r="P312" t="str">
        <f t="shared" si="17"/>
        <v/>
      </c>
      <c r="Q312" t="str">
        <f t="shared" si="18"/>
        <v/>
      </c>
      <c r="S312" s="334" t="str">
        <f t="shared" si="19"/>
        <v/>
      </c>
    </row>
    <row r="313" spans="15:19" x14ac:dyDescent="0.2">
      <c r="O313" t="str">
        <f t="shared" si="16"/>
        <v/>
      </c>
      <c r="P313" t="str">
        <f t="shared" si="17"/>
        <v/>
      </c>
      <c r="Q313" t="str">
        <f t="shared" si="18"/>
        <v/>
      </c>
      <c r="S313" s="334" t="str">
        <f t="shared" si="19"/>
        <v/>
      </c>
    </row>
    <row r="314" spans="15:19" x14ac:dyDescent="0.2">
      <c r="O314" t="str">
        <f t="shared" si="16"/>
        <v/>
      </c>
      <c r="P314" t="str">
        <f t="shared" si="17"/>
        <v/>
      </c>
      <c r="Q314" t="str">
        <f t="shared" si="18"/>
        <v/>
      </c>
      <c r="S314" s="334" t="str">
        <f t="shared" si="19"/>
        <v/>
      </c>
    </row>
    <row r="315" spans="15:19" x14ac:dyDescent="0.2">
      <c r="O315" t="str">
        <f t="shared" si="16"/>
        <v/>
      </c>
      <c r="P315" t="str">
        <f t="shared" si="17"/>
        <v/>
      </c>
      <c r="Q315" t="str">
        <f t="shared" si="18"/>
        <v/>
      </c>
      <c r="S315" s="334" t="str">
        <f t="shared" si="19"/>
        <v/>
      </c>
    </row>
    <row r="316" spans="15:19" x14ac:dyDescent="0.2">
      <c r="O316" t="str">
        <f t="shared" si="16"/>
        <v/>
      </c>
      <c r="P316" t="str">
        <f t="shared" si="17"/>
        <v/>
      </c>
      <c r="Q316" t="str">
        <f t="shared" si="18"/>
        <v/>
      </c>
      <c r="S316" s="334" t="str">
        <f t="shared" si="19"/>
        <v/>
      </c>
    </row>
    <row r="317" spans="15:19" x14ac:dyDescent="0.2">
      <c r="O317" t="str">
        <f t="shared" si="16"/>
        <v/>
      </c>
      <c r="P317" t="str">
        <f t="shared" si="17"/>
        <v/>
      </c>
      <c r="Q317" t="str">
        <f t="shared" si="18"/>
        <v/>
      </c>
      <c r="S317" s="334" t="str">
        <f t="shared" si="19"/>
        <v/>
      </c>
    </row>
    <row r="318" spans="15:19" x14ac:dyDescent="0.2">
      <c r="O318" t="str">
        <f t="shared" si="16"/>
        <v/>
      </c>
      <c r="P318" t="str">
        <f t="shared" si="17"/>
        <v/>
      </c>
      <c r="Q318" t="str">
        <f t="shared" si="18"/>
        <v/>
      </c>
      <c r="S318" s="334" t="str">
        <f t="shared" si="19"/>
        <v/>
      </c>
    </row>
    <row r="319" spans="15:19" x14ac:dyDescent="0.2">
      <c r="O319" t="str">
        <f t="shared" si="16"/>
        <v/>
      </c>
      <c r="P319" t="str">
        <f t="shared" si="17"/>
        <v/>
      </c>
      <c r="Q319" t="str">
        <f t="shared" si="18"/>
        <v/>
      </c>
      <c r="S319" s="334" t="str">
        <f t="shared" si="19"/>
        <v/>
      </c>
    </row>
    <row r="320" spans="15:19" x14ac:dyDescent="0.2">
      <c r="O320" t="str">
        <f t="shared" si="16"/>
        <v/>
      </c>
      <c r="P320" t="str">
        <f t="shared" si="17"/>
        <v/>
      </c>
      <c r="Q320" t="str">
        <f t="shared" si="18"/>
        <v/>
      </c>
      <c r="S320" s="334" t="str">
        <f t="shared" si="19"/>
        <v/>
      </c>
    </row>
    <row r="321" spans="15:19" x14ac:dyDescent="0.2">
      <c r="O321" t="str">
        <f t="shared" si="16"/>
        <v/>
      </c>
      <c r="P321" t="str">
        <f t="shared" si="17"/>
        <v/>
      </c>
      <c r="Q321" t="str">
        <f t="shared" si="18"/>
        <v/>
      </c>
      <c r="S321" s="334" t="str">
        <f t="shared" si="19"/>
        <v/>
      </c>
    </row>
    <row r="322" spans="15:19" x14ac:dyDescent="0.2">
      <c r="O322" t="str">
        <f t="shared" ref="O322:O385" si="20">LEFT(F322,4)</f>
        <v/>
      </c>
      <c r="P322" t="str">
        <f t="shared" ref="P322:P385" si="21">MID(F322,6,2)</f>
        <v/>
      </c>
      <c r="Q322" t="str">
        <f t="shared" ref="Q322:Q385" si="22">MID(F322,9,2)</f>
        <v/>
      </c>
      <c r="S322" s="334" t="str">
        <f t="shared" ref="S322:S385" si="23">IFERROR(DATE(O322,P322,Q322),"")</f>
        <v/>
      </c>
    </row>
    <row r="323" spans="15:19" x14ac:dyDescent="0.2">
      <c r="O323" t="str">
        <f t="shared" si="20"/>
        <v/>
      </c>
      <c r="P323" t="str">
        <f t="shared" si="21"/>
        <v/>
      </c>
      <c r="Q323" t="str">
        <f t="shared" si="22"/>
        <v/>
      </c>
      <c r="S323" s="334" t="str">
        <f t="shared" si="23"/>
        <v/>
      </c>
    </row>
    <row r="324" spans="15:19" x14ac:dyDescent="0.2">
      <c r="O324" t="str">
        <f t="shared" si="20"/>
        <v/>
      </c>
      <c r="P324" t="str">
        <f t="shared" si="21"/>
        <v/>
      </c>
      <c r="Q324" t="str">
        <f t="shared" si="22"/>
        <v/>
      </c>
      <c r="S324" s="334" t="str">
        <f t="shared" si="23"/>
        <v/>
      </c>
    </row>
    <row r="325" spans="15:19" x14ac:dyDescent="0.2">
      <c r="O325" t="str">
        <f t="shared" si="20"/>
        <v/>
      </c>
      <c r="P325" t="str">
        <f t="shared" si="21"/>
        <v/>
      </c>
      <c r="Q325" t="str">
        <f t="shared" si="22"/>
        <v/>
      </c>
      <c r="S325" s="334" t="str">
        <f t="shared" si="23"/>
        <v/>
      </c>
    </row>
    <row r="326" spans="15:19" x14ac:dyDescent="0.2">
      <c r="O326" t="str">
        <f t="shared" si="20"/>
        <v/>
      </c>
      <c r="P326" t="str">
        <f t="shared" si="21"/>
        <v/>
      </c>
      <c r="Q326" t="str">
        <f t="shared" si="22"/>
        <v/>
      </c>
      <c r="S326" s="334" t="str">
        <f t="shared" si="23"/>
        <v/>
      </c>
    </row>
    <row r="327" spans="15:19" x14ac:dyDescent="0.2">
      <c r="O327" t="str">
        <f t="shared" si="20"/>
        <v/>
      </c>
      <c r="P327" t="str">
        <f t="shared" si="21"/>
        <v/>
      </c>
      <c r="Q327" t="str">
        <f t="shared" si="22"/>
        <v/>
      </c>
      <c r="S327" s="334" t="str">
        <f t="shared" si="23"/>
        <v/>
      </c>
    </row>
    <row r="328" spans="15:19" x14ac:dyDescent="0.2">
      <c r="O328" t="str">
        <f t="shared" si="20"/>
        <v/>
      </c>
      <c r="P328" t="str">
        <f t="shared" si="21"/>
        <v/>
      </c>
      <c r="Q328" t="str">
        <f t="shared" si="22"/>
        <v/>
      </c>
      <c r="S328" s="334" t="str">
        <f t="shared" si="23"/>
        <v/>
      </c>
    </row>
    <row r="329" spans="15:19" x14ac:dyDescent="0.2">
      <c r="O329" t="str">
        <f t="shared" si="20"/>
        <v/>
      </c>
      <c r="P329" t="str">
        <f t="shared" si="21"/>
        <v/>
      </c>
      <c r="Q329" t="str">
        <f t="shared" si="22"/>
        <v/>
      </c>
      <c r="S329" s="334" t="str">
        <f t="shared" si="23"/>
        <v/>
      </c>
    </row>
    <row r="330" spans="15:19" x14ac:dyDescent="0.2">
      <c r="O330" t="str">
        <f t="shared" si="20"/>
        <v/>
      </c>
      <c r="P330" t="str">
        <f t="shared" si="21"/>
        <v/>
      </c>
      <c r="Q330" t="str">
        <f t="shared" si="22"/>
        <v/>
      </c>
      <c r="S330" s="334" t="str">
        <f t="shared" si="23"/>
        <v/>
      </c>
    </row>
    <row r="331" spans="15:19" x14ac:dyDescent="0.2">
      <c r="O331" t="str">
        <f t="shared" si="20"/>
        <v/>
      </c>
      <c r="P331" t="str">
        <f t="shared" si="21"/>
        <v/>
      </c>
      <c r="Q331" t="str">
        <f t="shared" si="22"/>
        <v/>
      </c>
      <c r="S331" s="334" t="str">
        <f t="shared" si="23"/>
        <v/>
      </c>
    </row>
    <row r="332" spans="15:19" x14ac:dyDescent="0.2">
      <c r="O332" t="str">
        <f t="shared" si="20"/>
        <v/>
      </c>
      <c r="P332" t="str">
        <f t="shared" si="21"/>
        <v/>
      </c>
      <c r="Q332" t="str">
        <f t="shared" si="22"/>
        <v/>
      </c>
      <c r="S332" s="334" t="str">
        <f t="shared" si="23"/>
        <v/>
      </c>
    </row>
    <row r="333" spans="15:19" x14ac:dyDescent="0.2">
      <c r="O333" t="str">
        <f t="shared" si="20"/>
        <v/>
      </c>
      <c r="P333" t="str">
        <f t="shared" si="21"/>
        <v/>
      </c>
      <c r="Q333" t="str">
        <f t="shared" si="22"/>
        <v/>
      </c>
      <c r="S333" s="334" t="str">
        <f t="shared" si="23"/>
        <v/>
      </c>
    </row>
    <row r="334" spans="15:19" x14ac:dyDescent="0.2">
      <c r="O334" t="str">
        <f t="shared" si="20"/>
        <v/>
      </c>
      <c r="P334" t="str">
        <f t="shared" si="21"/>
        <v/>
      </c>
      <c r="Q334" t="str">
        <f t="shared" si="22"/>
        <v/>
      </c>
      <c r="S334" s="334" t="str">
        <f t="shared" si="23"/>
        <v/>
      </c>
    </row>
    <row r="335" spans="15:19" x14ac:dyDescent="0.2">
      <c r="O335" t="str">
        <f t="shared" si="20"/>
        <v/>
      </c>
      <c r="P335" t="str">
        <f t="shared" si="21"/>
        <v/>
      </c>
      <c r="Q335" t="str">
        <f t="shared" si="22"/>
        <v/>
      </c>
      <c r="S335" s="334" t="str">
        <f t="shared" si="23"/>
        <v/>
      </c>
    </row>
    <row r="336" spans="15:19" x14ac:dyDescent="0.2">
      <c r="O336" t="str">
        <f t="shared" si="20"/>
        <v/>
      </c>
      <c r="P336" t="str">
        <f t="shared" si="21"/>
        <v/>
      </c>
      <c r="Q336" t="str">
        <f t="shared" si="22"/>
        <v/>
      </c>
      <c r="S336" s="334" t="str">
        <f t="shared" si="23"/>
        <v/>
      </c>
    </row>
    <row r="337" spans="15:19" x14ac:dyDescent="0.2">
      <c r="O337" t="str">
        <f t="shared" si="20"/>
        <v/>
      </c>
      <c r="P337" t="str">
        <f t="shared" si="21"/>
        <v/>
      </c>
      <c r="Q337" t="str">
        <f t="shared" si="22"/>
        <v/>
      </c>
      <c r="S337" s="334" t="str">
        <f t="shared" si="23"/>
        <v/>
      </c>
    </row>
    <row r="338" spans="15:19" x14ac:dyDescent="0.2">
      <c r="O338" t="str">
        <f t="shared" si="20"/>
        <v/>
      </c>
      <c r="P338" t="str">
        <f t="shared" si="21"/>
        <v/>
      </c>
      <c r="Q338" t="str">
        <f t="shared" si="22"/>
        <v/>
      </c>
      <c r="S338" s="334" t="str">
        <f t="shared" si="23"/>
        <v/>
      </c>
    </row>
    <row r="339" spans="15:19" x14ac:dyDescent="0.2">
      <c r="O339" t="str">
        <f t="shared" si="20"/>
        <v/>
      </c>
      <c r="P339" t="str">
        <f t="shared" si="21"/>
        <v/>
      </c>
      <c r="Q339" t="str">
        <f t="shared" si="22"/>
        <v/>
      </c>
      <c r="S339" s="334" t="str">
        <f t="shared" si="23"/>
        <v/>
      </c>
    </row>
    <row r="340" spans="15:19" x14ac:dyDescent="0.2">
      <c r="O340" t="str">
        <f t="shared" si="20"/>
        <v/>
      </c>
      <c r="P340" t="str">
        <f t="shared" si="21"/>
        <v/>
      </c>
      <c r="Q340" t="str">
        <f t="shared" si="22"/>
        <v/>
      </c>
      <c r="S340" s="334" t="str">
        <f t="shared" si="23"/>
        <v/>
      </c>
    </row>
    <row r="341" spans="15:19" x14ac:dyDescent="0.2">
      <c r="O341" t="str">
        <f t="shared" si="20"/>
        <v/>
      </c>
      <c r="P341" t="str">
        <f t="shared" si="21"/>
        <v/>
      </c>
      <c r="Q341" t="str">
        <f t="shared" si="22"/>
        <v/>
      </c>
      <c r="S341" s="334" t="str">
        <f t="shared" si="23"/>
        <v/>
      </c>
    </row>
    <row r="342" spans="15:19" x14ac:dyDescent="0.2">
      <c r="O342" t="str">
        <f t="shared" si="20"/>
        <v/>
      </c>
      <c r="P342" t="str">
        <f t="shared" si="21"/>
        <v/>
      </c>
      <c r="Q342" t="str">
        <f t="shared" si="22"/>
        <v/>
      </c>
      <c r="S342" s="334" t="str">
        <f t="shared" si="23"/>
        <v/>
      </c>
    </row>
    <row r="343" spans="15:19" x14ac:dyDescent="0.2">
      <c r="O343" t="str">
        <f t="shared" si="20"/>
        <v/>
      </c>
      <c r="P343" t="str">
        <f t="shared" si="21"/>
        <v/>
      </c>
      <c r="Q343" t="str">
        <f t="shared" si="22"/>
        <v/>
      </c>
      <c r="S343" s="334" t="str">
        <f t="shared" si="23"/>
        <v/>
      </c>
    </row>
    <row r="344" spans="15:19" x14ac:dyDescent="0.2">
      <c r="O344" t="str">
        <f t="shared" si="20"/>
        <v/>
      </c>
      <c r="P344" t="str">
        <f t="shared" si="21"/>
        <v/>
      </c>
      <c r="Q344" t="str">
        <f t="shared" si="22"/>
        <v/>
      </c>
      <c r="S344" s="334" t="str">
        <f t="shared" si="23"/>
        <v/>
      </c>
    </row>
    <row r="345" spans="15:19" x14ac:dyDescent="0.2">
      <c r="O345" t="str">
        <f t="shared" si="20"/>
        <v/>
      </c>
      <c r="P345" t="str">
        <f t="shared" si="21"/>
        <v/>
      </c>
      <c r="Q345" t="str">
        <f t="shared" si="22"/>
        <v/>
      </c>
      <c r="S345" s="334" t="str">
        <f t="shared" si="23"/>
        <v/>
      </c>
    </row>
    <row r="346" spans="15:19" x14ac:dyDescent="0.2">
      <c r="O346" t="str">
        <f t="shared" si="20"/>
        <v/>
      </c>
      <c r="P346" t="str">
        <f t="shared" si="21"/>
        <v/>
      </c>
      <c r="Q346" t="str">
        <f t="shared" si="22"/>
        <v/>
      </c>
      <c r="S346" s="334" t="str">
        <f t="shared" si="23"/>
        <v/>
      </c>
    </row>
    <row r="347" spans="15:19" x14ac:dyDescent="0.2">
      <c r="O347" t="str">
        <f t="shared" si="20"/>
        <v/>
      </c>
      <c r="P347" t="str">
        <f t="shared" si="21"/>
        <v/>
      </c>
      <c r="Q347" t="str">
        <f t="shared" si="22"/>
        <v/>
      </c>
      <c r="S347" s="334" t="str">
        <f t="shared" si="23"/>
        <v/>
      </c>
    </row>
    <row r="348" spans="15:19" x14ac:dyDescent="0.2">
      <c r="O348" t="str">
        <f t="shared" si="20"/>
        <v/>
      </c>
      <c r="P348" t="str">
        <f t="shared" si="21"/>
        <v/>
      </c>
      <c r="Q348" t="str">
        <f t="shared" si="22"/>
        <v/>
      </c>
      <c r="S348" s="334" t="str">
        <f t="shared" si="23"/>
        <v/>
      </c>
    </row>
    <row r="349" spans="15:19" x14ac:dyDescent="0.2">
      <c r="O349" t="str">
        <f t="shared" si="20"/>
        <v/>
      </c>
      <c r="P349" t="str">
        <f t="shared" si="21"/>
        <v/>
      </c>
      <c r="Q349" t="str">
        <f t="shared" si="22"/>
        <v/>
      </c>
      <c r="S349" s="334" t="str">
        <f t="shared" si="23"/>
        <v/>
      </c>
    </row>
    <row r="350" spans="15:19" x14ac:dyDescent="0.2">
      <c r="O350" t="str">
        <f t="shared" si="20"/>
        <v/>
      </c>
      <c r="P350" t="str">
        <f t="shared" si="21"/>
        <v/>
      </c>
      <c r="Q350" t="str">
        <f t="shared" si="22"/>
        <v/>
      </c>
      <c r="S350" s="334" t="str">
        <f t="shared" si="23"/>
        <v/>
      </c>
    </row>
    <row r="351" spans="15:19" x14ac:dyDescent="0.2">
      <c r="O351" t="str">
        <f t="shared" si="20"/>
        <v/>
      </c>
      <c r="P351" t="str">
        <f t="shared" si="21"/>
        <v/>
      </c>
      <c r="Q351" t="str">
        <f t="shared" si="22"/>
        <v/>
      </c>
      <c r="S351" s="334" t="str">
        <f t="shared" si="23"/>
        <v/>
      </c>
    </row>
    <row r="352" spans="15:19" x14ac:dyDescent="0.2">
      <c r="O352" t="str">
        <f t="shared" si="20"/>
        <v/>
      </c>
      <c r="P352" t="str">
        <f t="shared" si="21"/>
        <v/>
      </c>
      <c r="Q352" t="str">
        <f t="shared" si="22"/>
        <v/>
      </c>
      <c r="S352" s="334" t="str">
        <f t="shared" si="23"/>
        <v/>
      </c>
    </row>
    <row r="353" spans="15:19" x14ac:dyDescent="0.2">
      <c r="O353" t="str">
        <f t="shared" si="20"/>
        <v/>
      </c>
      <c r="P353" t="str">
        <f t="shared" si="21"/>
        <v/>
      </c>
      <c r="Q353" t="str">
        <f t="shared" si="22"/>
        <v/>
      </c>
      <c r="S353" s="334" t="str">
        <f t="shared" si="23"/>
        <v/>
      </c>
    </row>
    <row r="354" spans="15:19" x14ac:dyDescent="0.2">
      <c r="O354" t="str">
        <f t="shared" si="20"/>
        <v/>
      </c>
      <c r="P354" t="str">
        <f t="shared" si="21"/>
        <v/>
      </c>
      <c r="Q354" t="str">
        <f t="shared" si="22"/>
        <v/>
      </c>
      <c r="S354" s="334" t="str">
        <f t="shared" si="23"/>
        <v/>
      </c>
    </row>
    <row r="355" spans="15:19" x14ac:dyDescent="0.2">
      <c r="O355" t="str">
        <f t="shared" si="20"/>
        <v/>
      </c>
      <c r="P355" t="str">
        <f t="shared" si="21"/>
        <v/>
      </c>
      <c r="Q355" t="str">
        <f t="shared" si="22"/>
        <v/>
      </c>
      <c r="S355" s="334" t="str">
        <f t="shared" si="23"/>
        <v/>
      </c>
    </row>
    <row r="356" spans="15:19" x14ac:dyDescent="0.2">
      <c r="O356" t="str">
        <f t="shared" si="20"/>
        <v/>
      </c>
      <c r="P356" t="str">
        <f t="shared" si="21"/>
        <v/>
      </c>
      <c r="Q356" t="str">
        <f t="shared" si="22"/>
        <v/>
      </c>
      <c r="S356" s="334" t="str">
        <f t="shared" si="23"/>
        <v/>
      </c>
    </row>
    <row r="357" spans="15:19" x14ac:dyDescent="0.2">
      <c r="O357" t="str">
        <f t="shared" si="20"/>
        <v/>
      </c>
      <c r="P357" t="str">
        <f t="shared" si="21"/>
        <v/>
      </c>
      <c r="Q357" t="str">
        <f t="shared" si="22"/>
        <v/>
      </c>
      <c r="S357" s="334" t="str">
        <f t="shared" si="23"/>
        <v/>
      </c>
    </row>
    <row r="358" spans="15:19" x14ac:dyDescent="0.2">
      <c r="O358" t="str">
        <f t="shared" si="20"/>
        <v/>
      </c>
      <c r="P358" t="str">
        <f t="shared" si="21"/>
        <v/>
      </c>
      <c r="Q358" t="str">
        <f t="shared" si="22"/>
        <v/>
      </c>
      <c r="S358" s="334" t="str">
        <f t="shared" si="23"/>
        <v/>
      </c>
    </row>
    <row r="359" spans="15:19" x14ac:dyDescent="0.2">
      <c r="O359" t="str">
        <f t="shared" si="20"/>
        <v/>
      </c>
      <c r="P359" t="str">
        <f t="shared" si="21"/>
        <v/>
      </c>
      <c r="Q359" t="str">
        <f t="shared" si="22"/>
        <v/>
      </c>
      <c r="S359" s="334" t="str">
        <f t="shared" si="23"/>
        <v/>
      </c>
    </row>
    <row r="360" spans="15:19" x14ac:dyDescent="0.2">
      <c r="O360" t="str">
        <f t="shared" si="20"/>
        <v/>
      </c>
      <c r="P360" t="str">
        <f t="shared" si="21"/>
        <v/>
      </c>
      <c r="Q360" t="str">
        <f t="shared" si="22"/>
        <v/>
      </c>
      <c r="S360" s="334" t="str">
        <f t="shared" si="23"/>
        <v/>
      </c>
    </row>
    <row r="361" spans="15:19" x14ac:dyDescent="0.2">
      <c r="O361" t="str">
        <f t="shared" si="20"/>
        <v/>
      </c>
      <c r="P361" t="str">
        <f t="shared" si="21"/>
        <v/>
      </c>
      <c r="Q361" t="str">
        <f t="shared" si="22"/>
        <v/>
      </c>
      <c r="S361" s="334" t="str">
        <f t="shared" si="23"/>
        <v/>
      </c>
    </row>
    <row r="362" spans="15:19" x14ac:dyDescent="0.2">
      <c r="O362" t="str">
        <f t="shared" si="20"/>
        <v/>
      </c>
      <c r="P362" t="str">
        <f t="shared" si="21"/>
        <v/>
      </c>
      <c r="Q362" t="str">
        <f t="shared" si="22"/>
        <v/>
      </c>
      <c r="S362" s="334" t="str">
        <f t="shared" si="23"/>
        <v/>
      </c>
    </row>
    <row r="363" spans="15:19" x14ac:dyDescent="0.2">
      <c r="O363" t="str">
        <f t="shared" si="20"/>
        <v/>
      </c>
      <c r="P363" t="str">
        <f t="shared" si="21"/>
        <v/>
      </c>
      <c r="Q363" t="str">
        <f t="shared" si="22"/>
        <v/>
      </c>
      <c r="S363" s="334" t="str">
        <f t="shared" si="23"/>
        <v/>
      </c>
    </row>
    <row r="364" spans="15:19" x14ac:dyDescent="0.2">
      <c r="O364" t="str">
        <f t="shared" si="20"/>
        <v/>
      </c>
      <c r="P364" t="str">
        <f t="shared" si="21"/>
        <v/>
      </c>
      <c r="Q364" t="str">
        <f t="shared" si="22"/>
        <v/>
      </c>
      <c r="S364" s="334" t="str">
        <f t="shared" si="23"/>
        <v/>
      </c>
    </row>
    <row r="365" spans="15:19" x14ac:dyDescent="0.2">
      <c r="O365" t="str">
        <f t="shared" si="20"/>
        <v/>
      </c>
      <c r="P365" t="str">
        <f t="shared" si="21"/>
        <v/>
      </c>
      <c r="Q365" t="str">
        <f t="shared" si="22"/>
        <v/>
      </c>
      <c r="S365" s="334" t="str">
        <f t="shared" si="23"/>
        <v/>
      </c>
    </row>
    <row r="366" spans="15:19" x14ac:dyDescent="0.2">
      <c r="O366" t="str">
        <f t="shared" si="20"/>
        <v/>
      </c>
      <c r="P366" t="str">
        <f t="shared" si="21"/>
        <v/>
      </c>
      <c r="Q366" t="str">
        <f t="shared" si="22"/>
        <v/>
      </c>
      <c r="S366" s="334" t="str">
        <f t="shared" si="23"/>
        <v/>
      </c>
    </row>
    <row r="367" spans="15:19" x14ac:dyDescent="0.2">
      <c r="O367" t="str">
        <f t="shared" si="20"/>
        <v/>
      </c>
      <c r="P367" t="str">
        <f t="shared" si="21"/>
        <v/>
      </c>
      <c r="Q367" t="str">
        <f t="shared" si="22"/>
        <v/>
      </c>
      <c r="S367" s="334" t="str">
        <f t="shared" si="23"/>
        <v/>
      </c>
    </row>
    <row r="368" spans="15:19" x14ac:dyDescent="0.2">
      <c r="O368" t="str">
        <f t="shared" si="20"/>
        <v/>
      </c>
      <c r="P368" t="str">
        <f t="shared" si="21"/>
        <v/>
      </c>
      <c r="Q368" t="str">
        <f t="shared" si="22"/>
        <v/>
      </c>
      <c r="S368" s="334" t="str">
        <f t="shared" si="23"/>
        <v/>
      </c>
    </row>
    <row r="369" spans="15:19" x14ac:dyDescent="0.2">
      <c r="O369" t="str">
        <f t="shared" si="20"/>
        <v/>
      </c>
      <c r="P369" t="str">
        <f t="shared" si="21"/>
        <v/>
      </c>
      <c r="Q369" t="str">
        <f t="shared" si="22"/>
        <v/>
      </c>
      <c r="S369" s="334" t="str">
        <f t="shared" si="23"/>
        <v/>
      </c>
    </row>
    <row r="370" spans="15:19" x14ac:dyDescent="0.2">
      <c r="O370" t="str">
        <f t="shared" si="20"/>
        <v/>
      </c>
      <c r="P370" t="str">
        <f t="shared" si="21"/>
        <v/>
      </c>
      <c r="Q370" t="str">
        <f t="shared" si="22"/>
        <v/>
      </c>
      <c r="S370" s="334" t="str">
        <f t="shared" si="23"/>
        <v/>
      </c>
    </row>
    <row r="371" spans="15:19" x14ac:dyDescent="0.2">
      <c r="O371" t="str">
        <f t="shared" si="20"/>
        <v/>
      </c>
      <c r="P371" t="str">
        <f t="shared" si="21"/>
        <v/>
      </c>
      <c r="Q371" t="str">
        <f t="shared" si="22"/>
        <v/>
      </c>
      <c r="S371" s="334" t="str">
        <f t="shared" si="23"/>
        <v/>
      </c>
    </row>
    <row r="372" spans="15:19" x14ac:dyDescent="0.2">
      <c r="O372" t="str">
        <f t="shared" si="20"/>
        <v/>
      </c>
      <c r="P372" t="str">
        <f t="shared" si="21"/>
        <v/>
      </c>
      <c r="Q372" t="str">
        <f t="shared" si="22"/>
        <v/>
      </c>
      <c r="S372" s="334" t="str">
        <f t="shared" si="23"/>
        <v/>
      </c>
    </row>
    <row r="373" spans="15:19" x14ac:dyDescent="0.2">
      <c r="O373" t="str">
        <f t="shared" si="20"/>
        <v/>
      </c>
      <c r="P373" t="str">
        <f t="shared" si="21"/>
        <v/>
      </c>
      <c r="Q373" t="str">
        <f t="shared" si="22"/>
        <v/>
      </c>
      <c r="S373" s="334" t="str">
        <f t="shared" si="23"/>
        <v/>
      </c>
    </row>
    <row r="374" spans="15:19" x14ac:dyDescent="0.2">
      <c r="O374" t="str">
        <f t="shared" si="20"/>
        <v/>
      </c>
      <c r="P374" t="str">
        <f t="shared" si="21"/>
        <v/>
      </c>
      <c r="Q374" t="str">
        <f t="shared" si="22"/>
        <v/>
      </c>
      <c r="S374" s="334" t="str">
        <f t="shared" si="23"/>
        <v/>
      </c>
    </row>
    <row r="375" spans="15:19" x14ac:dyDescent="0.2">
      <c r="O375" t="str">
        <f t="shared" si="20"/>
        <v/>
      </c>
      <c r="P375" t="str">
        <f t="shared" si="21"/>
        <v/>
      </c>
      <c r="Q375" t="str">
        <f t="shared" si="22"/>
        <v/>
      </c>
      <c r="S375" s="334" t="str">
        <f t="shared" si="23"/>
        <v/>
      </c>
    </row>
    <row r="376" spans="15:19" x14ac:dyDescent="0.2">
      <c r="O376" t="str">
        <f t="shared" si="20"/>
        <v/>
      </c>
      <c r="P376" t="str">
        <f t="shared" si="21"/>
        <v/>
      </c>
      <c r="Q376" t="str">
        <f t="shared" si="22"/>
        <v/>
      </c>
      <c r="S376" s="334" t="str">
        <f t="shared" si="23"/>
        <v/>
      </c>
    </row>
    <row r="377" spans="15:19" x14ac:dyDescent="0.2">
      <c r="O377" t="str">
        <f t="shared" si="20"/>
        <v/>
      </c>
      <c r="P377" t="str">
        <f t="shared" si="21"/>
        <v/>
      </c>
      <c r="Q377" t="str">
        <f t="shared" si="22"/>
        <v/>
      </c>
      <c r="S377" s="334" t="str">
        <f t="shared" si="23"/>
        <v/>
      </c>
    </row>
    <row r="378" spans="15:19" x14ac:dyDescent="0.2">
      <c r="O378" t="str">
        <f t="shared" si="20"/>
        <v/>
      </c>
      <c r="P378" t="str">
        <f t="shared" si="21"/>
        <v/>
      </c>
      <c r="Q378" t="str">
        <f t="shared" si="22"/>
        <v/>
      </c>
      <c r="S378" s="334" t="str">
        <f t="shared" si="23"/>
        <v/>
      </c>
    </row>
    <row r="379" spans="15:19" x14ac:dyDescent="0.2">
      <c r="O379" t="str">
        <f t="shared" si="20"/>
        <v/>
      </c>
      <c r="P379" t="str">
        <f t="shared" si="21"/>
        <v/>
      </c>
      <c r="Q379" t="str">
        <f t="shared" si="22"/>
        <v/>
      </c>
      <c r="S379" s="334" t="str">
        <f t="shared" si="23"/>
        <v/>
      </c>
    </row>
    <row r="380" spans="15:19" x14ac:dyDescent="0.2">
      <c r="O380" t="str">
        <f t="shared" si="20"/>
        <v/>
      </c>
      <c r="P380" t="str">
        <f t="shared" si="21"/>
        <v/>
      </c>
      <c r="Q380" t="str">
        <f t="shared" si="22"/>
        <v/>
      </c>
      <c r="S380" s="334" t="str">
        <f t="shared" si="23"/>
        <v/>
      </c>
    </row>
    <row r="381" spans="15:19" x14ac:dyDescent="0.2">
      <c r="O381" t="str">
        <f t="shared" si="20"/>
        <v/>
      </c>
      <c r="P381" t="str">
        <f t="shared" si="21"/>
        <v/>
      </c>
      <c r="Q381" t="str">
        <f t="shared" si="22"/>
        <v/>
      </c>
      <c r="S381" s="334" t="str">
        <f t="shared" si="23"/>
        <v/>
      </c>
    </row>
    <row r="382" spans="15:19" x14ac:dyDescent="0.2">
      <c r="O382" t="str">
        <f t="shared" si="20"/>
        <v/>
      </c>
      <c r="P382" t="str">
        <f t="shared" si="21"/>
        <v/>
      </c>
      <c r="Q382" t="str">
        <f t="shared" si="22"/>
        <v/>
      </c>
      <c r="S382" s="334" t="str">
        <f t="shared" si="23"/>
        <v/>
      </c>
    </row>
    <row r="383" spans="15:19" x14ac:dyDescent="0.2">
      <c r="O383" t="str">
        <f t="shared" si="20"/>
        <v/>
      </c>
      <c r="P383" t="str">
        <f t="shared" si="21"/>
        <v/>
      </c>
      <c r="Q383" t="str">
        <f t="shared" si="22"/>
        <v/>
      </c>
      <c r="S383" s="334" t="str">
        <f t="shared" si="23"/>
        <v/>
      </c>
    </row>
    <row r="384" spans="15:19" x14ac:dyDescent="0.2">
      <c r="O384" t="str">
        <f t="shared" si="20"/>
        <v/>
      </c>
      <c r="P384" t="str">
        <f t="shared" si="21"/>
        <v/>
      </c>
      <c r="Q384" t="str">
        <f t="shared" si="22"/>
        <v/>
      </c>
      <c r="S384" s="334" t="str">
        <f t="shared" si="23"/>
        <v/>
      </c>
    </row>
    <row r="385" spans="15:19" x14ac:dyDescent="0.2">
      <c r="O385" t="str">
        <f t="shared" si="20"/>
        <v/>
      </c>
      <c r="P385" t="str">
        <f t="shared" si="21"/>
        <v/>
      </c>
      <c r="Q385" t="str">
        <f t="shared" si="22"/>
        <v/>
      </c>
      <c r="S385" s="334" t="str">
        <f t="shared" si="23"/>
        <v/>
      </c>
    </row>
    <row r="386" spans="15:19" x14ac:dyDescent="0.2">
      <c r="O386" t="str">
        <f t="shared" ref="O386:O449" si="24">LEFT(F386,4)</f>
        <v/>
      </c>
      <c r="P386" t="str">
        <f t="shared" ref="P386:P449" si="25">MID(F386,6,2)</f>
        <v/>
      </c>
      <c r="Q386" t="str">
        <f t="shared" ref="Q386:Q449" si="26">MID(F386,9,2)</f>
        <v/>
      </c>
      <c r="S386" s="334" t="str">
        <f t="shared" ref="S386:S449" si="27">IFERROR(DATE(O386,P386,Q386),"")</f>
        <v/>
      </c>
    </row>
    <row r="387" spans="15:19" x14ac:dyDescent="0.2">
      <c r="O387" t="str">
        <f t="shared" si="24"/>
        <v/>
      </c>
      <c r="P387" t="str">
        <f t="shared" si="25"/>
        <v/>
      </c>
      <c r="Q387" t="str">
        <f t="shared" si="26"/>
        <v/>
      </c>
      <c r="S387" s="334" t="str">
        <f t="shared" si="27"/>
        <v/>
      </c>
    </row>
    <row r="388" spans="15:19" x14ac:dyDescent="0.2">
      <c r="O388" t="str">
        <f t="shared" si="24"/>
        <v/>
      </c>
      <c r="P388" t="str">
        <f t="shared" si="25"/>
        <v/>
      </c>
      <c r="Q388" t="str">
        <f t="shared" si="26"/>
        <v/>
      </c>
      <c r="S388" s="334" t="str">
        <f t="shared" si="27"/>
        <v/>
      </c>
    </row>
    <row r="389" spans="15:19" x14ac:dyDescent="0.2">
      <c r="O389" t="str">
        <f t="shared" si="24"/>
        <v/>
      </c>
      <c r="P389" t="str">
        <f t="shared" si="25"/>
        <v/>
      </c>
      <c r="Q389" t="str">
        <f t="shared" si="26"/>
        <v/>
      </c>
      <c r="S389" s="334" t="str">
        <f t="shared" si="27"/>
        <v/>
      </c>
    </row>
    <row r="390" spans="15:19" x14ac:dyDescent="0.2">
      <c r="O390" t="str">
        <f t="shared" si="24"/>
        <v/>
      </c>
      <c r="P390" t="str">
        <f t="shared" si="25"/>
        <v/>
      </c>
      <c r="Q390" t="str">
        <f t="shared" si="26"/>
        <v/>
      </c>
      <c r="S390" s="334" t="str">
        <f t="shared" si="27"/>
        <v/>
      </c>
    </row>
    <row r="391" spans="15:19" x14ac:dyDescent="0.2">
      <c r="O391" t="str">
        <f t="shared" si="24"/>
        <v/>
      </c>
      <c r="P391" t="str">
        <f t="shared" si="25"/>
        <v/>
      </c>
      <c r="Q391" t="str">
        <f t="shared" si="26"/>
        <v/>
      </c>
      <c r="S391" s="334" t="str">
        <f t="shared" si="27"/>
        <v/>
      </c>
    </row>
    <row r="392" spans="15:19" x14ac:dyDescent="0.2">
      <c r="O392" t="str">
        <f t="shared" si="24"/>
        <v/>
      </c>
      <c r="P392" t="str">
        <f t="shared" si="25"/>
        <v/>
      </c>
      <c r="Q392" t="str">
        <f t="shared" si="26"/>
        <v/>
      </c>
      <c r="S392" s="334" t="str">
        <f t="shared" si="27"/>
        <v/>
      </c>
    </row>
    <row r="393" spans="15:19" x14ac:dyDescent="0.2">
      <c r="O393" t="str">
        <f t="shared" si="24"/>
        <v/>
      </c>
      <c r="P393" t="str">
        <f t="shared" si="25"/>
        <v/>
      </c>
      <c r="Q393" t="str">
        <f t="shared" si="26"/>
        <v/>
      </c>
      <c r="S393" s="334" t="str">
        <f t="shared" si="27"/>
        <v/>
      </c>
    </row>
    <row r="394" spans="15:19" x14ac:dyDescent="0.2">
      <c r="O394" t="str">
        <f t="shared" si="24"/>
        <v/>
      </c>
      <c r="P394" t="str">
        <f t="shared" si="25"/>
        <v/>
      </c>
      <c r="Q394" t="str">
        <f t="shared" si="26"/>
        <v/>
      </c>
      <c r="S394" s="334" t="str">
        <f t="shared" si="27"/>
        <v/>
      </c>
    </row>
    <row r="395" spans="15:19" x14ac:dyDescent="0.2">
      <c r="O395" t="str">
        <f t="shared" si="24"/>
        <v/>
      </c>
      <c r="P395" t="str">
        <f t="shared" si="25"/>
        <v/>
      </c>
      <c r="Q395" t="str">
        <f t="shared" si="26"/>
        <v/>
      </c>
      <c r="S395" s="334" t="str">
        <f t="shared" si="27"/>
        <v/>
      </c>
    </row>
    <row r="396" spans="15:19" x14ac:dyDescent="0.2">
      <c r="O396" t="str">
        <f t="shared" si="24"/>
        <v/>
      </c>
      <c r="P396" t="str">
        <f t="shared" si="25"/>
        <v/>
      </c>
      <c r="Q396" t="str">
        <f t="shared" si="26"/>
        <v/>
      </c>
      <c r="S396" s="334" t="str">
        <f t="shared" si="27"/>
        <v/>
      </c>
    </row>
    <row r="397" spans="15:19" x14ac:dyDescent="0.2">
      <c r="O397" t="str">
        <f t="shared" si="24"/>
        <v/>
      </c>
      <c r="P397" t="str">
        <f t="shared" si="25"/>
        <v/>
      </c>
      <c r="Q397" t="str">
        <f t="shared" si="26"/>
        <v/>
      </c>
      <c r="S397" s="334" t="str">
        <f t="shared" si="27"/>
        <v/>
      </c>
    </row>
    <row r="398" spans="15:19" x14ac:dyDescent="0.2">
      <c r="O398" t="str">
        <f t="shared" si="24"/>
        <v/>
      </c>
      <c r="P398" t="str">
        <f t="shared" si="25"/>
        <v/>
      </c>
      <c r="Q398" t="str">
        <f t="shared" si="26"/>
        <v/>
      </c>
      <c r="S398" s="334" t="str">
        <f t="shared" si="27"/>
        <v/>
      </c>
    </row>
    <row r="399" spans="15:19" x14ac:dyDescent="0.2">
      <c r="O399" t="str">
        <f t="shared" si="24"/>
        <v/>
      </c>
      <c r="P399" t="str">
        <f t="shared" si="25"/>
        <v/>
      </c>
      <c r="Q399" t="str">
        <f t="shared" si="26"/>
        <v/>
      </c>
      <c r="S399" s="334" t="str">
        <f t="shared" si="27"/>
        <v/>
      </c>
    </row>
    <row r="400" spans="15:19" x14ac:dyDescent="0.2">
      <c r="O400" t="str">
        <f t="shared" si="24"/>
        <v/>
      </c>
      <c r="P400" t="str">
        <f t="shared" si="25"/>
        <v/>
      </c>
      <c r="Q400" t="str">
        <f t="shared" si="26"/>
        <v/>
      </c>
      <c r="S400" s="334" t="str">
        <f t="shared" si="27"/>
        <v/>
      </c>
    </row>
    <row r="401" spans="15:19" x14ac:dyDescent="0.2">
      <c r="O401" t="str">
        <f t="shared" si="24"/>
        <v/>
      </c>
      <c r="P401" t="str">
        <f t="shared" si="25"/>
        <v/>
      </c>
      <c r="Q401" t="str">
        <f t="shared" si="26"/>
        <v/>
      </c>
      <c r="S401" s="334" t="str">
        <f t="shared" si="27"/>
        <v/>
      </c>
    </row>
    <row r="402" spans="15:19" x14ac:dyDescent="0.2">
      <c r="O402" t="str">
        <f t="shared" si="24"/>
        <v/>
      </c>
      <c r="P402" t="str">
        <f t="shared" si="25"/>
        <v/>
      </c>
      <c r="Q402" t="str">
        <f t="shared" si="26"/>
        <v/>
      </c>
      <c r="S402" s="334" t="str">
        <f t="shared" si="27"/>
        <v/>
      </c>
    </row>
    <row r="403" spans="15:19" x14ac:dyDescent="0.2">
      <c r="O403" t="str">
        <f t="shared" si="24"/>
        <v/>
      </c>
      <c r="P403" t="str">
        <f t="shared" si="25"/>
        <v/>
      </c>
      <c r="Q403" t="str">
        <f t="shared" si="26"/>
        <v/>
      </c>
      <c r="S403" s="334" t="str">
        <f t="shared" si="27"/>
        <v/>
      </c>
    </row>
    <row r="404" spans="15:19" x14ac:dyDescent="0.2">
      <c r="O404" t="str">
        <f t="shared" si="24"/>
        <v/>
      </c>
      <c r="P404" t="str">
        <f t="shared" si="25"/>
        <v/>
      </c>
      <c r="Q404" t="str">
        <f t="shared" si="26"/>
        <v/>
      </c>
      <c r="S404" s="334" t="str">
        <f t="shared" si="27"/>
        <v/>
      </c>
    </row>
    <row r="405" spans="15:19" x14ac:dyDescent="0.2">
      <c r="O405" t="str">
        <f t="shared" si="24"/>
        <v/>
      </c>
      <c r="P405" t="str">
        <f t="shared" si="25"/>
        <v/>
      </c>
      <c r="Q405" t="str">
        <f t="shared" si="26"/>
        <v/>
      </c>
      <c r="S405" s="334" t="str">
        <f t="shared" si="27"/>
        <v/>
      </c>
    </row>
    <row r="406" spans="15:19" x14ac:dyDescent="0.2">
      <c r="O406" t="str">
        <f t="shared" si="24"/>
        <v/>
      </c>
      <c r="P406" t="str">
        <f t="shared" si="25"/>
        <v/>
      </c>
      <c r="Q406" t="str">
        <f t="shared" si="26"/>
        <v/>
      </c>
      <c r="S406" s="334" t="str">
        <f t="shared" si="27"/>
        <v/>
      </c>
    </row>
    <row r="407" spans="15:19" x14ac:dyDescent="0.2">
      <c r="O407" t="str">
        <f t="shared" si="24"/>
        <v/>
      </c>
      <c r="P407" t="str">
        <f t="shared" si="25"/>
        <v/>
      </c>
      <c r="Q407" t="str">
        <f t="shared" si="26"/>
        <v/>
      </c>
      <c r="S407" s="334" t="str">
        <f t="shared" si="27"/>
        <v/>
      </c>
    </row>
    <row r="408" spans="15:19" x14ac:dyDescent="0.2">
      <c r="O408" t="str">
        <f t="shared" si="24"/>
        <v/>
      </c>
      <c r="P408" t="str">
        <f t="shared" si="25"/>
        <v/>
      </c>
      <c r="Q408" t="str">
        <f t="shared" si="26"/>
        <v/>
      </c>
      <c r="S408" s="334" t="str">
        <f t="shared" si="27"/>
        <v/>
      </c>
    </row>
    <row r="409" spans="15:19" x14ac:dyDescent="0.2">
      <c r="O409" t="str">
        <f t="shared" si="24"/>
        <v/>
      </c>
      <c r="P409" t="str">
        <f t="shared" si="25"/>
        <v/>
      </c>
      <c r="Q409" t="str">
        <f t="shared" si="26"/>
        <v/>
      </c>
      <c r="S409" s="334" t="str">
        <f t="shared" si="27"/>
        <v/>
      </c>
    </row>
    <row r="410" spans="15:19" x14ac:dyDescent="0.2">
      <c r="O410" t="str">
        <f t="shared" si="24"/>
        <v/>
      </c>
      <c r="P410" t="str">
        <f t="shared" si="25"/>
        <v/>
      </c>
      <c r="Q410" t="str">
        <f t="shared" si="26"/>
        <v/>
      </c>
      <c r="S410" s="334" t="str">
        <f t="shared" si="27"/>
        <v/>
      </c>
    </row>
    <row r="411" spans="15:19" x14ac:dyDescent="0.2">
      <c r="O411" t="str">
        <f t="shared" si="24"/>
        <v/>
      </c>
      <c r="P411" t="str">
        <f t="shared" si="25"/>
        <v/>
      </c>
      <c r="Q411" t="str">
        <f t="shared" si="26"/>
        <v/>
      </c>
      <c r="S411" s="334" t="str">
        <f t="shared" si="27"/>
        <v/>
      </c>
    </row>
    <row r="412" spans="15:19" x14ac:dyDescent="0.2">
      <c r="O412" t="str">
        <f t="shared" si="24"/>
        <v/>
      </c>
      <c r="P412" t="str">
        <f t="shared" si="25"/>
        <v/>
      </c>
      <c r="Q412" t="str">
        <f t="shared" si="26"/>
        <v/>
      </c>
      <c r="S412" s="334" t="str">
        <f t="shared" si="27"/>
        <v/>
      </c>
    </row>
    <row r="413" spans="15:19" x14ac:dyDescent="0.2">
      <c r="O413" t="str">
        <f t="shared" si="24"/>
        <v/>
      </c>
      <c r="P413" t="str">
        <f t="shared" si="25"/>
        <v/>
      </c>
      <c r="Q413" t="str">
        <f t="shared" si="26"/>
        <v/>
      </c>
      <c r="S413" s="334" t="str">
        <f t="shared" si="27"/>
        <v/>
      </c>
    </row>
    <row r="414" spans="15:19" x14ac:dyDescent="0.2">
      <c r="O414" t="str">
        <f t="shared" si="24"/>
        <v/>
      </c>
      <c r="P414" t="str">
        <f t="shared" si="25"/>
        <v/>
      </c>
      <c r="Q414" t="str">
        <f t="shared" si="26"/>
        <v/>
      </c>
      <c r="S414" s="334" t="str">
        <f t="shared" si="27"/>
        <v/>
      </c>
    </row>
    <row r="415" spans="15:19" x14ac:dyDescent="0.2">
      <c r="O415" t="str">
        <f t="shared" si="24"/>
        <v/>
      </c>
      <c r="P415" t="str">
        <f t="shared" si="25"/>
        <v/>
      </c>
      <c r="Q415" t="str">
        <f t="shared" si="26"/>
        <v/>
      </c>
      <c r="S415" s="334" t="str">
        <f t="shared" si="27"/>
        <v/>
      </c>
    </row>
    <row r="416" spans="15:19" x14ac:dyDescent="0.2">
      <c r="O416" t="str">
        <f t="shared" si="24"/>
        <v/>
      </c>
      <c r="P416" t="str">
        <f t="shared" si="25"/>
        <v/>
      </c>
      <c r="Q416" t="str">
        <f t="shared" si="26"/>
        <v/>
      </c>
      <c r="S416" s="334" t="str">
        <f t="shared" si="27"/>
        <v/>
      </c>
    </row>
    <row r="417" spans="15:19" x14ac:dyDescent="0.2">
      <c r="O417" t="str">
        <f t="shared" si="24"/>
        <v/>
      </c>
      <c r="P417" t="str">
        <f t="shared" si="25"/>
        <v/>
      </c>
      <c r="Q417" t="str">
        <f t="shared" si="26"/>
        <v/>
      </c>
      <c r="S417" s="334" t="str">
        <f t="shared" si="27"/>
        <v/>
      </c>
    </row>
    <row r="418" spans="15:19" x14ac:dyDescent="0.2">
      <c r="O418" t="str">
        <f t="shared" si="24"/>
        <v/>
      </c>
      <c r="P418" t="str">
        <f t="shared" si="25"/>
        <v/>
      </c>
      <c r="Q418" t="str">
        <f t="shared" si="26"/>
        <v/>
      </c>
      <c r="S418" s="334" t="str">
        <f t="shared" si="27"/>
        <v/>
      </c>
    </row>
    <row r="419" spans="15:19" x14ac:dyDescent="0.2">
      <c r="O419" t="str">
        <f t="shared" si="24"/>
        <v/>
      </c>
      <c r="P419" t="str">
        <f t="shared" si="25"/>
        <v/>
      </c>
      <c r="Q419" t="str">
        <f t="shared" si="26"/>
        <v/>
      </c>
      <c r="S419" s="334" t="str">
        <f t="shared" si="27"/>
        <v/>
      </c>
    </row>
    <row r="420" spans="15:19" x14ac:dyDescent="0.2">
      <c r="O420" t="str">
        <f t="shared" si="24"/>
        <v/>
      </c>
      <c r="P420" t="str">
        <f t="shared" si="25"/>
        <v/>
      </c>
      <c r="Q420" t="str">
        <f t="shared" si="26"/>
        <v/>
      </c>
      <c r="S420" s="334" t="str">
        <f t="shared" si="27"/>
        <v/>
      </c>
    </row>
    <row r="421" spans="15:19" x14ac:dyDescent="0.2">
      <c r="O421" t="str">
        <f t="shared" si="24"/>
        <v/>
      </c>
      <c r="P421" t="str">
        <f t="shared" si="25"/>
        <v/>
      </c>
      <c r="Q421" t="str">
        <f t="shared" si="26"/>
        <v/>
      </c>
      <c r="S421" s="334" t="str">
        <f t="shared" si="27"/>
        <v/>
      </c>
    </row>
    <row r="422" spans="15:19" x14ac:dyDescent="0.2">
      <c r="O422" t="str">
        <f t="shared" si="24"/>
        <v/>
      </c>
      <c r="P422" t="str">
        <f t="shared" si="25"/>
        <v/>
      </c>
      <c r="Q422" t="str">
        <f t="shared" si="26"/>
        <v/>
      </c>
      <c r="S422" s="334" t="str">
        <f t="shared" si="27"/>
        <v/>
      </c>
    </row>
    <row r="423" spans="15:19" x14ac:dyDescent="0.2">
      <c r="O423" t="str">
        <f t="shared" si="24"/>
        <v/>
      </c>
      <c r="P423" t="str">
        <f t="shared" si="25"/>
        <v/>
      </c>
      <c r="Q423" t="str">
        <f t="shared" si="26"/>
        <v/>
      </c>
      <c r="S423" s="334" t="str">
        <f t="shared" si="27"/>
        <v/>
      </c>
    </row>
    <row r="424" spans="15:19" x14ac:dyDescent="0.2">
      <c r="O424" t="str">
        <f t="shared" si="24"/>
        <v/>
      </c>
      <c r="P424" t="str">
        <f t="shared" si="25"/>
        <v/>
      </c>
      <c r="Q424" t="str">
        <f t="shared" si="26"/>
        <v/>
      </c>
      <c r="S424" s="334" t="str">
        <f t="shared" si="27"/>
        <v/>
      </c>
    </row>
    <row r="425" spans="15:19" x14ac:dyDescent="0.2">
      <c r="O425" t="str">
        <f t="shared" si="24"/>
        <v/>
      </c>
      <c r="P425" t="str">
        <f t="shared" si="25"/>
        <v/>
      </c>
      <c r="Q425" t="str">
        <f t="shared" si="26"/>
        <v/>
      </c>
      <c r="S425" s="334" t="str">
        <f t="shared" si="27"/>
        <v/>
      </c>
    </row>
    <row r="426" spans="15:19" x14ac:dyDescent="0.2">
      <c r="O426" t="str">
        <f t="shared" si="24"/>
        <v/>
      </c>
      <c r="P426" t="str">
        <f t="shared" si="25"/>
        <v/>
      </c>
      <c r="Q426" t="str">
        <f t="shared" si="26"/>
        <v/>
      </c>
      <c r="S426" s="334" t="str">
        <f t="shared" si="27"/>
        <v/>
      </c>
    </row>
    <row r="427" spans="15:19" x14ac:dyDescent="0.2">
      <c r="O427" t="str">
        <f t="shared" si="24"/>
        <v/>
      </c>
      <c r="P427" t="str">
        <f t="shared" si="25"/>
        <v/>
      </c>
      <c r="Q427" t="str">
        <f t="shared" si="26"/>
        <v/>
      </c>
      <c r="S427" s="334" t="str">
        <f t="shared" si="27"/>
        <v/>
      </c>
    </row>
    <row r="428" spans="15:19" x14ac:dyDescent="0.2">
      <c r="O428" t="str">
        <f t="shared" si="24"/>
        <v/>
      </c>
      <c r="P428" t="str">
        <f t="shared" si="25"/>
        <v/>
      </c>
      <c r="Q428" t="str">
        <f t="shared" si="26"/>
        <v/>
      </c>
      <c r="S428" s="334" t="str">
        <f t="shared" si="27"/>
        <v/>
      </c>
    </row>
    <row r="429" spans="15:19" x14ac:dyDescent="0.2">
      <c r="O429" t="str">
        <f t="shared" si="24"/>
        <v/>
      </c>
      <c r="P429" t="str">
        <f t="shared" si="25"/>
        <v/>
      </c>
      <c r="Q429" t="str">
        <f t="shared" si="26"/>
        <v/>
      </c>
      <c r="S429" s="334" t="str">
        <f t="shared" si="27"/>
        <v/>
      </c>
    </row>
    <row r="430" spans="15:19" x14ac:dyDescent="0.2">
      <c r="O430" t="str">
        <f t="shared" si="24"/>
        <v/>
      </c>
      <c r="P430" t="str">
        <f t="shared" si="25"/>
        <v/>
      </c>
      <c r="Q430" t="str">
        <f t="shared" si="26"/>
        <v/>
      </c>
      <c r="S430" s="334" t="str">
        <f t="shared" si="27"/>
        <v/>
      </c>
    </row>
    <row r="431" spans="15:19" x14ac:dyDescent="0.2">
      <c r="O431" t="str">
        <f t="shared" si="24"/>
        <v/>
      </c>
      <c r="P431" t="str">
        <f t="shared" si="25"/>
        <v/>
      </c>
      <c r="Q431" t="str">
        <f t="shared" si="26"/>
        <v/>
      </c>
      <c r="S431" s="334" t="str">
        <f t="shared" si="27"/>
        <v/>
      </c>
    </row>
    <row r="432" spans="15:19" x14ac:dyDescent="0.2">
      <c r="O432" t="str">
        <f t="shared" si="24"/>
        <v/>
      </c>
      <c r="P432" t="str">
        <f t="shared" si="25"/>
        <v/>
      </c>
      <c r="Q432" t="str">
        <f t="shared" si="26"/>
        <v/>
      </c>
      <c r="S432" s="334" t="str">
        <f t="shared" si="27"/>
        <v/>
      </c>
    </row>
    <row r="433" spans="15:19" x14ac:dyDescent="0.2">
      <c r="O433" t="str">
        <f t="shared" si="24"/>
        <v/>
      </c>
      <c r="P433" t="str">
        <f t="shared" si="25"/>
        <v/>
      </c>
      <c r="Q433" t="str">
        <f t="shared" si="26"/>
        <v/>
      </c>
      <c r="S433" s="334" t="str">
        <f t="shared" si="27"/>
        <v/>
      </c>
    </row>
    <row r="434" spans="15:19" x14ac:dyDescent="0.2">
      <c r="O434" t="str">
        <f t="shared" si="24"/>
        <v/>
      </c>
      <c r="P434" t="str">
        <f t="shared" si="25"/>
        <v/>
      </c>
      <c r="Q434" t="str">
        <f t="shared" si="26"/>
        <v/>
      </c>
      <c r="S434" s="334" t="str">
        <f t="shared" si="27"/>
        <v/>
      </c>
    </row>
    <row r="435" spans="15:19" x14ac:dyDescent="0.2">
      <c r="O435" t="str">
        <f t="shared" si="24"/>
        <v/>
      </c>
      <c r="P435" t="str">
        <f t="shared" si="25"/>
        <v/>
      </c>
      <c r="Q435" t="str">
        <f t="shared" si="26"/>
        <v/>
      </c>
      <c r="S435" s="334" t="str">
        <f t="shared" si="27"/>
        <v/>
      </c>
    </row>
    <row r="436" spans="15:19" x14ac:dyDescent="0.2">
      <c r="O436" t="str">
        <f t="shared" si="24"/>
        <v/>
      </c>
      <c r="P436" t="str">
        <f t="shared" si="25"/>
        <v/>
      </c>
      <c r="Q436" t="str">
        <f t="shared" si="26"/>
        <v/>
      </c>
      <c r="S436" s="334" t="str">
        <f t="shared" si="27"/>
        <v/>
      </c>
    </row>
    <row r="437" spans="15:19" x14ac:dyDescent="0.2">
      <c r="O437" t="str">
        <f t="shared" si="24"/>
        <v/>
      </c>
      <c r="P437" t="str">
        <f t="shared" si="25"/>
        <v/>
      </c>
      <c r="Q437" t="str">
        <f t="shared" si="26"/>
        <v/>
      </c>
      <c r="S437" s="334" t="str">
        <f t="shared" si="27"/>
        <v/>
      </c>
    </row>
    <row r="438" spans="15:19" x14ac:dyDescent="0.2">
      <c r="O438" t="str">
        <f t="shared" si="24"/>
        <v/>
      </c>
      <c r="P438" t="str">
        <f t="shared" si="25"/>
        <v/>
      </c>
      <c r="Q438" t="str">
        <f t="shared" si="26"/>
        <v/>
      </c>
      <c r="S438" s="334" t="str">
        <f t="shared" si="27"/>
        <v/>
      </c>
    </row>
    <row r="439" spans="15:19" x14ac:dyDescent="0.2">
      <c r="O439" t="str">
        <f t="shared" si="24"/>
        <v/>
      </c>
      <c r="P439" t="str">
        <f t="shared" si="25"/>
        <v/>
      </c>
      <c r="Q439" t="str">
        <f t="shared" si="26"/>
        <v/>
      </c>
      <c r="S439" s="334" t="str">
        <f t="shared" si="27"/>
        <v/>
      </c>
    </row>
    <row r="440" spans="15:19" x14ac:dyDescent="0.2">
      <c r="O440" t="str">
        <f t="shared" si="24"/>
        <v/>
      </c>
      <c r="P440" t="str">
        <f t="shared" si="25"/>
        <v/>
      </c>
      <c r="Q440" t="str">
        <f t="shared" si="26"/>
        <v/>
      </c>
      <c r="S440" s="334" t="str">
        <f t="shared" si="27"/>
        <v/>
      </c>
    </row>
    <row r="441" spans="15:19" x14ac:dyDescent="0.2">
      <c r="O441" t="str">
        <f t="shared" si="24"/>
        <v/>
      </c>
      <c r="P441" t="str">
        <f t="shared" si="25"/>
        <v/>
      </c>
      <c r="Q441" t="str">
        <f t="shared" si="26"/>
        <v/>
      </c>
      <c r="S441" s="334" t="str">
        <f t="shared" si="27"/>
        <v/>
      </c>
    </row>
    <row r="442" spans="15:19" x14ac:dyDescent="0.2">
      <c r="O442" t="str">
        <f t="shared" si="24"/>
        <v/>
      </c>
      <c r="P442" t="str">
        <f t="shared" si="25"/>
        <v/>
      </c>
      <c r="Q442" t="str">
        <f t="shared" si="26"/>
        <v/>
      </c>
      <c r="S442" s="334" t="str">
        <f t="shared" si="27"/>
        <v/>
      </c>
    </row>
    <row r="443" spans="15:19" x14ac:dyDescent="0.2">
      <c r="O443" t="str">
        <f t="shared" si="24"/>
        <v/>
      </c>
      <c r="P443" t="str">
        <f t="shared" si="25"/>
        <v/>
      </c>
      <c r="Q443" t="str">
        <f t="shared" si="26"/>
        <v/>
      </c>
      <c r="S443" s="334" t="str">
        <f t="shared" si="27"/>
        <v/>
      </c>
    </row>
    <row r="444" spans="15:19" x14ac:dyDescent="0.2">
      <c r="O444" t="str">
        <f t="shared" si="24"/>
        <v/>
      </c>
      <c r="P444" t="str">
        <f t="shared" si="25"/>
        <v/>
      </c>
      <c r="Q444" t="str">
        <f t="shared" si="26"/>
        <v/>
      </c>
      <c r="S444" s="334" t="str">
        <f t="shared" si="27"/>
        <v/>
      </c>
    </row>
    <row r="445" spans="15:19" x14ac:dyDescent="0.2">
      <c r="O445" t="str">
        <f t="shared" si="24"/>
        <v/>
      </c>
      <c r="P445" t="str">
        <f t="shared" si="25"/>
        <v/>
      </c>
      <c r="Q445" t="str">
        <f t="shared" si="26"/>
        <v/>
      </c>
      <c r="S445" s="334" t="str">
        <f t="shared" si="27"/>
        <v/>
      </c>
    </row>
    <row r="446" spans="15:19" x14ac:dyDescent="0.2">
      <c r="O446" t="str">
        <f t="shared" si="24"/>
        <v/>
      </c>
      <c r="P446" t="str">
        <f t="shared" si="25"/>
        <v/>
      </c>
      <c r="Q446" t="str">
        <f t="shared" si="26"/>
        <v/>
      </c>
      <c r="S446" s="334" t="str">
        <f t="shared" si="27"/>
        <v/>
      </c>
    </row>
    <row r="447" spans="15:19" x14ac:dyDescent="0.2">
      <c r="O447" t="str">
        <f t="shared" si="24"/>
        <v/>
      </c>
      <c r="P447" t="str">
        <f t="shared" si="25"/>
        <v/>
      </c>
      <c r="Q447" t="str">
        <f t="shared" si="26"/>
        <v/>
      </c>
      <c r="S447" s="334" t="str">
        <f t="shared" si="27"/>
        <v/>
      </c>
    </row>
    <row r="448" spans="15:19" x14ac:dyDescent="0.2">
      <c r="O448" t="str">
        <f t="shared" si="24"/>
        <v/>
      </c>
      <c r="P448" t="str">
        <f t="shared" si="25"/>
        <v/>
      </c>
      <c r="Q448" t="str">
        <f t="shared" si="26"/>
        <v/>
      </c>
      <c r="S448" s="334" t="str">
        <f t="shared" si="27"/>
        <v/>
      </c>
    </row>
    <row r="449" spans="15:19" x14ac:dyDescent="0.2">
      <c r="O449" t="str">
        <f t="shared" si="24"/>
        <v/>
      </c>
      <c r="P449" t="str">
        <f t="shared" si="25"/>
        <v/>
      </c>
      <c r="Q449" t="str">
        <f t="shared" si="26"/>
        <v/>
      </c>
      <c r="S449" s="334" t="str">
        <f t="shared" si="27"/>
        <v/>
      </c>
    </row>
    <row r="450" spans="15:19" x14ac:dyDescent="0.2">
      <c r="O450" t="str">
        <f t="shared" ref="O450:O513" si="28">LEFT(F450,4)</f>
        <v/>
      </c>
      <c r="P450" t="str">
        <f t="shared" ref="P450:P513" si="29">MID(F450,6,2)</f>
        <v/>
      </c>
      <c r="Q450" t="str">
        <f t="shared" ref="Q450:Q513" si="30">MID(F450,9,2)</f>
        <v/>
      </c>
      <c r="S450" s="334" t="str">
        <f t="shared" ref="S450:S513" si="31">IFERROR(DATE(O450,P450,Q450),"")</f>
        <v/>
      </c>
    </row>
    <row r="451" spans="15:19" x14ac:dyDescent="0.2">
      <c r="O451" t="str">
        <f t="shared" si="28"/>
        <v/>
      </c>
      <c r="P451" t="str">
        <f t="shared" si="29"/>
        <v/>
      </c>
      <c r="Q451" t="str">
        <f t="shared" si="30"/>
        <v/>
      </c>
      <c r="S451" s="334" t="str">
        <f t="shared" si="31"/>
        <v/>
      </c>
    </row>
    <row r="452" spans="15:19" x14ac:dyDescent="0.2">
      <c r="O452" t="str">
        <f t="shared" si="28"/>
        <v/>
      </c>
      <c r="P452" t="str">
        <f t="shared" si="29"/>
        <v/>
      </c>
      <c r="Q452" t="str">
        <f t="shared" si="30"/>
        <v/>
      </c>
      <c r="S452" s="334" t="str">
        <f t="shared" si="31"/>
        <v/>
      </c>
    </row>
    <row r="453" spans="15:19" x14ac:dyDescent="0.2">
      <c r="O453" t="str">
        <f t="shared" si="28"/>
        <v/>
      </c>
      <c r="P453" t="str">
        <f t="shared" si="29"/>
        <v/>
      </c>
      <c r="Q453" t="str">
        <f t="shared" si="30"/>
        <v/>
      </c>
      <c r="S453" s="334" t="str">
        <f t="shared" si="31"/>
        <v/>
      </c>
    </row>
    <row r="454" spans="15:19" x14ac:dyDescent="0.2">
      <c r="O454" t="str">
        <f t="shared" si="28"/>
        <v/>
      </c>
      <c r="P454" t="str">
        <f t="shared" si="29"/>
        <v/>
      </c>
      <c r="Q454" t="str">
        <f t="shared" si="30"/>
        <v/>
      </c>
      <c r="S454" s="334" t="str">
        <f t="shared" si="31"/>
        <v/>
      </c>
    </row>
    <row r="455" spans="15:19" x14ac:dyDescent="0.2">
      <c r="O455" t="str">
        <f t="shared" si="28"/>
        <v/>
      </c>
      <c r="P455" t="str">
        <f t="shared" si="29"/>
        <v/>
      </c>
      <c r="Q455" t="str">
        <f t="shared" si="30"/>
        <v/>
      </c>
      <c r="S455" s="334" t="str">
        <f t="shared" si="31"/>
        <v/>
      </c>
    </row>
    <row r="456" spans="15:19" x14ac:dyDescent="0.2">
      <c r="O456" t="str">
        <f t="shared" si="28"/>
        <v/>
      </c>
      <c r="P456" t="str">
        <f t="shared" si="29"/>
        <v/>
      </c>
      <c r="Q456" t="str">
        <f t="shared" si="30"/>
        <v/>
      </c>
      <c r="S456" s="334" t="str">
        <f t="shared" si="31"/>
        <v/>
      </c>
    </row>
    <row r="457" spans="15:19" x14ac:dyDescent="0.2">
      <c r="O457" t="str">
        <f t="shared" si="28"/>
        <v/>
      </c>
      <c r="P457" t="str">
        <f t="shared" si="29"/>
        <v/>
      </c>
      <c r="Q457" t="str">
        <f t="shared" si="30"/>
        <v/>
      </c>
      <c r="S457" s="334" t="str">
        <f t="shared" si="31"/>
        <v/>
      </c>
    </row>
    <row r="458" spans="15:19" x14ac:dyDescent="0.2">
      <c r="O458" t="str">
        <f t="shared" si="28"/>
        <v/>
      </c>
      <c r="P458" t="str">
        <f t="shared" si="29"/>
        <v/>
      </c>
      <c r="Q458" t="str">
        <f t="shared" si="30"/>
        <v/>
      </c>
      <c r="S458" s="334" t="str">
        <f t="shared" si="31"/>
        <v/>
      </c>
    </row>
    <row r="459" spans="15:19" x14ac:dyDescent="0.2">
      <c r="O459" t="str">
        <f t="shared" si="28"/>
        <v/>
      </c>
      <c r="P459" t="str">
        <f t="shared" si="29"/>
        <v/>
      </c>
      <c r="Q459" t="str">
        <f t="shared" si="30"/>
        <v/>
      </c>
      <c r="S459" s="334" t="str">
        <f t="shared" si="31"/>
        <v/>
      </c>
    </row>
    <row r="460" spans="15:19" x14ac:dyDescent="0.2">
      <c r="O460" t="str">
        <f t="shared" si="28"/>
        <v/>
      </c>
      <c r="P460" t="str">
        <f t="shared" si="29"/>
        <v/>
      </c>
      <c r="Q460" t="str">
        <f t="shared" si="30"/>
        <v/>
      </c>
      <c r="S460" s="334" t="str">
        <f t="shared" si="31"/>
        <v/>
      </c>
    </row>
    <row r="461" spans="15:19" x14ac:dyDescent="0.2">
      <c r="O461" t="str">
        <f t="shared" si="28"/>
        <v/>
      </c>
      <c r="P461" t="str">
        <f t="shared" si="29"/>
        <v/>
      </c>
      <c r="Q461" t="str">
        <f t="shared" si="30"/>
        <v/>
      </c>
      <c r="S461" s="334" t="str">
        <f t="shared" si="31"/>
        <v/>
      </c>
    </row>
    <row r="462" spans="15:19" x14ac:dyDescent="0.2">
      <c r="O462" t="str">
        <f t="shared" si="28"/>
        <v/>
      </c>
      <c r="P462" t="str">
        <f t="shared" si="29"/>
        <v/>
      </c>
      <c r="Q462" t="str">
        <f t="shared" si="30"/>
        <v/>
      </c>
      <c r="S462" s="334" t="str">
        <f t="shared" si="31"/>
        <v/>
      </c>
    </row>
    <row r="463" spans="15:19" x14ac:dyDescent="0.2">
      <c r="O463" t="str">
        <f t="shared" si="28"/>
        <v/>
      </c>
      <c r="P463" t="str">
        <f t="shared" si="29"/>
        <v/>
      </c>
      <c r="Q463" t="str">
        <f t="shared" si="30"/>
        <v/>
      </c>
      <c r="S463" s="334" t="str">
        <f t="shared" si="31"/>
        <v/>
      </c>
    </row>
    <row r="464" spans="15:19" x14ac:dyDescent="0.2">
      <c r="O464" t="str">
        <f t="shared" si="28"/>
        <v/>
      </c>
      <c r="P464" t="str">
        <f t="shared" si="29"/>
        <v/>
      </c>
      <c r="Q464" t="str">
        <f t="shared" si="30"/>
        <v/>
      </c>
      <c r="S464" s="334" t="str">
        <f t="shared" si="31"/>
        <v/>
      </c>
    </row>
    <row r="465" spans="15:19" x14ac:dyDescent="0.2">
      <c r="O465" t="str">
        <f t="shared" si="28"/>
        <v/>
      </c>
      <c r="P465" t="str">
        <f t="shared" si="29"/>
        <v/>
      </c>
      <c r="Q465" t="str">
        <f t="shared" si="30"/>
        <v/>
      </c>
      <c r="S465" s="334" t="str">
        <f t="shared" si="31"/>
        <v/>
      </c>
    </row>
    <row r="466" spans="15:19" x14ac:dyDescent="0.2">
      <c r="O466" t="str">
        <f t="shared" si="28"/>
        <v/>
      </c>
      <c r="P466" t="str">
        <f t="shared" si="29"/>
        <v/>
      </c>
      <c r="Q466" t="str">
        <f t="shared" si="30"/>
        <v/>
      </c>
      <c r="S466" s="334" t="str">
        <f t="shared" si="31"/>
        <v/>
      </c>
    </row>
    <row r="467" spans="15:19" x14ac:dyDescent="0.2">
      <c r="O467" t="str">
        <f t="shared" si="28"/>
        <v/>
      </c>
      <c r="P467" t="str">
        <f t="shared" si="29"/>
        <v/>
      </c>
      <c r="Q467" t="str">
        <f t="shared" si="30"/>
        <v/>
      </c>
      <c r="S467" s="334" t="str">
        <f t="shared" si="31"/>
        <v/>
      </c>
    </row>
    <row r="468" spans="15:19" x14ac:dyDescent="0.2">
      <c r="O468" t="str">
        <f t="shared" si="28"/>
        <v/>
      </c>
      <c r="P468" t="str">
        <f t="shared" si="29"/>
        <v/>
      </c>
      <c r="Q468" t="str">
        <f t="shared" si="30"/>
        <v/>
      </c>
      <c r="S468" s="334" t="str">
        <f t="shared" si="31"/>
        <v/>
      </c>
    </row>
    <row r="469" spans="15:19" x14ac:dyDescent="0.2">
      <c r="O469" t="str">
        <f t="shared" si="28"/>
        <v/>
      </c>
      <c r="P469" t="str">
        <f t="shared" si="29"/>
        <v/>
      </c>
      <c r="Q469" t="str">
        <f t="shared" si="30"/>
        <v/>
      </c>
      <c r="S469" s="334" t="str">
        <f t="shared" si="31"/>
        <v/>
      </c>
    </row>
    <row r="470" spans="15:19" x14ac:dyDescent="0.2">
      <c r="O470" t="str">
        <f t="shared" si="28"/>
        <v/>
      </c>
      <c r="P470" t="str">
        <f t="shared" si="29"/>
        <v/>
      </c>
      <c r="Q470" t="str">
        <f t="shared" si="30"/>
        <v/>
      </c>
      <c r="S470" s="334" t="str">
        <f t="shared" si="31"/>
        <v/>
      </c>
    </row>
    <row r="471" spans="15:19" x14ac:dyDescent="0.2">
      <c r="O471" t="str">
        <f t="shared" si="28"/>
        <v/>
      </c>
      <c r="P471" t="str">
        <f t="shared" si="29"/>
        <v/>
      </c>
      <c r="Q471" t="str">
        <f t="shared" si="30"/>
        <v/>
      </c>
      <c r="S471" s="334" t="str">
        <f t="shared" si="31"/>
        <v/>
      </c>
    </row>
    <row r="472" spans="15:19" x14ac:dyDescent="0.2">
      <c r="O472" t="str">
        <f t="shared" si="28"/>
        <v/>
      </c>
      <c r="P472" t="str">
        <f t="shared" si="29"/>
        <v/>
      </c>
      <c r="Q472" t="str">
        <f t="shared" si="30"/>
        <v/>
      </c>
      <c r="S472" s="334" t="str">
        <f t="shared" si="31"/>
        <v/>
      </c>
    </row>
    <row r="473" spans="15:19" x14ac:dyDescent="0.2">
      <c r="O473" t="str">
        <f t="shared" si="28"/>
        <v/>
      </c>
      <c r="P473" t="str">
        <f t="shared" si="29"/>
        <v/>
      </c>
      <c r="Q473" t="str">
        <f t="shared" si="30"/>
        <v/>
      </c>
      <c r="S473" s="334" t="str">
        <f t="shared" si="31"/>
        <v/>
      </c>
    </row>
    <row r="474" spans="15:19" x14ac:dyDescent="0.2">
      <c r="O474" t="str">
        <f t="shared" si="28"/>
        <v/>
      </c>
      <c r="P474" t="str">
        <f t="shared" si="29"/>
        <v/>
      </c>
      <c r="Q474" t="str">
        <f t="shared" si="30"/>
        <v/>
      </c>
      <c r="S474" s="334" t="str">
        <f t="shared" si="31"/>
        <v/>
      </c>
    </row>
    <row r="475" spans="15:19" x14ac:dyDescent="0.2">
      <c r="O475" t="str">
        <f t="shared" si="28"/>
        <v/>
      </c>
      <c r="P475" t="str">
        <f t="shared" si="29"/>
        <v/>
      </c>
      <c r="Q475" t="str">
        <f t="shared" si="30"/>
        <v/>
      </c>
      <c r="S475" s="334" t="str">
        <f t="shared" si="31"/>
        <v/>
      </c>
    </row>
    <row r="476" spans="15:19" x14ac:dyDescent="0.2">
      <c r="O476" t="str">
        <f t="shared" si="28"/>
        <v/>
      </c>
      <c r="P476" t="str">
        <f t="shared" si="29"/>
        <v/>
      </c>
      <c r="Q476" t="str">
        <f t="shared" si="30"/>
        <v/>
      </c>
      <c r="S476" s="334" t="str">
        <f t="shared" si="31"/>
        <v/>
      </c>
    </row>
    <row r="477" spans="15:19" x14ac:dyDescent="0.2">
      <c r="O477" t="str">
        <f t="shared" si="28"/>
        <v/>
      </c>
      <c r="P477" t="str">
        <f t="shared" si="29"/>
        <v/>
      </c>
      <c r="Q477" t="str">
        <f t="shared" si="30"/>
        <v/>
      </c>
      <c r="S477" s="334" t="str">
        <f t="shared" si="31"/>
        <v/>
      </c>
    </row>
    <row r="478" spans="15:19" x14ac:dyDescent="0.2">
      <c r="O478" t="str">
        <f t="shared" si="28"/>
        <v/>
      </c>
      <c r="P478" t="str">
        <f t="shared" si="29"/>
        <v/>
      </c>
      <c r="Q478" t="str">
        <f t="shared" si="30"/>
        <v/>
      </c>
      <c r="S478" s="334" t="str">
        <f t="shared" si="31"/>
        <v/>
      </c>
    </row>
    <row r="479" spans="15:19" x14ac:dyDescent="0.2">
      <c r="O479" t="str">
        <f t="shared" si="28"/>
        <v/>
      </c>
      <c r="P479" t="str">
        <f t="shared" si="29"/>
        <v/>
      </c>
      <c r="Q479" t="str">
        <f t="shared" si="30"/>
        <v/>
      </c>
      <c r="S479" s="334" t="str">
        <f t="shared" si="31"/>
        <v/>
      </c>
    </row>
    <row r="480" spans="15:19" x14ac:dyDescent="0.2">
      <c r="O480" t="str">
        <f t="shared" si="28"/>
        <v/>
      </c>
      <c r="P480" t="str">
        <f t="shared" si="29"/>
        <v/>
      </c>
      <c r="Q480" t="str">
        <f t="shared" si="30"/>
        <v/>
      </c>
      <c r="S480" s="334" t="str">
        <f t="shared" si="31"/>
        <v/>
      </c>
    </row>
    <row r="481" spans="15:19" x14ac:dyDescent="0.2">
      <c r="O481" t="str">
        <f t="shared" si="28"/>
        <v/>
      </c>
      <c r="P481" t="str">
        <f t="shared" si="29"/>
        <v/>
      </c>
      <c r="Q481" t="str">
        <f t="shared" si="30"/>
        <v/>
      </c>
      <c r="S481" s="334" t="str">
        <f t="shared" si="31"/>
        <v/>
      </c>
    </row>
    <row r="482" spans="15:19" x14ac:dyDescent="0.2">
      <c r="O482" t="str">
        <f t="shared" si="28"/>
        <v/>
      </c>
      <c r="P482" t="str">
        <f t="shared" si="29"/>
        <v/>
      </c>
      <c r="Q482" t="str">
        <f t="shared" si="30"/>
        <v/>
      </c>
      <c r="S482" s="334" t="str">
        <f t="shared" si="31"/>
        <v/>
      </c>
    </row>
    <row r="483" spans="15:19" x14ac:dyDescent="0.2">
      <c r="O483" t="str">
        <f t="shared" si="28"/>
        <v/>
      </c>
      <c r="P483" t="str">
        <f t="shared" si="29"/>
        <v/>
      </c>
      <c r="Q483" t="str">
        <f t="shared" si="30"/>
        <v/>
      </c>
      <c r="S483" s="334" t="str">
        <f t="shared" si="31"/>
        <v/>
      </c>
    </row>
    <row r="484" spans="15:19" x14ac:dyDescent="0.2">
      <c r="O484" t="str">
        <f t="shared" si="28"/>
        <v/>
      </c>
      <c r="P484" t="str">
        <f t="shared" si="29"/>
        <v/>
      </c>
      <c r="Q484" t="str">
        <f t="shared" si="30"/>
        <v/>
      </c>
      <c r="S484" s="334" t="str">
        <f t="shared" si="31"/>
        <v/>
      </c>
    </row>
    <row r="485" spans="15:19" x14ac:dyDescent="0.2">
      <c r="O485" t="str">
        <f t="shared" si="28"/>
        <v/>
      </c>
      <c r="P485" t="str">
        <f t="shared" si="29"/>
        <v/>
      </c>
      <c r="Q485" t="str">
        <f t="shared" si="30"/>
        <v/>
      </c>
      <c r="S485" s="334" t="str">
        <f t="shared" si="31"/>
        <v/>
      </c>
    </row>
    <row r="486" spans="15:19" x14ac:dyDescent="0.2">
      <c r="O486" t="str">
        <f t="shared" si="28"/>
        <v/>
      </c>
      <c r="P486" t="str">
        <f t="shared" si="29"/>
        <v/>
      </c>
      <c r="Q486" t="str">
        <f t="shared" si="30"/>
        <v/>
      </c>
      <c r="S486" s="334" t="str">
        <f t="shared" si="31"/>
        <v/>
      </c>
    </row>
    <row r="487" spans="15:19" x14ac:dyDescent="0.2">
      <c r="O487" t="str">
        <f t="shared" si="28"/>
        <v/>
      </c>
      <c r="P487" t="str">
        <f t="shared" si="29"/>
        <v/>
      </c>
      <c r="Q487" t="str">
        <f t="shared" si="30"/>
        <v/>
      </c>
      <c r="S487" s="334" t="str">
        <f t="shared" si="31"/>
        <v/>
      </c>
    </row>
    <row r="488" spans="15:19" x14ac:dyDescent="0.2">
      <c r="O488" t="str">
        <f t="shared" si="28"/>
        <v/>
      </c>
      <c r="P488" t="str">
        <f t="shared" si="29"/>
        <v/>
      </c>
      <c r="Q488" t="str">
        <f t="shared" si="30"/>
        <v/>
      </c>
      <c r="S488" s="334" t="str">
        <f t="shared" si="31"/>
        <v/>
      </c>
    </row>
    <row r="489" spans="15:19" x14ac:dyDescent="0.2">
      <c r="O489" t="str">
        <f t="shared" si="28"/>
        <v/>
      </c>
      <c r="P489" t="str">
        <f t="shared" si="29"/>
        <v/>
      </c>
      <c r="Q489" t="str">
        <f t="shared" si="30"/>
        <v/>
      </c>
      <c r="S489" s="334" t="str">
        <f t="shared" si="31"/>
        <v/>
      </c>
    </row>
    <row r="490" spans="15:19" x14ac:dyDescent="0.2">
      <c r="O490" t="str">
        <f t="shared" si="28"/>
        <v/>
      </c>
      <c r="P490" t="str">
        <f t="shared" si="29"/>
        <v/>
      </c>
      <c r="Q490" t="str">
        <f t="shared" si="30"/>
        <v/>
      </c>
      <c r="S490" s="334" t="str">
        <f t="shared" si="31"/>
        <v/>
      </c>
    </row>
    <row r="491" spans="15:19" x14ac:dyDescent="0.2">
      <c r="O491" t="str">
        <f t="shared" si="28"/>
        <v/>
      </c>
      <c r="P491" t="str">
        <f t="shared" si="29"/>
        <v/>
      </c>
      <c r="Q491" t="str">
        <f t="shared" si="30"/>
        <v/>
      </c>
      <c r="S491" s="334" t="str">
        <f t="shared" si="31"/>
        <v/>
      </c>
    </row>
    <row r="492" spans="15:19" x14ac:dyDescent="0.2">
      <c r="O492" t="str">
        <f t="shared" si="28"/>
        <v/>
      </c>
      <c r="P492" t="str">
        <f t="shared" si="29"/>
        <v/>
      </c>
      <c r="Q492" t="str">
        <f t="shared" si="30"/>
        <v/>
      </c>
      <c r="S492" s="334" t="str">
        <f t="shared" si="31"/>
        <v/>
      </c>
    </row>
    <row r="493" spans="15:19" x14ac:dyDescent="0.2">
      <c r="O493" t="str">
        <f t="shared" si="28"/>
        <v/>
      </c>
      <c r="P493" t="str">
        <f t="shared" si="29"/>
        <v/>
      </c>
      <c r="Q493" t="str">
        <f t="shared" si="30"/>
        <v/>
      </c>
      <c r="S493" s="334" t="str">
        <f t="shared" si="31"/>
        <v/>
      </c>
    </row>
    <row r="494" spans="15:19" x14ac:dyDescent="0.2">
      <c r="O494" t="str">
        <f t="shared" si="28"/>
        <v/>
      </c>
      <c r="P494" t="str">
        <f t="shared" si="29"/>
        <v/>
      </c>
      <c r="Q494" t="str">
        <f t="shared" si="30"/>
        <v/>
      </c>
      <c r="S494" s="334" t="str">
        <f t="shared" si="31"/>
        <v/>
      </c>
    </row>
    <row r="495" spans="15:19" x14ac:dyDescent="0.2">
      <c r="O495" t="str">
        <f t="shared" si="28"/>
        <v/>
      </c>
      <c r="P495" t="str">
        <f t="shared" si="29"/>
        <v/>
      </c>
      <c r="Q495" t="str">
        <f t="shared" si="30"/>
        <v/>
      </c>
      <c r="S495" s="334" t="str">
        <f t="shared" si="31"/>
        <v/>
      </c>
    </row>
    <row r="496" spans="15:19" x14ac:dyDescent="0.2">
      <c r="O496" t="str">
        <f t="shared" si="28"/>
        <v/>
      </c>
      <c r="P496" t="str">
        <f t="shared" si="29"/>
        <v/>
      </c>
      <c r="Q496" t="str">
        <f t="shared" si="30"/>
        <v/>
      </c>
      <c r="S496" s="334" t="str">
        <f t="shared" si="31"/>
        <v/>
      </c>
    </row>
    <row r="497" spans="15:19" x14ac:dyDescent="0.2">
      <c r="O497" t="str">
        <f t="shared" si="28"/>
        <v/>
      </c>
      <c r="P497" t="str">
        <f t="shared" si="29"/>
        <v/>
      </c>
      <c r="Q497" t="str">
        <f t="shared" si="30"/>
        <v/>
      </c>
      <c r="S497" s="334" t="str">
        <f t="shared" si="31"/>
        <v/>
      </c>
    </row>
    <row r="498" spans="15:19" x14ac:dyDescent="0.2">
      <c r="O498" t="str">
        <f t="shared" si="28"/>
        <v/>
      </c>
      <c r="P498" t="str">
        <f t="shared" si="29"/>
        <v/>
      </c>
      <c r="Q498" t="str">
        <f t="shared" si="30"/>
        <v/>
      </c>
      <c r="S498" s="334" t="str">
        <f t="shared" si="31"/>
        <v/>
      </c>
    </row>
    <row r="499" spans="15:19" x14ac:dyDescent="0.2">
      <c r="O499" t="str">
        <f t="shared" si="28"/>
        <v/>
      </c>
      <c r="P499" t="str">
        <f t="shared" si="29"/>
        <v/>
      </c>
      <c r="Q499" t="str">
        <f t="shared" si="30"/>
        <v/>
      </c>
      <c r="S499" s="334" t="str">
        <f t="shared" si="31"/>
        <v/>
      </c>
    </row>
    <row r="500" spans="15:19" x14ac:dyDescent="0.2">
      <c r="O500" t="str">
        <f t="shared" si="28"/>
        <v/>
      </c>
      <c r="P500" t="str">
        <f t="shared" si="29"/>
        <v/>
      </c>
      <c r="Q500" t="str">
        <f t="shared" si="30"/>
        <v/>
      </c>
      <c r="S500" s="334" t="str">
        <f t="shared" si="31"/>
        <v/>
      </c>
    </row>
    <row r="501" spans="15:19" x14ac:dyDescent="0.2">
      <c r="O501" t="str">
        <f t="shared" si="28"/>
        <v/>
      </c>
      <c r="P501" t="str">
        <f t="shared" si="29"/>
        <v/>
      </c>
      <c r="Q501" t="str">
        <f t="shared" si="30"/>
        <v/>
      </c>
      <c r="S501" s="334" t="str">
        <f t="shared" si="31"/>
        <v/>
      </c>
    </row>
    <row r="502" spans="15:19" x14ac:dyDescent="0.2">
      <c r="O502" t="str">
        <f t="shared" si="28"/>
        <v/>
      </c>
      <c r="P502" t="str">
        <f t="shared" si="29"/>
        <v/>
      </c>
      <c r="Q502" t="str">
        <f t="shared" si="30"/>
        <v/>
      </c>
      <c r="S502" s="334" t="str">
        <f t="shared" si="31"/>
        <v/>
      </c>
    </row>
    <row r="503" spans="15:19" x14ac:dyDescent="0.2">
      <c r="O503" t="str">
        <f t="shared" si="28"/>
        <v/>
      </c>
      <c r="P503" t="str">
        <f t="shared" si="29"/>
        <v/>
      </c>
      <c r="Q503" t="str">
        <f t="shared" si="30"/>
        <v/>
      </c>
      <c r="S503" s="334" t="str">
        <f t="shared" si="31"/>
        <v/>
      </c>
    </row>
    <row r="504" spans="15:19" x14ac:dyDescent="0.2">
      <c r="O504" t="str">
        <f t="shared" si="28"/>
        <v/>
      </c>
      <c r="P504" t="str">
        <f t="shared" si="29"/>
        <v/>
      </c>
      <c r="Q504" t="str">
        <f t="shared" si="30"/>
        <v/>
      </c>
      <c r="S504" s="334" t="str">
        <f t="shared" si="31"/>
        <v/>
      </c>
    </row>
    <row r="505" spans="15:19" x14ac:dyDescent="0.2">
      <c r="O505" t="str">
        <f t="shared" si="28"/>
        <v/>
      </c>
      <c r="P505" t="str">
        <f t="shared" si="29"/>
        <v/>
      </c>
      <c r="Q505" t="str">
        <f t="shared" si="30"/>
        <v/>
      </c>
      <c r="S505" s="334" t="str">
        <f t="shared" si="31"/>
        <v/>
      </c>
    </row>
    <row r="506" spans="15:19" x14ac:dyDescent="0.2">
      <c r="O506" t="str">
        <f t="shared" si="28"/>
        <v/>
      </c>
      <c r="P506" t="str">
        <f t="shared" si="29"/>
        <v/>
      </c>
      <c r="Q506" t="str">
        <f t="shared" si="30"/>
        <v/>
      </c>
      <c r="S506" s="334" t="str">
        <f t="shared" si="31"/>
        <v/>
      </c>
    </row>
    <row r="507" spans="15:19" x14ac:dyDescent="0.2">
      <c r="O507" t="str">
        <f t="shared" si="28"/>
        <v/>
      </c>
      <c r="P507" t="str">
        <f t="shared" si="29"/>
        <v/>
      </c>
      <c r="Q507" t="str">
        <f t="shared" si="30"/>
        <v/>
      </c>
      <c r="S507" s="334" t="str">
        <f t="shared" si="31"/>
        <v/>
      </c>
    </row>
    <row r="508" spans="15:19" x14ac:dyDescent="0.2">
      <c r="O508" t="str">
        <f t="shared" si="28"/>
        <v/>
      </c>
      <c r="P508" t="str">
        <f t="shared" si="29"/>
        <v/>
      </c>
      <c r="Q508" t="str">
        <f t="shared" si="30"/>
        <v/>
      </c>
      <c r="S508" s="334" t="str">
        <f t="shared" si="31"/>
        <v/>
      </c>
    </row>
    <row r="509" spans="15:19" x14ac:dyDescent="0.2">
      <c r="O509" t="str">
        <f t="shared" si="28"/>
        <v/>
      </c>
      <c r="P509" t="str">
        <f t="shared" si="29"/>
        <v/>
      </c>
      <c r="Q509" t="str">
        <f t="shared" si="30"/>
        <v/>
      </c>
      <c r="S509" s="334" t="str">
        <f t="shared" si="31"/>
        <v/>
      </c>
    </row>
    <row r="510" spans="15:19" x14ac:dyDescent="0.2">
      <c r="O510" t="str">
        <f t="shared" si="28"/>
        <v/>
      </c>
      <c r="P510" t="str">
        <f t="shared" si="29"/>
        <v/>
      </c>
      <c r="Q510" t="str">
        <f t="shared" si="30"/>
        <v/>
      </c>
      <c r="S510" s="334" t="str">
        <f t="shared" si="31"/>
        <v/>
      </c>
    </row>
    <row r="511" spans="15:19" x14ac:dyDescent="0.2">
      <c r="O511" t="str">
        <f t="shared" si="28"/>
        <v/>
      </c>
      <c r="P511" t="str">
        <f t="shared" si="29"/>
        <v/>
      </c>
      <c r="Q511" t="str">
        <f t="shared" si="30"/>
        <v/>
      </c>
      <c r="S511" s="334" t="str">
        <f t="shared" si="31"/>
        <v/>
      </c>
    </row>
    <row r="512" spans="15:19" x14ac:dyDescent="0.2">
      <c r="O512" t="str">
        <f t="shared" si="28"/>
        <v/>
      </c>
      <c r="P512" t="str">
        <f t="shared" si="29"/>
        <v/>
      </c>
      <c r="Q512" t="str">
        <f t="shared" si="30"/>
        <v/>
      </c>
      <c r="S512" s="334" t="str">
        <f t="shared" si="31"/>
        <v/>
      </c>
    </row>
    <row r="513" spans="15:19" x14ac:dyDescent="0.2">
      <c r="O513" t="str">
        <f t="shared" si="28"/>
        <v/>
      </c>
      <c r="P513" t="str">
        <f t="shared" si="29"/>
        <v/>
      </c>
      <c r="Q513" t="str">
        <f t="shared" si="30"/>
        <v/>
      </c>
      <c r="S513" s="334" t="str">
        <f t="shared" si="31"/>
        <v/>
      </c>
    </row>
    <row r="514" spans="15:19" x14ac:dyDescent="0.2">
      <c r="O514" t="str">
        <f t="shared" ref="O514:O577" si="32">LEFT(F514,4)</f>
        <v/>
      </c>
      <c r="P514" t="str">
        <f t="shared" ref="P514:P577" si="33">MID(F514,6,2)</f>
        <v/>
      </c>
      <c r="Q514" t="str">
        <f t="shared" ref="Q514:Q577" si="34">MID(F514,9,2)</f>
        <v/>
      </c>
      <c r="S514" s="334" t="str">
        <f t="shared" ref="S514:S577" si="35">IFERROR(DATE(O514,P514,Q514),"")</f>
        <v/>
      </c>
    </row>
    <row r="515" spans="15:19" x14ac:dyDescent="0.2">
      <c r="O515" t="str">
        <f t="shared" si="32"/>
        <v/>
      </c>
      <c r="P515" t="str">
        <f t="shared" si="33"/>
        <v/>
      </c>
      <c r="Q515" t="str">
        <f t="shared" si="34"/>
        <v/>
      </c>
      <c r="S515" s="334" t="str">
        <f t="shared" si="35"/>
        <v/>
      </c>
    </row>
    <row r="516" spans="15:19" x14ac:dyDescent="0.2">
      <c r="O516" t="str">
        <f t="shared" si="32"/>
        <v/>
      </c>
      <c r="P516" t="str">
        <f t="shared" si="33"/>
        <v/>
      </c>
      <c r="Q516" t="str">
        <f t="shared" si="34"/>
        <v/>
      </c>
      <c r="S516" s="334" t="str">
        <f t="shared" si="35"/>
        <v/>
      </c>
    </row>
    <row r="517" spans="15:19" x14ac:dyDescent="0.2">
      <c r="O517" t="str">
        <f t="shared" si="32"/>
        <v/>
      </c>
      <c r="P517" t="str">
        <f t="shared" si="33"/>
        <v/>
      </c>
      <c r="Q517" t="str">
        <f t="shared" si="34"/>
        <v/>
      </c>
      <c r="S517" s="334" t="str">
        <f t="shared" si="35"/>
        <v/>
      </c>
    </row>
    <row r="518" spans="15:19" x14ac:dyDescent="0.2">
      <c r="O518" t="str">
        <f t="shared" si="32"/>
        <v/>
      </c>
      <c r="P518" t="str">
        <f t="shared" si="33"/>
        <v/>
      </c>
      <c r="Q518" t="str">
        <f t="shared" si="34"/>
        <v/>
      </c>
      <c r="S518" s="334" t="str">
        <f t="shared" si="35"/>
        <v/>
      </c>
    </row>
    <row r="519" spans="15:19" x14ac:dyDescent="0.2">
      <c r="O519" t="str">
        <f t="shared" si="32"/>
        <v/>
      </c>
      <c r="P519" t="str">
        <f t="shared" si="33"/>
        <v/>
      </c>
      <c r="Q519" t="str">
        <f t="shared" si="34"/>
        <v/>
      </c>
      <c r="S519" s="334" t="str">
        <f t="shared" si="35"/>
        <v/>
      </c>
    </row>
    <row r="520" spans="15:19" x14ac:dyDescent="0.2">
      <c r="O520" t="str">
        <f t="shared" si="32"/>
        <v/>
      </c>
      <c r="P520" t="str">
        <f t="shared" si="33"/>
        <v/>
      </c>
      <c r="Q520" t="str">
        <f t="shared" si="34"/>
        <v/>
      </c>
      <c r="S520" s="334" t="str">
        <f t="shared" si="35"/>
        <v/>
      </c>
    </row>
    <row r="521" spans="15:19" x14ac:dyDescent="0.2">
      <c r="O521" t="str">
        <f t="shared" si="32"/>
        <v/>
      </c>
      <c r="P521" t="str">
        <f t="shared" si="33"/>
        <v/>
      </c>
      <c r="Q521" t="str">
        <f t="shared" si="34"/>
        <v/>
      </c>
      <c r="S521" s="334" t="str">
        <f t="shared" si="35"/>
        <v/>
      </c>
    </row>
    <row r="522" spans="15:19" x14ac:dyDescent="0.2">
      <c r="O522" t="str">
        <f t="shared" si="32"/>
        <v/>
      </c>
      <c r="P522" t="str">
        <f t="shared" si="33"/>
        <v/>
      </c>
      <c r="Q522" t="str">
        <f t="shared" si="34"/>
        <v/>
      </c>
      <c r="S522" s="334" t="str">
        <f t="shared" si="35"/>
        <v/>
      </c>
    </row>
    <row r="523" spans="15:19" x14ac:dyDescent="0.2">
      <c r="O523" t="str">
        <f t="shared" si="32"/>
        <v/>
      </c>
      <c r="P523" t="str">
        <f t="shared" si="33"/>
        <v/>
      </c>
      <c r="Q523" t="str">
        <f t="shared" si="34"/>
        <v/>
      </c>
      <c r="S523" s="334" t="str">
        <f t="shared" si="35"/>
        <v/>
      </c>
    </row>
    <row r="524" spans="15:19" x14ac:dyDescent="0.2">
      <c r="O524" t="str">
        <f t="shared" si="32"/>
        <v/>
      </c>
      <c r="P524" t="str">
        <f t="shared" si="33"/>
        <v/>
      </c>
      <c r="Q524" t="str">
        <f t="shared" si="34"/>
        <v/>
      </c>
      <c r="S524" s="334" t="str">
        <f t="shared" si="35"/>
        <v/>
      </c>
    </row>
    <row r="525" spans="15:19" x14ac:dyDescent="0.2">
      <c r="O525" t="str">
        <f t="shared" si="32"/>
        <v/>
      </c>
      <c r="P525" t="str">
        <f t="shared" si="33"/>
        <v/>
      </c>
      <c r="Q525" t="str">
        <f t="shared" si="34"/>
        <v/>
      </c>
      <c r="S525" s="334" t="str">
        <f t="shared" si="35"/>
        <v/>
      </c>
    </row>
    <row r="526" spans="15:19" x14ac:dyDescent="0.2">
      <c r="O526" t="str">
        <f t="shared" si="32"/>
        <v/>
      </c>
      <c r="P526" t="str">
        <f t="shared" si="33"/>
        <v/>
      </c>
      <c r="Q526" t="str">
        <f t="shared" si="34"/>
        <v/>
      </c>
      <c r="S526" s="334" t="str">
        <f t="shared" si="35"/>
        <v/>
      </c>
    </row>
    <row r="527" spans="15:19" x14ac:dyDescent="0.2">
      <c r="O527" t="str">
        <f t="shared" si="32"/>
        <v/>
      </c>
      <c r="P527" t="str">
        <f t="shared" si="33"/>
        <v/>
      </c>
      <c r="Q527" t="str">
        <f t="shared" si="34"/>
        <v/>
      </c>
      <c r="S527" s="334" t="str">
        <f t="shared" si="35"/>
        <v/>
      </c>
    </row>
    <row r="528" spans="15:19" x14ac:dyDescent="0.2">
      <c r="O528" t="str">
        <f t="shared" si="32"/>
        <v/>
      </c>
      <c r="P528" t="str">
        <f t="shared" si="33"/>
        <v/>
      </c>
      <c r="Q528" t="str">
        <f t="shared" si="34"/>
        <v/>
      </c>
      <c r="S528" s="334" t="str">
        <f t="shared" si="35"/>
        <v/>
      </c>
    </row>
    <row r="529" spans="15:19" x14ac:dyDescent="0.2">
      <c r="O529" t="str">
        <f t="shared" si="32"/>
        <v/>
      </c>
      <c r="P529" t="str">
        <f t="shared" si="33"/>
        <v/>
      </c>
      <c r="Q529" t="str">
        <f t="shared" si="34"/>
        <v/>
      </c>
      <c r="S529" s="334" t="str">
        <f t="shared" si="35"/>
        <v/>
      </c>
    </row>
    <row r="530" spans="15:19" x14ac:dyDescent="0.2">
      <c r="O530" t="str">
        <f t="shared" si="32"/>
        <v/>
      </c>
      <c r="P530" t="str">
        <f t="shared" si="33"/>
        <v/>
      </c>
      <c r="Q530" t="str">
        <f t="shared" si="34"/>
        <v/>
      </c>
      <c r="S530" s="334" t="str">
        <f t="shared" si="35"/>
        <v/>
      </c>
    </row>
    <row r="531" spans="15:19" x14ac:dyDescent="0.2">
      <c r="O531" t="str">
        <f t="shared" si="32"/>
        <v/>
      </c>
      <c r="P531" t="str">
        <f t="shared" si="33"/>
        <v/>
      </c>
      <c r="Q531" t="str">
        <f t="shared" si="34"/>
        <v/>
      </c>
      <c r="S531" s="334" t="str">
        <f t="shared" si="35"/>
        <v/>
      </c>
    </row>
    <row r="532" spans="15:19" x14ac:dyDescent="0.2">
      <c r="O532" t="str">
        <f t="shared" si="32"/>
        <v/>
      </c>
      <c r="P532" t="str">
        <f t="shared" si="33"/>
        <v/>
      </c>
      <c r="Q532" t="str">
        <f t="shared" si="34"/>
        <v/>
      </c>
      <c r="S532" s="334" t="str">
        <f t="shared" si="35"/>
        <v/>
      </c>
    </row>
    <row r="533" spans="15:19" x14ac:dyDescent="0.2">
      <c r="O533" t="str">
        <f t="shared" si="32"/>
        <v/>
      </c>
      <c r="P533" t="str">
        <f t="shared" si="33"/>
        <v/>
      </c>
      <c r="Q533" t="str">
        <f t="shared" si="34"/>
        <v/>
      </c>
      <c r="S533" s="334" t="str">
        <f t="shared" si="35"/>
        <v/>
      </c>
    </row>
    <row r="534" spans="15:19" x14ac:dyDescent="0.2">
      <c r="O534" t="str">
        <f t="shared" si="32"/>
        <v/>
      </c>
      <c r="P534" t="str">
        <f t="shared" si="33"/>
        <v/>
      </c>
      <c r="Q534" t="str">
        <f t="shared" si="34"/>
        <v/>
      </c>
      <c r="S534" s="334" t="str">
        <f t="shared" si="35"/>
        <v/>
      </c>
    </row>
    <row r="535" spans="15:19" x14ac:dyDescent="0.2">
      <c r="O535" t="str">
        <f t="shared" si="32"/>
        <v/>
      </c>
      <c r="P535" t="str">
        <f t="shared" si="33"/>
        <v/>
      </c>
      <c r="Q535" t="str">
        <f t="shared" si="34"/>
        <v/>
      </c>
      <c r="S535" s="334" t="str">
        <f t="shared" si="35"/>
        <v/>
      </c>
    </row>
    <row r="536" spans="15:19" x14ac:dyDescent="0.2">
      <c r="O536" t="str">
        <f t="shared" si="32"/>
        <v/>
      </c>
      <c r="P536" t="str">
        <f t="shared" si="33"/>
        <v/>
      </c>
      <c r="Q536" t="str">
        <f t="shared" si="34"/>
        <v/>
      </c>
      <c r="S536" s="334" t="str">
        <f t="shared" si="35"/>
        <v/>
      </c>
    </row>
    <row r="537" spans="15:19" x14ac:dyDescent="0.2">
      <c r="O537" t="str">
        <f t="shared" si="32"/>
        <v/>
      </c>
      <c r="P537" t="str">
        <f t="shared" si="33"/>
        <v/>
      </c>
      <c r="Q537" t="str">
        <f t="shared" si="34"/>
        <v/>
      </c>
      <c r="S537" s="334" t="str">
        <f t="shared" si="35"/>
        <v/>
      </c>
    </row>
    <row r="538" spans="15:19" x14ac:dyDescent="0.2">
      <c r="O538" t="str">
        <f t="shared" si="32"/>
        <v/>
      </c>
      <c r="P538" t="str">
        <f t="shared" si="33"/>
        <v/>
      </c>
      <c r="Q538" t="str">
        <f t="shared" si="34"/>
        <v/>
      </c>
      <c r="S538" s="334" t="str">
        <f t="shared" si="35"/>
        <v/>
      </c>
    </row>
    <row r="539" spans="15:19" x14ac:dyDescent="0.2">
      <c r="O539" t="str">
        <f t="shared" si="32"/>
        <v/>
      </c>
      <c r="P539" t="str">
        <f t="shared" si="33"/>
        <v/>
      </c>
      <c r="Q539" t="str">
        <f t="shared" si="34"/>
        <v/>
      </c>
      <c r="S539" s="334" t="str">
        <f t="shared" si="35"/>
        <v/>
      </c>
    </row>
    <row r="540" spans="15:19" x14ac:dyDescent="0.2">
      <c r="O540" t="str">
        <f t="shared" si="32"/>
        <v/>
      </c>
      <c r="P540" t="str">
        <f t="shared" si="33"/>
        <v/>
      </c>
      <c r="Q540" t="str">
        <f t="shared" si="34"/>
        <v/>
      </c>
      <c r="S540" s="334" t="str">
        <f t="shared" si="35"/>
        <v/>
      </c>
    </row>
    <row r="541" spans="15:19" x14ac:dyDescent="0.2">
      <c r="O541" t="str">
        <f t="shared" si="32"/>
        <v/>
      </c>
      <c r="P541" t="str">
        <f t="shared" si="33"/>
        <v/>
      </c>
      <c r="Q541" t="str">
        <f t="shared" si="34"/>
        <v/>
      </c>
      <c r="S541" s="334" t="str">
        <f t="shared" si="35"/>
        <v/>
      </c>
    </row>
    <row r="542" spans="15:19" x14ac:dyDescent="0.2">
      <c r="O542" t="str">
        <f t="shared" si="32"/>
        <v/>
      </c>
      <c r="P542" t="str">
        <f t="shared" si="33"/>
        <v/>
      </c>
      <c r="Q542" t="str">
        <f t="shared" si="34"/>
        <v/>
      </c>
      <c r="S542" s="334" t="str">
        <f t="shared" si="35"/>
        <v/>
      </c>
    </row>
    <row r="543" spans="15:19" x14ac:dyDescent="0.2">
      <c r="O543" t="str">
        <f t="shared" si="32"/>
        <v/>
      </c>
      <c r="P543" t="str">
        <f t="shared" si="33"/>
        <v/>
      </c>
      <c r="Q543" t="str">
        <f t="shared" si="34"/>
        <v/>
      </c>
      <c r="S543" s="334" t="str">
        <f t="shared" si="35"/>
        <v/>
      </c>
    </row>
    <row r="544" spans="15:19" x14ac:dyDescent="0.2">
      <c r="O544" t="str">
        <f t="shared" si="32"/>
        <v/>
      </c>
      <c r="P544" t="str">
        <f t="shared" si="33"/>
        <v/>
      </c>
      <c r="Q544" t="str">
        <f t="shared" si="34"/>
        <v/>
      </c>
      <c r="S544" s="334" t="str">
        <f t="shared" si="35"/>
        <v/>
      </c>
    </row>
    <row r="545" spans="15:19" x14ac:dyDescent="0.2">
      <c r="O545" t="str">
        <f t="shared" si="32"/>
        <v/>
      </c>
      <c r="P545" t="str">
        <f t="shared" si="33"/>
        <v/>
      </c>
      <c r="Q545" t="str">
        <f t="shared" si="34"/>
        <v/>
      </c>
      <c r="S545" s="334" t="str">
        <f t="shared" si="35"/>
        <v/>
      </c>
    </row>
    <row r="546" spans="15:19" x14ac:dyDescent="0.2">
      <c r="O546" t="str">
        <f t="shared" si="32"/>
        <v/>
      </c>
      <c r="P546" t="str">
        <f t="shared" si="33"/>
        <v/>
      </c>
      <c r="Q546" t="str">
        <f t="shared" si="34"/>
        <v/>
      </c>
      <c r="S546" s="334" t="str">
        <f t="shared" si="35"/>
        <v/>
      </c>
    </row>
    <row r="547" spans="15:19" x14ac:dyDescent="0.2">
      <c r="O547" t="str">
        <f t="shared" si="32"/>
        <v/>
      </c>
      <c r="P547" t="str">
        <f t="shared" si="33"/>
        <v/>
      </c>
      <c r="Q547" t="str">
        <f t="shared" si="34"/>
        <v/>
      </c>
      <c r="S547" s="334" t="str">
        <f t="shared" si="35"/>
        <v/>
      </c>
    </row>
    <row r="548" spans="15:19" x14ac:dyDescent="0.2">
      <c r="O548" t="str">
        <f t="shared" si="32"/>
        <v/>
      </c>
      <c r="P548" t="str">
        <f t="shared" si="33"/>
        <v/>
      </c>
      <c r="Q548" t="str">
        <f t="shared" si="34"/>
        <v/>
      </c>
      <c r="S548" s="334" t="str">
        <f t="shared" si="35"/>
        <v/>
      </c>
    </row>
    <row r="549" spans="15:19" x14ac:dyDescent="0.2">
      <c r="O549" t="str">
        <f t="shared" si="32"/>
        <v/>
      </c>
      <c r="P549" t="str">
        <f t="shared" si="33"/>
        <v/>
      </c>
      <c r="Q549" t="str">
        <f t="shared" si="34"/>
        <v/>
      </c>
      <c r="S549" s="334" t="str">
        <f t="shared" si="35"/>
        <v/>
      </c>
    </row>
    <row r="550" spans="15:19" x14ac:dyDescent="0.2">
      <c r="O550" t="str">
        <f t="shared" si="32"/>
        <v/>
      </c>
      <c r="P550" t="str">
        <f t="shared" si="33"/>
        <v/>
      </c>
      <c r="Q550" t="str">
        <f t="shared" si="34"/>
        <v/>
      </c>
      <c r="S550" s="334" t="str">
        <f t="shared" si="35"/>
        <v/>
      </c>
    </row>
    <row r="551" spans="15:19" x14ac:dyDescent="0.2">
      <c r="O551" t="str">
        <f t="shared" si="32"/>
        <v/>
      </c>
      <c r="P551" t="str">
        <f t="shared" si="33"/>
        <v/>
      </c>
      <c r="Q551" t="str">
        <f t="shared" si="34"/>
        <v/>
      </c>
      <c r="S551" s="334" t="str">
        <f t="shared" si="35"/>
        <v/>
      </c>
    </row>
    <row r="552" spans="15:19" x14ac:dyDescent="0.2">
      <c r="O552" t="str">
        <f t="shared" si="32"/>
        <v/>
      </c>
      <c r="P552" t="str">
        <f t="shared" si="33"/>
        <v/>
      </c>
      <c r="Q552" t="str">
        <f t="shared" si="34"/>
        <v/>
      </c>
      <c r="S552" s="334" t="str">
        <f t="shared" si="35"/>
        <v/>
      </c>
    </row>
    <row r="553" spans="15:19" x14ac:dyDescent="0.2">
      <c r="O553" t="str">
        <f t="shared" si="32"/>
        <v/>
      </c>
      <c r="P553" t="str">
        <f t="shared" si="33"/>
        <v/>
      </c>
      <c r="Q553" t="str">
        <f t="shared" si="34"/>
        <v/>
      </c>
      <c r="S553" s="334" t="str">
        <f t="shared" si="35"/>
        <v/>
      </c>
    </row>
    <row r="554" spans="15:19" x14ac:dyDescent="0.2">
      <c r="O554" t="str">
        <f t="shared" si="32"/>
        <v/>
      </c>
      <c r="P554" t="str">
        <f t="shared" si="33"/>
        <v/>
      </c>
      <c r="Q554" t="str">
        <f t="shared" si="34"/>
        <v/>
      </c>
      <c r="S554" s="334" t="str">
        <f t="shared" si="35"/>
        <v/>
      </c>
    </row>
    <row r="555" spans="15:19" x14ac:dyDescent="0.2">
      <c r="O555" t="str">
        <f t="shared" si="32"/>
        <v/>
      </c>
      <c r="P555" t="str">
        <f t="shared" si="33"/>
        <v/>
      </c>
      <c r="Q555" t="str">
        <f t="shared" si="34"/>
        <v/>
      </c>
      <c r="S555" s="334" t="str">
        <f t="shared" si="35"/>
        <v/>
      </c>
    </row>
    <row r="556" spans="15:19" x14ac:dyDescent="0.2">
      <c r="O556" t="str">
        <f t="shared" si="32"/>
        <v/>
      </c>
      <c r="P556" t="str">
        <f t="shared" si="33"/>
        <v/>
      </c>
      <c r="Q556" t="str">
        <f t="shared" si="34"/>
        <v/>
      </c>
      <c r="S556" s="334" t="str">
        <f t="shared" si="35"/>
        <v/>
      </c>
    </row>
    <row r="557" spans="15:19" x14ac:dyDescent="0.2">
      <c r="O557" t="str">
        <f t="shared" si="32"/>
        <v/>
      </c>
      <c r="P557" t="str">
        <f t="shared" si="33"/>
        <v/>
      </c>
      <c r="Q557" t="str">
        <f t="shared" si="34"/>
        <v/>
      </c>
      <c r="S557" s="334" t="str">
        <f t="shared" si="35"/>
        <v/>
      </c>
    </row>
    <row r="558" spans="15:19" x14ac:dyDescent="0.2">
      <c r="O558" t="str">
        <f t="shared" si="32"/>
        <v/>
      </c>
      <c r="P558" t="str">
        <f t="shared" si="33"/>
        <v/>
      </c>
      <c r="Q558" t="str">
        <f t="shared" si="34"/>
        <v/>
      </c>
      <c r="S558" s="334" t="str">
        <f t="shared" si="35"/>
        <v/>
      </c>
    </row>
    <row r="559" spans="15:19" x14ac:dyDescent="0.2">
      <c r="O559" t="str">
        <f t="shared" si="32"/>
        <v/>
      </c>
      <c r="P559" t="str">
        <f t="shared" si="33"/>
        <v/>
      </c>
      <c r="Q559" t="str">
        <f t="shared" si="34"/>
        <v/>
      </c>
      <c r="S559" s="334" t="str">
        <f t="shared" si="35"/>
        <v/>
      </c>
    </row>
    <row r="560" spans="15:19" x14ac:dyDescent="0.2">
      <c r="O560" t="str">
        <f t="shared" si="32"/>
        <v/>
      </c>
      <c r="P560" t="str">
        <f t="shared" si="33"/>
        <v/>
      </c>
      <c r="Q560" t="str">
        <f t="shared" si="34"/>
        <v/>
      </c>
      <c r="S560" s="334" t="str">
        <f t="shared" si="35"/>
        <v/>
      </c>
    </row>
    <row r="561" spans="15:19" x14ac:dyDescent="0.2">
      <c r="O561" t="str">
        <f t="shared" si="32"/>
        <v/>
      </c>
      <c r="P561" t="str">
        <f t="shared" si="33"/>
        <v/>
      </c>
      <c r="Q561" t="str">
        <f t="shared" si="34"/>
        <v/>
      </c>
      <c r="S561" s="334" t="str">
        <f t="shared" si="35"/>
        <v/>
      </c>
    </row>
    <row r="562" spans="15:19" x14ac:dyDescent="0.2">
      <c r="O562" t="str">
        <f t="shared" si="32"/>
        <v/>
      </c>
      <c r="P562" t="str">
        <f t="shared" si="33"/>
        <v/>
      </c>
      <c r="Q562" t="str">
        <f t="shared" si="34"/>
        <v/>
      </c>
      <c r="S562" s="334" t="str">
        <f t="shared" si="35"/>
        <v/>
      </c>
    </row>
    <row r="563" spans="15:19" x14ac:dyDescent="0.2">
      <c r="O563" t="str">
        <f t="shared" si="32"/>
        <v/>
      </c>
      <c r="P563" t="str">
        <f t="shared" si="33"/>
        <v/>
      </c>
      <c r="Q563" t="str">
        <f t="shared" si="34"/>
        <v/>
      </c>
      <c r="S563" s="334" t="str">
        <f t="shared" si="35"/>
        <v/>
      </c>
    </row>
    <row r="564" spans="15:19" x14ac:dyDescent="0.2">
      <c r="O564" t="str">
        <f t="shared" si="32"/>
        <v/>
      </c>
      <c r="P564" t="str">
        <f t="shared" si="33"/>
        <v/>
      </c>
      <c r="Q564" t="str">
        <f t="shared" si="34"/>
        <v/>
      </c>
      <c r="S564" s="334" t="str">
        <f t="shared" si="35"/>
        <v/>
      </c>
    </row>
    <row r="565" spans="15:19" x14ac:dyDescent="0.2">
      <c r="O565" t="str">
        <f t="shared" si="32"/>
        <v/>
      </c>
      <c r="P565" t="str">
        <f t="shared" si="33"/>
        <v/>
      </c>
      <c r="Q565" t="str">
        <f t="shared" si="34"/>
        <v/>
      </c>
      <c r="S565" s="334" t="str">
        <f t="shared" si="35"/>
        <v/>
      </c>
    </row>
    <row r="566" spans="15:19" x14ac:dyDescent="0.2">
      <c r="O566" t="str">
        <f t="shared" si="32"/>
        <v/>
      </c>
      <c r="P566" t="str">
        <f t="shared" si="33"/>
        <v/>
      </c>
      <c r="Q566" t="str">
        <f t="shared" si="34"/>
        <v/>
      </c>
      <c r="S566" s="334" t="str">
        <f t="shared" si="35"/>
        <v/>
      </c>
    </row>
    <row r="567" spans="15:19" x14ac:dyDescent="0.2">
      <c r="O567" t="str">
        <f t="shared" si="32"/>
        <v/>
      </c>
      <c r="P567" t="str">
        <f t="shared" si="33"/>
        <v/>
      </c>
      <c r="Q567" t="str">
        <f t="shared" si="34"/>
        <v/>
      </c>
      <c r="S567" s="334" t="str">
        <f t="shared" si="35"/>
        <v/>
      </c>
    </row>
    <row r="568" spans="15:19" x14ac:dyDescent="0.2">
      <c r="O568" t="str">
        <f t="shared" si="32"/>
        <v/>
      </c>
      <c r="P568" t="str">
        <f t="shared" si="33"/>
        <v/>
      </c>
      <c r="Q568" t="str">
        <f t="shared" si="34"/>
        <v/>
      </c>
      <c r="S568" s="334" t="str">
        <f t="shared" si="35"/>
        <v/>
      </c>
    </row>
    <row r="569" spans="15:19" x14ac:dyDescent="0.2">
      <c r="O569" t="str">
        <f t="shared" si="32"/>
        <v/>
      </c>
      <c r="P569" t="str">
        <f t="shared" si="33"/>
        <v/>
      </c>
      <c r="Q569" t="str">
        <f t="shared" si="34"/>
        <v/>
      </c>
      <c r="S569" s="334" t="str">
        <f t="shared" si="35"/>
        <v/>
      </c>
    </row>
    <row r="570" spans="15:19" x14ac:dyDescent="0.2">
      <c r="O570" t="str">
        <f t="shared" si="32"/>
        <v/>
      </c>
      <c r="P570" t="str">
        <f t="shared" si="33"/>
        <v/>
      </c>
      <c r="Q570" t="str">
        <f t="shared" si="34"/>
        <v/>
      </c>
      <c r="S570" s="334" t="str">
        <f t="shared" si="35"/>
        <v/>
      </c>
    </row>
    <row r="571" spans="15:19" x14ac:dyDescent="0.2">
      <c r="O571" t="str">
        <f t="shared" si="32"/>
        <v/>
      </c>
      <c r="P571" t="str">
        <f t="shared" si="33"/>
        <v/>
      </c>
      <c r="Q571" t="str">
        <f t="shared" si="34"/>
        <v/>
      </c>
      <c r="S571" s="334" t="str">
        <f t="shared" si="35"/>
        <v/>
      </c>
    </row>
    <row r="572" spans="15:19" x14ac:dyDescent="0.2">
      <c r="O572" t="str">
        <f t="shared" si="32"/>
        <v/>
      </c>
      <c r="P572" t="str">
        <f t="shared" si="33"/>
        <v/>
      </c>
      <c r="Q572" t="str">
        <f t="shared" si="34"/>
        <v/>
      </c>
      <c r="S572" s="334" t="str">
        <f t="shared" si="35"/>
        <v/>
      </c>
    </row>
    <row r="573" spans="15:19" x14ac:dyDescent="0.2">
      <c r="O573" t="str">
        <f t="shared" si="32"/>
        <v/>
      </c>
      <c r="P573" t="str">
        <f t="shared" si="33"/>
        <v/>
      </c>
      <c r="Q573" t="str">
        <f t="shared" si="34"/>
        <v/>
      </c>
      <c r="S573" s="334" t="str">
        <f t="shared" si="35"/>
        <v/>
      </c>
    </row>
    <row r="574" spans="15:19" x14ac:dyDescent="0.2">
      <c r="O574" t="str">
        <f t="shared" si="32"/>
        <v/>
      </c>
      <c r="P574" t="str">
        <f t="shared" si="33"/>
        <v/>
      </c>
      <c r="Q574" t="str">
        <f t="shared" si="34"/>
        <v/>
      </c>
      <c r="S574" s="334" t="str">
        <f t="shared" si="35"/>
        <v/>
      </c>
    </row>
    <row r="575" spans="15:19" x14ac:dyDescent="0.2">
      <c r="O575" t="str">
        <f t="shared" si="32"/>
        <v/>
      </c>
      <c r="P575" t="str">
        <f t="shared" si="33"/>
        <v/>
      </c>
      <c r="Q575" t="str">
        <f t="shared" si="34"/>
        <v/>
      </c>
      <c r="S575" s="334" t="str">
        <f t="shared" si="35"/>
        <v/>
      </c>
    </row>
    <row r="576" spans="15:19" x14ac:dyDescent="0.2">
      <c r="O576" t="str">
        <f t="shared" si="32"/>
        <v/>
      </c>
      <c r="P576" t="str">
        <f t="shared" si="33"/>
        <v/>
      </c>
      <c r="Q576" t="str">
        <f t="shared" si="34"/>
        <v/>
      </c>
      <c r="S576" s="334" t="str">
        <f t="shared" si="35"/>
        <v/>
      </c>
    </row>
    <row r="577" spans="15:19" x14ac:dyDescent="0.2">
      <c r="O577" t="str">
        <f t="shared" si="32"/>
        <v/>
      </c>
      <c r="P577" t="str">
        <f t="shared" si="33"/>
        <v/>
      </c>
      <c r="Q577" t="str">
        <f t="shared" si="34"/>
        <v/>
      </c>
      <c r="S577" s="334" t="str">
        <f t="shared" si="35"/>
        <v/>
      </c>
    </row>
    <row r="578" spans="15:19" x14ac:dyDescent="0.2">
      <c r="O578" t="str">
        <f t="shared" ref="O578:O641" si="36">LEFT(F578,4)</f>
        <v/>
      </c>
      <c r="P578" t="str">
        <f t="shared" ref="P578:P641" si="37">MID(F578,6,2)</f>
        <v/>
      </c>
      <c r="Q578" t="str">
        <f t="shared" ref="Q578:Q641" si="38">MID(F578,9,2)</f>
        <v/>
      </c>
      <c r="S578" s="334" t="str">
        <f t="shared" ref="S578:S641" si="39">IFERROR(DATE(O578,P578,Q578),"")</f>
        <v/>
      </c>
    </row>
    <row r="579" spans="15:19" x14ac:dyDescent="0.2">
      <c r="O579" t="str">
        <f t="shared" si="36"/>
        <v/>
      </c>
      <c r="P579" t="str">
        <f t="shared" si="37"/>
        <v/>
      </c>
      <c r="Q579" t="str">
        <f t="shared" si="38"/>
        <v/>
      </c>
      <c r="S579" s="334" t="str">
        <f t="shared" si="39"/>
        <v/>
      </c>
    </row>
    <row r="580" spans="15:19" x14ac:dyDescent="0.2">
      <c r="O580" t="str">
        <f t="shared" si="36"/>
        <v/>
      </c>
      <c r="P580" t="str">
        <f t="shared" si="37"/>
        <v/>
      </c>
      <c r="Q580" t="str">
        <f t="shared" si="38"/>
        <v/>
      </c>
      <c r="S580" s="334" t="str">
        <f t="shared" si="39"/>
        <v/>
      </c>
    </row>
    <row r="581" spans="15:19" x14ac:dyDescent="0.2">
      <c r="O581" t="str">
        <f t="shared" si="36"/>
        <v/>
      </c>
      <c r="P581" t="str">
        <f t="shared" si="37"/>
        <v/>
      </c>
      <c r="Q581" t="str">
        <f t="shared" si="38"/>
        <v/>
      </c>
      <c r="S581" s="334" t="str">
        <f t="shared" si="39"/>
        <v/>
      </c>
    </row>
    <row r="582" spans="15:19" x14ac:dyDescent="0.2">
      <c r="O582" t="str">
        <f t="shared" si="36"/>
        <v/>
      </c>
      <c r="P582" t="str">
        <f t="shared" si="37"/>
        <v/>
      </c>
      <c r="Q582" t="str">
        <f t="shared" si="38"/>
        <v/>
      </c>
      <c r="S582" s="334" t="str">
        <f t="shared" si="39"/>
        <v/>
      </c>
    </row>
    <row r="583" spans="15:19" x14ac:dyDescent="0.2">
      <c r="O583" t="str">
        <f t="shared" si="36"/>
        <v/>
      </c>
      <c r="P583" t="str">
        <f t="shared" si="37"/>
        <v/>
      </c>
      <c r="Q583" t="str">
        <f t="shared" si="38"/>
        <v/>
      </c>
      <c r="S583" s="334" t="str">
        <f t="shared" si="39"/>
        <v/>
      </c>
    </row>
    <row r="584" spans="15:19" x14ac:dyDescent="0.2">
      <c r="O584" t="str">
        <f t="shared" si="36"/>
        <v/>
      </c>
      <c r="P584" t="str">
        <f t="shared" si="37"/>
        <v/>
      </c>
      <c r="Q584" t="str">
        <f t="shared" si="38"/>
        <v/>
      </c>
      <c r="S584" s="334" t="str">
        <f t="shared" si="39"/>
        <v/>
      </c>
    </row>
    <row r="585" spans="15:19" x14ac:dyDescent="0.2">
      <c r="O585" t="str">
        <f t="shared" si="36"/>
        <v/>
      </c>
      <c r="P585" t="str">
        <f t="shared" si="37"/>
        <v/>
      </c>
      <c r="Q585" t="str">
        <f t="shared" si="38"/>
        <v/>
      </c>
      <c r="S585" s="334" t="str">
        <f t="shared" si="39"/>
        <v/>
      </c>
    </row>
    <row r="586" spans="15:19" x14ac:dyDescent="0.2">
      <c r="O586" t="str">
        <f t="shared" si="36"/>
        <v/>
      </c>
      <c r="P586" t="str">
        <f t="shared" si="37"/>
        <v/>
      </c>
      <c r="Q586" t="str">
        <f t="shared" si="38"/>
        <v/>
      </c>
      <c r="S586" s="334" t="str">
        <f t="shared" si="39"/>
        <v/>
      </c>
    </row>
    <row r="587" spans="15:19" x14ac:dyDescent="0.2">
      <c r="O587" t="str">
        <f t="shared" si="36"/>
        <v/>
      </c>
      <c r="P587" t="str">
        <f t="shared" si="37"/>
        <v/>
      </c>
      <c r="Q587" t="str">
        <f t="shared" si="38"/>
        <v/>
      </c>
      <c r="S587" s="334" t="str">
        <f t="shared" si="39"/>
        <v/>
      </c>
    </row>
    <row r="588" spans="15:19" x14ac:dyDescent="0.2">
      <c r="O588" t="str">
        <f t="shared" si="36"/>
        <v/>
      </c>
      <c r="P588" t="str">
        <f t="shared" si="37"/>
        <v/>
      </c>
      <c r="Q588" t="str">
        <f t="shared" si="38"/>
        <v/>
      </c>
      <c r="S588" s="334" t="str">
        <f t="shared" si="39"/>
        <v/>
      </c>
    </row>
    <row r="589" spans="15:19" x14ac:dyDescent="0.2">
      <c r="O589" t="str">
        <f t="shared" si="36"/>
        <v/>
      </c>
      <c r="P589" t="str">
        <f t="shared" si="37"/>
        <v/>
      </c>
      <c r="Q589" t="str">
        <f t="shared" si="38"/>
        <v/>
      </c>
      <c r="S589" s="334" t="str">
        <f t="shared" si="39"/>
        <v/>
      </c>
    </row>
    <row r="590" spans="15:19" x14ac:dyDescent="0.2">
      <c r="O590" t="str">
        <f t="shared" si="36"/>
        <v/>
      </c>
      <c r="P590" t="str">
        <f t="shared" si="37"/>
        <v/>
      </c>
      <c r="Q590" t="str">
        <f t="shared" si="38"/>
        <v/>
      </c>
      <c r="S590" s="334" t="str">
        <f t="shared" si="39"/>
        <v/>
      </c>
    </row>
    <row r="591" spans="15:19" x14ac:dyDescent="0.2">
      <c r="O591" t="str">
        <f t="shared" si="36"/>
        <v/>
      </c>
      <c r="P591" t="str">
        <f t="shared" si="37"/>
        <v/>
      </c>
      <c r="Q591" t="str">
        <f t="shared" si="38"/>
        <v/>
      </c>
      <c r="S591" s="334" t="str">
        <f t="shared" si="39"/>
        <v/>
      </c>
    </row>
    <row r="592" spans="15:19" x14ac:dyDescent="0.2">
      <c r="O592" t="str">
        <f t="shared" si="36"/>
        <v/>
      </c>
      <c r="P592" t="str">
        <f t="shared" si="37"/>
        <v/>
      </c>
      <c r="Q592" t="str">
        <f t="shared" si="38"/>
        <v/>
      </c>
      <c r="S592" s="334" t="str">
        <f t="shared" si="39"/>
        <v/>
      </c>
    </row>
    <row r="593" spans="15:19" x14ac:dyDescent="0.2">
      <c r="O593" t="str">
        <f t="shared" si="36"/>
        <v/>
      </c>
      <c r="P593" t="str">
        <f t="shared" si="37"/>
        <v/>
      </c>
      <c r="Q593" t="str">
        <f t="shared" si="38"/>
        <v/>
      </c>
      <c r="S593" s="334" t="str">
        <f t="shared" si="39"/>
        <v/>
      </c>
    </row>
    <row r="594" spans="15:19" x14ac:dyDescent="0.2">
      <c r="O594" t="str">
        <f t="shared" si="36"/>
        <v/>
      </c>
      <c r="P594" t="str">
        <f t="shared" si="37"/>
        <v/>
      </c>
      <c r="Q594" t="str">
        <f t="shared" si="38"/>
        <v/>
      </c>
      <c r="S594" s="334" t="str">
        <f t="shared" si="39"/>
        <v/>
      </c>
    </row>
    <row r="595" spans="15:19" x14ac:dyDescent="0.2">
      <c r="O595" t="str">
        <f t="shared" si="36"/>
        <v/>
      </c>
      <c r="P595" t="str">
        <f t="shared" si="37"/>
        <v/>
      </c>
      <c r="Q595" t="str">
        <f t="shared" si="38"/>
        <v/>
      </c>
      <c r="S595" s="334" t="str">
        <f t="shared" si="39"/>
        <v/>
      </c>
    </row>
    <row r="596" spans="15:19" x14ac:dyDescent="0.2">
      <c r="O596" t="str">
        <f t="shared" si="36"/>
        <v/>
      </c>
      <c r="P596" t="str">
        <f t="shared" si="37"/>
        <v/>
      </c>
      <c r="Q596" t="str">
        <f t="shared" si="38"/>
        <v/>
      </c>
      <c r="S596" s="334" t="str">
        <f t="shared" si="39"/>
        <v/>
      </c>
    </row>
    <row r="597" spans="15:19" x14ac:dyDescent="0.2">
      <c r="O597" t="str">
        <f t="shared" si="36"/>
        <v/>
      </c>
      <c r="P597" t="str">
        <f t="shared" si="37"/>
        <v/>
      </c>
      <c r="Q597" t="str">
        <f t="shared" si="38"/>
        <v/>
      </c>
      <c r="S597" s="334" t="str">
        <f t="shared" si="39"/>
        <v/>
      </c>
    </row>
    <row r="598" spans="15:19" x14ac:dyDescent="0.2">
      <c r="O598" t="str">
        <f t="shared" si="36"/>
        <v/>
      </c>
      <c r="P598" t="str">
        <f t="shared" si="37"/>
        <v/>
      </c>
      <c r="Q598" t="str">
        <f t="shared" si="38"/>
        <v/>
      </c>
      <c r="S598" s="334" t="str">
        <f t="shared" si="39"/>
        <v/>
      </c>
    </row>
    <row r="599" spans="15:19" x14ac:dyDescent="0.2">
      <c r="O599" t="str">
        <f t="shared" si="36"/>
        <v/>
      </c>
      <c r="P599" t="str">
        <f t="shared" si="37"/>
        <v/>
      </c>
      <c r="Q599" t="str">
        <f t="shared" si="38"/>
        <v/>
      </c>
      <c r="S599" s="334" t="str">
        <f t="shared" si="39"/>
        <v/>
      </c>
    </row>
    <row r="600" spans="15:19" x14ac:dyDescent="0.2">
      <c r="O600" t="str">
        <f t="shared" si="36"/>
        <v/>
      </c>
      <c r="P600" t="str">
        <f t="shared" si="37"/>
        <v/>
      </c>
      <c r="Q600" t="str">
        <f t="shared" si="38"/>
        <v/>
      </c>
      <c r="S600" s="334" t="str">
        <f t="shared" si="39"/>
        <v/>
      </c>
    </row>
    <row r="601" spans="15:19" x14ac:dyDescent="0.2">
      <c r="O601" t="str">
        <f t="shared" si="36"/>
        <v/>
      </c>
      <c r="P601" t="str">
        <f t="shared" si="37"/>
        <v/>
      </c>
      <c r="Q601" t="str">
        <f t="shared" si="38"/>
        <v/>
      </c>
      <c r="S601" s="334" t="str">
        <f t="shared" si="39"/>
        <v/>
      </c>
    </row>
    <row r="602" spans="15:19" x14ac:dyDescent="0.2">
      <c r="O602" t="str">
        <f t="shared" si="36"/>
        <v/>
      </c>
      <c r="P602" t="str">
        <f t="shared" si="37"/>
        <v/>
      </c>
      <c r="Q602" t="str">
        <f t="shared" si="38"/>
        <v/>
      </c>
      <c r="S602" s="334" t="str">
        <f t="shared" si="39"/>
        <v/>
      </c>
    </row>
    <row r="603" spans="15:19" x14ac:dyDescent="0.2">
      <c r="O603" t="str">
        <f t="shared" si="36"/>
        <v/>
      </c>
      <c r="P603" t="str">
        <f t="shared" si="37"/>
        <v/>
      </c>
      <c r="Q603" t="str">
        <f t="shared" si="38"/>
        <v/>
      </c>
      <c r="S603" s="334" t="str">
        <f t="shared" si="39"/>
        <v/>
      </c>
    </row>
    <row r="604" spans="15:19" x14ac:dyDescent="0.2">
      <c r="O604" t="str">
        <f t="shared" si="36"/>
        <v/>
      </c>
      <c r="P604" t="str">
        <f t="shared" si="37"/>
        <v/>
      </c>
      <c r="Q604" t="str">
        <f t="shared" si="38"/>
        <v/>
      </c>
      <c r="S604" s="334" t="str">
        <f t="shared" si="39"/>
        <v/>
      </c>
    </row>
    <row r="605" spans="15:19" x14ac:dyDescent="0.2">
      <c r="O605" t="str">
        <f t="shared" si="36"/>
        <v/>
      </c>
      <c r="P605" t="str">
        <f t="shared" si="37"/>
        <v/>
      </c>
      <c r="Q605" t="str">
        <f t="shared" si="38"/>
        <v/>
      </c>
      <c r="S605" s="334" t="str">
        <f t="shared" si="39"/>
        <v/>
      </c>
    </row>
    <row r="606" spans="15:19" x14ac:dyDescent="0.2">
      <c r="O606" t="str">
        <f t="shared" si="36"/>
        <v/>
      </c>
      <c r="P606" t="str">
        <f t="shared" si="37"/>
        <v/>
      </c>
      <c r="Q606" t="str">
        <f t="shared" si="38"/>
        <v/>
      </c>
      <c r="S606" s="334" t="str">
        <f t="shared" si="39"/>
        <v/>
      </c>
    </row>
    <row r="607" spans="15:19" x14ac:dyDescent="0.2">
      <c r="O607" t="str">
        <f t="shared" si="36"/>
        <v/>
      </c>
      <c r="P607" t="str">
        <f t="shared" si="37"/>
        <v/>
      </c>
      <c r="Q607" t="str">
        <f t="shared" si="38"/>
        <v/>
      </c>
      <c r="S607" s="334" t="str">
        <f t="shared" si="39"/>
        <v/>
      </c>
    </row>
    <row r="608" spans="15:19" x14ac:dyDescent="0.2">
      <c r="O608" t="str">
        <f t="shared" si="36"/>
        <v/>
      </c>
      <c r="P608" t="str">
        <f t="shared" si="37"/>
        <v/>
      </c>
      <c r="Q608" t="str">
        <f t="shared" si="38"/>
        <v/>
      </c>
      <c r="S608" s="334" t="str">
        <f t="shared" si="39"/>
        <v/>
      </c>
    </row>
    <row r="609" spans="15:19" x14ac:dyDescent="0.2">
      <c r="O609" t="str">
        <f t="shared" si="36"/>
        <v/>
      </c>
      <c r="P609" t="str">
        <f t="shared" si="37"/>
        <v/>
      </c>
      <c r="Q609" t="str">
        <f t="shared" si="38"/>
        <v/>
      </c>
      <c r="S609" s="334" t="str">
        <f t="shared" si="39"/>
        <v/>
      </c>
    </row>
    <row r="610" spans="15:19" x14ac:dyDescent="0.2">
      <c r="O610" t="str">
        <f t="shared" si="36"/>
        <v/>
      </c>
      <c r="P610" t="str">
        <f t="shared" si="37"/>
        <v/>
      </c>
      <c r="Q610" t="str">
        <f t="shared" si="38"/>
        <v/>
      </c>
      <c r="S610" s="334" t="str">
        <f t="shared" si="39"/>
        <v/>
      </c>
    </row>
    <row r="611" spans="15:19" x14ac:dyDescent="0.2">
      <c r="O611" t="str">
        <f t="shared" si="36"/>
        <v/>
      </c>
      <c r="P611" t="str">
        <f t="shared" si="37"/>
        <v/>
      </c>
      <c r="Q611" t="str">
        <f t="shared" si="38"/>
        <v/>
      </c>
      <c r="S611" s="334" t="str">
        <f t="shared" si="39"/>
        <v/>
      </c>
    </row>
    <row r="612" spans="15:19" x14ac:dyDescent="0.2">
      <c r="O612" t="str">
        <f t="shared" si="36"/>
        <v/>
      </c>
      <c r="P612" t="str">
        <f t="shared" si="37"/>
        <v/>
      </c>
      <c r="Q612" t="str">
        <f t="shared" si="38"/>
        <v/>
      </c>
      <c r="S612" s="334" t="str">
        <f t="shared" si="39"/>
        <v/>
      </c>
    </row>
    <row r="613" spans="15:19" x14ac:dyDescent="0.2">
      <c r="O613" t="str">
        <f t="shared" si="36"/>
        <v/>
      </c>
      <c r="P613" t="str">
        <f t="shared" si="37"/>
        <v/>
      </c>
      <c r="Q613" t="str">
        <f t="shared" si="38"/>
        <v/>
      </c>
      <c r="S613" s="334" t="str">
        <f t="shared" si="39"/>
        <v/>
      </c>
    </row>
    <row r="614" spans="15:19" x14ac:dyDescent="0.2">
      <c r="O614" t="str">
        <f t="shared" si="36"/>
        <v/>
      </c>
      <c r="P614" t="str">
        <f t="shared" si="37"/>
        <v/>
      </c>
      <c r="Q614" t="str">
        <f t="shared" si="38"/>
        <v/>
      </c>
      <c r="S614" s="334" t="str">
        <f t="shared" si="39"/>
        <v/>
      </c>
    </row>
    <row r="615" spans="15:19" x14ac:dyDescent="0.2">
      <c r="O615" t="str">
        <f t="shared" si="36"/>
        <v/>
      </c>
      <c r="P615" t="str">
        <f t="shared" si="37"/>
        <v/>
      </c>
      <c r="Q615" t="str">
        <f t="shared" si="38"/>
        <v/>
      </c>
      <c r="S615" s="334" t="str">
        <f t="shared" si="39"/>
        <v/>
      </c>
    </row>
    <row r="616" spans="15:19" x14ac:dyDescent="0.2">
      <c r="O616" t="str">
        <f t="shared" si="36"/>
        <v/>
      </c>
      <c r="P616" t="str">
        <f t="shared" si="37"/>
        <v/>
      </c>
      <c r="Q616" t="str">
        <f t="shared" si="38"/>
        <v/>
      </c>
      <c r="S616" s="334" t="str">
        <f t="shared" si="39"/>
        <v/>
      </c>
    </row>
    <row r="617" spans="15:19" x14ac:dyDescent="0.2">
      <c r="O617" t="str">
        <f t="shared" si="36"/>
        <v/>
      </c>
      <c r="P617" t="str">
        <f t="shared" si="37"/>
        <v/>
      </c>
      <c r="Q617" t="str">
        <f t="shared" si="38"/>
        <v/>
      </c>
      <c r="S617" s="334" t="str">
        <f t="shared" si="39"/>
        <v/>
      </c>
    </row>
    <row r="618" spans="15:19" x14ac:dyDescent="0.2">
      <c r="O618" t="str">
        <f t="shared" si="36"/>
        <v/>
      </c>
      <c r="P618" t="str">
        <f t="shared" si="37"/>
        <v/>
      </c>
      <c r="Q618" t="str">
        <f t="shared" si="38"/>
        <v/>
      </c>
      <c r="S618" s="334" t="str">
        <f t="shared" si="39"/>
        <v/>
      </c>
    </row>
    <row r="619" spans="15:19" x14ac:dyDescent="0.2">
      <c r="O619" t="str">
        <f t="shared" si="36"/>
        <v/>
      </c>
      <c r="P619" t="str">
        <f t="shared" si="37"/>
        <v/>
      </c>
      <c r="Q619" t="str">
        <f t="shared" si="38"/>
        <v/>
      </c>
      <c r="S619" s="334" t="str">
        <f t="shared" si="39"/>
        <v/>
      </c>
    </row>
    <row r="620" spans="15:19" x14ac:dyDescent="0.2">
      <c r="O620" t="str">
        <f t="shared" si="36"/>
        <v/>
      </c>
      <c r="P620" t="str">
        <f t="shared" si="37"/>
        <v/>
      </c>
      <c r="Q620" t="str">
        <f t="shared" si="38"/>
        <v/>
      </c>
      <c r="S620" s="334" t="str">
        <f t="shared" si="39"/>
        <v/>
      </c>
    </row>
    <row r="621" spans="15:19" x14ac:dyDescent="0.2">
      <c r="O621" t="str">
        <f t="shared" si="36"/>
        <v/>
      </c>
      <c r="P621" t="str">
        <f t="shared" si="37"/>
        <v/>
      </c>
      <c r="Q621" t="str">
        <f t="shared" si="38"/>
        <v/>
      </c>
      <c r="S621" s="334" t="str">
        <f t="shared" si="39"/>
        <v/>
      </c>
    </row>
    <row r="622" spans="15:19" x14ac:dyDescent="0.2">
      <c r="O622" t="str">
        <f t="shared" si="36"/>
        <v/>
      </c>
      <c r="P622" t="str">
        <f t="shared" si="37"/>
        <v/>
      </c>
      <c r="Q622" t="str">
        <f t="shared" si="38"/>
        <v/>
      </c>
      <c r="S622" s="334" t="str">
        <f t="shared" si="39"/>
        <v/>
      </c>
    </row>
    <row r="623" spans="15:19" x14ac:dyDescent="0.2">
      <c r="O623" t="str">
        <f t="shared" si="36"/>
        <v/>
      </c>
      <c r="P623" t="str">
        <f t="shared" si="37"/>
        <v/>
      </c>
      <c r="Q623" t="str">
        <f t="shared" si="38"/>
        <v/>
      </c>
      <c r="S623" s="334" t="str">
        <f t="shared" si="39"/>
        <v/>
      </c>
    </row>
    <row r="624" spans="15:19" x14ac:dyDescent="0.2">
      <c r="O624" t="str">
        <f t="shared" si="36"/>
        <v/>
      </c>
      <c r="P624" t="str">
        <f t="shared" si="37"/>
        <v/>
      </c>
      <c r="Q624" t="str">
        <f t="shared" si="38"/>
        <v/>
      </c>
      <c r="S624" s="334" t="str">
        <f t="shared" si="39"/>
        <v/>
      </c>
    </row>
    <row r="625" spans="15:19" x14ac:dyDescent="0.2">
      <c r="O625" t="str">
        <f t="shared" si="36"/>
        <v/>
      </c>
      <c r="P625" t="str">
        <f t="shared" si="37"/>
        <v/>
      </c>
      <c r="Q625" t="str">
        <f t="shared" si="38"/>
        <v/>
      </c>
      <c r="S625" s="334" t="str">
        <f t="shared" si="39"/>
        <v/>
      </c>
    </row>
    <row r="626" spans="15:19" x14ac:dyDescent="0.2">
      <c r="O626" t="str">
        <f t="shared" si="36"/>
        <v/>
      </c>
      <c r="P626" t="str">
        <f t="shared" si="37"/>
        <v/>
      </c>
      <c r="Q626" t="str">
        <f t="shared" si="38"/>
        <v/>
      </c>
      <c r="S626" s="334" t="str">
        <f t="shared" si="39"/>
        <v/>
      </c>
    </row>
    <row r="627" spans="15:19" x14ac:dyDescent="0.2">
      <c r="O627" t="str">
        <f t="shared" si="36"/>
        <v/>
      </c>
      <c r="P627" t="str">
        <f t="shared" si="37"/>
        <v/>
      </c>
      <c r="Q627" t="str">
        <f t="shared" si="38"/>
        <v/>
      </c>
      <c r="S627" s="334" t="str">
        <f t="shared" si="39"/>
        <v/>
      </c>
    </row>
    <row r="628" spans="15:19" x14ac:dyDescent="0.2">
      <c r="O628" t="str">
        <f t="shared" si="36"/>
        <v/>
      </c>
      <c r="P628" t="str">
        <f t="shared" si="37"/>
        <v/>
      </c>
      <c r="Q628" t="str">
        <f t="shared" si="38"/>
        <v/>
      </c>
      <c r="S628" s="334" t="str">
        <f t="shared" si="39"/>
        <v/>
      </c>
    </row>
    <row r="629" spans="15:19" x14ac:dyDescent="0.2">
      <c r="O629" t="str">
        <f t="shared" si="36"/>
        <v/>
      </c>
      <c r="P629" t="str">
        <f t="shared" si="37"/>
        <v/>
      </c>
      <c r="Q629" t="str">
        <f t="shared" si="38"/>
        <v/>
      </c>
      <c r="S629" s="334" t="str">
        <f t="shared" si="39"/>
        <v/>
      </c>
    </row>
    <row r="630" spans="15:19" x14ac:dyDescent="0.2">
      <c r="O630" t="str">
        <f t="shared" si="36"/>
        <v/>
      </c>
      <c r="P630" t="str">
        <f t="shared" si="37"/>
        <v/>
      </c>
      <c r="Q630" t="str">
        <f t="shared" si="38"/>
        <v/>
      </c>
      <c r="S630" s="334" t="str">
        <f t="shared" si="39"/>
        <v/>
      </c>
    </row>
    <row r="631" spans="15:19" x14ac:dyDescent="0.2">
      <c r="O631" t="str">
        <f t="shared" si="36"/>
        <v/>
      </c>
      <c r="P631" t="str">
        <f t="shared" si="37"/>
        <v/>
      </c>
      <c r="Q631" t="str">
        <f t="shared" si="38"/>
        <v/>
      </c>
      <c r="S631" s="334" t="str">
        <f t="shared" si="39"/>
        <v/>
      </c>
    </row>
    <row r="632" spans="15:19" x14ac:dyDescent="0.2">
      <c r="O632" t="str">
        <f t="shared" si="36"/>
        <v/>
      </c>
      <c r="P632" t="str">
        <f t="shared" si="37"/>
        <v/>
      </c>
      <c r="Q632" t="str">
        <f t="shared" si="38"/>
        <v/>
      </c>
      <c r="S632" s="334" t="str">
        <f t="shared" si="39"/>
        <v/>
      </c>
    </row>
    <row r="633" spans="15:19" x14ac:dyDescent="0.2">
      <c r="O633" t="str">
        <f t="shared" si="36"/>
        <v/>
      </c>
      <c r="P633" t="str">
        <f t="shared" si="37"/>
        <v/>
      </c>
      <c r="Q633" t="str">
        <f t="shared" si="38"/>
        <v/>
      </c>
      <c r="S633" s="334" t="str">
        <f t="shared" si="39"/>
        <v/>
      </c>
    </row>
    <row r="634" spans="15:19" x14ac:dyDescent="0.2">
      <c r="O634" t="str">
        <f t="shared" si="36"/>
        <v/>
      </c>
      <c r="P634" t="str">
        <f t="shared" si="37"/>
        <v/>
      </c>
      <c r="Q634" t="str">
        <f t="shared" si="38"/>
        <v/>
      </c>
      <c r="S634" s="334" t="str">
        <f t="shared" si="39"/>
        <v/>
      </c>
    </row>
    <row r="635" spans="15:19" x14ac:dyDescent="0.2">
      <c r="O635" t="str">
        <f t="shared" si="36"/>
        <v/>
      </c>
      <c r="P635" t="str">
        <f t="shared" si="37"/>
        <v/>
      </c>
      <c r="Q635" t="str">
        <f t="shared" si="38"/>
        <v/>
      </c>
      <c r="S635" s="334" t="str">
        <f t="shared" si="39"/>
        <v/>
      </c>
    </row>
    <row r="636" spans="15:19" x14ac:dyDescent="0.2">
      <c r="O636" t="str">
        <f t="shared" si="36"/>
        <v/>
      </c>
      <c r="P636" t="str">
        <f t="shared" si="37"/>
        <v/>
      </c>
      <c r="Q636" t="str">
        <f t="shared" si="38"/>
        <v/>
      </c>
      <c r="S636" s="334" t="str">
        <f t="shared" si="39"/>
        <v/>
      </c>
    </row>
    <row r="637" spans="15:19" x14ac:dyDescent="0.2">
      <c r="O637" t="str">
        <f t="shared" si="36"/>
        <v/>
      </c>
      <c r="P637" t="str">
        <f t="shared" si="37"/>
        <v/>
      </c>
      <c r="Q637" t="str">
        <f t="shared" si="38"/>
        <v/>
      </c>
      <c r="S637" s="334" t="str">
        <f t="shared" si="39"/>
        <v/>
      </c>
    </row>
    <row r="638" spans="15:19" x14ac:dyDescent="0.2">
      <c r="O638" t="str">
        <f t="shared" si="36"/>
        <v/>
      </c>
      <c r="P638" t="str">
        <f t="shared" si="37"/>
        <v/>
      </c>
      <c r="Q638" t="str">
        <f t="shared" si="38"/>
        <v/>
      </c>
      <c r="S638" s="334" t="str">
        <f t="shared" si="39"/>
        <v/>
      </c>
    </row>
    <row r="639" spans="15:19" x14ac:dyDescent="0.2">
      <c r="O639" t="str">
        <f t="shared" si="36"/>
        <v/>
      </c>
      <c r="P639" t="str">
        <f t="shared" si="37"/>
        <v/>
      </c>
      <c r="Q639" t="str">
        <f t="shared" si="38"/>
        <v/>
      </c>
      <c r="S639" s="334" t="str">
        <f t="shared" si="39"/>
        <v/>
      </c>
    </row>
    <row r="640" spans="15:19" x14ac:dyDescent="0.2">
      <c r="O640" t="str">
        <f t="shared" si="36"/>
        <v/>
      </c>
      <c r="P640" t="str">
        <f t="shared" si="37"/>
        <v/>
      </c>
      <c r="Q640" t="str">
        <f t="shared" si="38"/>
        <v/>
      </c>
      <c r="S640" s="334" t="str">
        <f t="shared" si="39"/>
        <v/>
      </c>
    </row>
    <row r="641" spans="15:19" x14ac:dyDescent="0.2">
      <c r="O641" t="str">
        <f t="shared" si="36"/>
        <v/>
      </c>
      <c r="P641" t="str">
        <f t="shared" si="37"/>
        <v/>
      </c>
      <c r="Q641" t="str">
        <f t="shared" si="38"/>
        <v/>
      </c>
      <c r="S641" s="334" t="str">
        <f t="shared" si="39"/>
        <v/>
      </c>
    </row>
    <row r="642" spans="15:19" x14ac:dyDescent="0.2">
      <c r="O642" t="str">
        <f t="shared" ref="O642:O705" si="40">LEFT(F642,4)</f>
        <v/>
      </c>
      <c r="P642" t="str">
        <f t="shared" ref="P642:P705" si="41">MID(F642,6,2)</f>
        <v/>
      </c>
      <c r="Q642" t="str">
        <f t="shared" ref="Q642:Q705" si="42">MID(F642,9,2)</f>
        <v/>
      </c>
      <c r="S642" s="334" t="str">
        <f t="shared" ref="S642:S705" si="43">IFERROR(DATE(O642,P642,Q642),"")</f>
        <v/>
      </c>
    </row>
    <row r="643" spans="15:19" x14ac:dyDescent="0.2">
      <c r="O643" t="str">
        <f t="shared" si="40"/>
        <v/>
      </c>
      <c r="P643" t="str">
        <f t="shared" si="41"/>
        <v/>
      </c>
      <c r="Q643" t="str">
        <f t="shared" si="42"/>
        <v/>
      </c>
      <c r="S643" s="334" t="str">
        <f t="shared" si="43"/>
        <v/>
      </c>
    </row>
    <row r="644" spans="15:19" x14ac:dyDescent="0.2">
      <c r="O644" t="str">
        <f t="shared" si="40"/>
        <v/>
      </c>
      <c r="P644" t="str">
        <f t="shared" si="41"/>
        <v/>
      </c>
      <c r="Q644" t="str">
        <f t="shared" si="42"/>
        <v/>
      </c>
      <c r="S644" s="334" t="str">
        <f t="shared" si="43"/>
        <v/>
      </c>
    </row>
    <row r="645" spans="15:19" x14ac:dyDescent="0.2">
      <c r="O645" t="str">
        <f t="shared" si="40"/>
        <v/>
      </c>
      <c r="P645" t="str">
        <f t="shared" si="41"/>
        <v/>
      </c>
      <c r="Q645" t="str">
        <f t="shared" si="42"/>
        <v/>
      </c>
      <c r="S645" s="334" t="str">
        <f t="shared" si="43"/>
        <v/>
      </c>
    </row>
    <row r="646" spans="15:19" x14ac:dyDescent="0.2">
      <c r="O646" t="str">
        <f t="shared" si="40"/>
        <v/>
      </c>
      <c r="P646" t="str">
        <f t="shared" si="41"/>
        <v/>
      </c>
      <c r="Q646" t="str">
        <f t="shared" si="42"/>
        <v/>
      </c>
      <c r="S646" s="334" t="str">
        <f t="shared" si="43"/>
        <v/>
      </c>
    </row>
    <row r="647" spans="15:19" x14ac:dyDescent="0.2">
      <c r="O647" t="str">
        <f t="shared" si="40"/>
        <v/>
      </c>
      <c r="P647" t="str">
        <f t="shared" si="41"/>
        <v/>
      </c>
      <c r="Q647" t="str">
        <f t="shared" si="42"/>
        <v/>
      </c>
      <c r="S647" s="334" t="str">
        <f t="shared" si="43"/>
        <v/>
      </c>
    </row>
    <row r="648" spans="15:19" x14ac:dyDescent="0.2">
      <c r="O648" t="str">
        <f t="shared" si="40"/>
        <v/>
      </c>
      <c r="P648" t="str">
        <f t="shared" si="41"/>
        <v/>
      </c>
      <c r="Q648" t="str">
        <f t="shared" si="42"/>
        <v/>
      </c>
      <c r="S648" s="334" t="str">
        <f t="shared" si="43"/>
        <v/>
      </c>
    </row>
    <row r="649" spans="15:19" x14ac:dyDescent="0.2">
      <c r="O649" t="str">
        <f t="shared" si="40"/>
        <v/>
      </c>
      <c r="P649" t="str">
        <f t="shared" si="41"/>
        <v/>
      </c>
      <c r="Q649" t="str">
        <f t="shared" si="42"/>
        <v/>
      </c>
      <c r="S649" s="334" t="str">
        <f t="shared" si="43"/>
        <v/>
      </c>
    </row>
    <row r="650" spans="15:19" x14ac:dyDescent="0.2">
      <c r="O650" t="str">
        <f t="shared" si="40"/>
        <v/>
      </c>
      <c r="P650" t="str">
        <f t="shared" si="41"/>
        <v/>
      </c>
      <c r="Q650" t="str">
        <f t="shared" si="42"/>
        <v/>
      </c>
      <c r="S650" s="334" t="str">
        <f t="shared" si="43"/>
        <v/>
      </c>
    </row>
    <row r="651" spans="15:19" x14ac:dyDescent="0.2">
      <c r="O651" t="str">
        <f t="shared" si="40"/>
        <v/>
      </c>
      <c r="P651" t="str">
        <f t="shared" si="41"/>
        <v/>
      </c>
      <c r="Q651" t="str">
        <f t="shared" si="42"/>
        <v/>
      </c>
      <c r="S651" s="334" t="str">
        <f t="shared" si="43"/>
        <v/>
      </c>
    </row>
    <row r="652" spans="15:19" x14ac:dyDescent="0.2">
      <c r="O652" t="str">
        <f t="shared" si="40"/>
        <v/>
      </c>
      <c r="P652" t="str">
        <f t="shared" si="41"/>
        <v/>
      </c>
      <c r="Q652" t="str">
        <f t="shared" si="42"/>
        <v/>
      </c>
      <c r="S652" s="334" t="str">
        <f t="shared" si="43"/>
        <v/>
      </c>
    </row>
    <row r="653" spans="15:19" x14ac:dyDescent="0.2">
      <c r="O653" t="str">
        <f t="shared" si="40"/>
        <v/>
      </c>
      <c r="P653" t="str">
        <f t="shared" si="41"/>
        <v/>
      </c>
      <c r="Q653" t="str">
        <f t="shared" si="42"/>
        <v/>
      </c>
      <c r="S653" s="334" t="str">
        <f t="shared" si="43"/>
        <v/>
      </c>
    </row>
    <row r="654" spans="15:19" x14ac:dyDescent="0.2">
      <c r="O654" t="str">
        <f t="shared" si="40"/>
        <v/>
      </c>
      <c r="P654" t="str">
        <f t="shared" si="41"/>
        <v/>
      </c>
      <c r="Q654" t="str">
        <f t="shared" si="42"/>
        <v/>
      </c>
      <c r="S654" s="334" t="str">
        <f t="shared" si="43"/>
        <v/>
      </c>
    </row>
    <row r="655" spans="15:19" x14ac:dyDescent="0.2">
      <c r="O655" t="str">
        <f t="shared" si="40"/>
        <v/>
      </c>
      <c r="P655" t="str">
        <f t="shared" si="41"/>
        <v/>
      </c>
      <c r="Q655" t="str">
        <f t="shared" si="42"/>
        <v/>
      </c>
      <c r="S655" s="334" t="str">
        <f t="shared" si="43"/>
        <v/>
      </c>
    </row>
    <row r="656" spans="15:19" x14ac:dyDescent="0.2">
      <c r="O656" t="str">
        <f t="shared" si="40"/>
        <v/>
      </c>
      <c r="P656" t="str">
        <f t="shared" si="41"/>
        <v/>
      </c>
      <c r="Q656" t="str">
        <f t="shared" si="42"/>
        <v/>
      </c>
      <c r="S656" s="334" t="str">
        <f t="shared" si="43"/>
        <v/>
      </c>
    </row>
    <row r="657" spans="15:19" x14ac:dyDescent="0.2">
      <c r="O657" t="str">
        <f t="shared" si="40"/>
        <v/>
      </c>
      <c r="P657" t="str">
        <f t="shared" si="41"/>
        <v/>
      </c>
      <c r="Q657" t="str">
        <f t="shared" si="42"/>
        <v/>
      </c>
      <c r="S657" s="334" t="str">
        <f t="shared" si="43"/>
        <v/>
      </c>
    </row>
    <row r="658" spans="15:19" x14ac:dyDescent="0.2">
      <c r="O658" t="str">
        <f t="shared" si="40"/>
        <v/>
      </c>
      <c r="P658" t="str">
        <f t="shared" si="41"/>
        <v/>
      </c>
      <c r="Q658" t="str">
        <f t="shared" si="42"/>
        <v/>
      </c>
      <c r="S658" s="334" t="str">
        <f t="shared" si="43"/>
        <v/>
      </c>
    </row>
    <row r="659" spans="15:19" x14ac:dyDescent="0.2">
      <c r="O659" t="str">
        <f t="shared" si="40"/>
        <v/>
      </c>
      <c r="P659" t="str">
        <f t="shared" si="41"/>
        <v/>
      </c>
      <c r="Q659" t="str">
        <f t="shared" si="42"/>
        <v/>
      </c>
      <c r="S659" s="334" t="str">
        <f t="shared" si="43"/>
        <v/>
      </c>
    </row>
    <row r="660" spans="15:19" x14ac:dyDescent="0.2">
      <c r="O660" t="str">
        <f t="shared" si="40"/>
        <v/>
      </c>
      <c r="P660" t="str">
        <f t="shared" si="41"/>
        <v/>
      </c>
      <c r="Q660" t="str">
        <f t="shared" si="42"/>
        <v/>
      </c>
      <c r="S660" s="334" t="str">
        <f t="shared" si="43"/>
        <v/>
      </c>
    </row>
    <row r="661" spans="15:19" x14ac:dyDescent="0.2">
      <c r="O661" t="str">
        <f t="shared" si="40"/>
        <v/>
      </c>
      <c r="P661" t="str">
        <f t="shared" si="41"/>
        <v/>
      </c>
      <c r="Q661" t="str">
        <f t="shared" si="42"/>
        <v/>
      </c>
      <c r="S661" s="334" t="str">
        <f t="shared" si="43"/>
        <v/>
      </c>
    </row>
    <row r="662" spans="15:19" x14ac:dyDescent="0.2">
      <c r="O662" t="str">
        <f t="shared" si="40"/>
        <v/>
      </c>
      <c r="P662" t="str">
        <f t="shared" si="41"/>
        <v/>
      </c>
      <c r="Q662" t="str">
        <f t="shared" si="42"/>
        <v/>
      </c>
      <c r="S662" s="334" t="str">
        <f t="shared" si="43"/>
        <v/>
      </c>
    </row>
    <row r="663" spans="15:19" x14ac:dyDescent="0.2">
      <c r="O663" t="str">
        <f t="shared" si="40"/>
        <v/>
      </c>
      <c r="P663" t="str">
        <f t="shared" si="41"/>
        <v/>
      </c>
      <c r="Q663" t="str">
        <f t="shared" si="42"/>
        <v/>
      </c>
      <c r="S663" s="334" t="str">
        <f t="shared" si="43"/>
        <v/>
      </c>
    </row>
    <row r="664" spans="15:19" x14ac:dyDescent="0.2">
      <c r="O664" t="str">
        <f t="shared" si="40"/>
        <v/>
      </c>
      <c r="P664" t="str">
        <f t="shared" si="41"/>
        <v/>
      </c>
      <c r="Q664" t="str">
        <f t="shared" si="42"/>
        <v/>
      </c>
      <c r="S664" s="334" t="str">
        <f t="shared" si="43"/>
        <v/>
      </c>
    </row>
    <row r="665" spans="15:19" x14ac:dyDescent="0.2">
      <c r="O665" t="str">
        <f t="shared" si="40"/>
        <v/>
      </c>
      <c r="P665" t="str">
        <f t="shared" si="41"/>
        <v/>
      </c>
      <c r="Q665" t="str">
        <f t="shared" si="42"/>
        <v/>
      </c>
      <c r="S665" s="334" t="str">
        <f t="shared" si="43"/>
        <v/>
      </c>
    </row>
    <row r="666" spans="15:19" x14ac:dyDescent="0.2">
      <c r="O666" t="str">
        <f t="shared" si="40"/>
        <v/>
      </c>
      <c r="P666" t="str">
        <f t="shared" si="41"/>
        <v/>
      </c>
      <c r="Q666" t="str">
        <f t="shared" si="42"/>
        <v/>
      </c>
      <c r="S666" s="334" t="str">
        <f t="shared" si="43"/>
        <v/>
      </c>
    </row>
    <row r="667" spans="15:19" x14ac:dyDescent="0.2">
      <c r="O667" t="str">
        <f t="shared" si="40"/>
        <v/>
      </c>
      <c r="P667" t="str">
        <f t="shared" si="41"/>
        <v/>
      </c>
      <c r="Q667" t="str">
        <f t="shared" si="42"/>
        <v/>
      </c>
      <c r="S667" s="334" t="str">
        <f t="shared" si="43"/>
        <v/>
      </c>
    </row>
    <row r="668" spans="15:19" x14ac:dyDescent="0.2">
      <c r="O668" t="str">
        <f t="shared" si="40"/>
        <v/>
      </c>
      <c r="P668" t="str">
        <f t="shared" si="41"/>
        <v/>
      </c>
      <c r="Q668" t="str">
        <f t="shared" si="42"/>
        <v/>
      </c>
      <c r="S668" s="334" t="str">
        <f t="shared" si="43"/>
        <v/>
      </c>
    </row>
    <row r="669" spans="15:19" x14ac:dyDescent="0.2">
      <c r="O669" t="str">
        <f t="shared" si="40"/>
        <v/>
      </c>
      <c r="P669" t="str">
        <f t="shared" si="41"/>
        <v/>
      </c>
      <c r="Q669" t="str">
        <f t="shared" si="42"/>
        <v/>
      </c>
      <c r="S669" s="334" t="str">
        <f t="shared" si="43"/>
        <v/>
      </c>
    </row>
    <row r="670" spans="15:19" x14ac:dyDescent="0.2">
      <c r="O670" t="str">
        <f t="shared" si="40"/>
        <v/>
      </c>
      <c r="P670" t="str">
        <f t="shared" si="41"/>
        <v/>
      </c>
      <c r="Q670" t="str">
        <f t="shared" si="42"/>
        <v/>
      </c>
      <c r="S670" s="334" t="str">
        <f t="shared" si="43"/>
        <v/>
      </c>
    </row>
    <row r="671" spans="15:19" x14ac:dyDescent="0.2">
      <c r="O671" t="str">
        <f t="shared" si="40"/>
        <v/>
      </c>
      <c r="P671" t="str">
        <f t="shared" si="41"/>
        <v/>
      </c>
      <c r="Q671" t="str">
        <f t="shared" si="42"/>
        <v/>
      </c>
      <c r="S671" s="334" t="str">
        <f t="shared" si="43"/>
        <v/>
      </c>
    </row>
    <row r="672" spans="15:19" x14ac:dyDescent="0.2">
      <c r="O672" t="str">
        <f t="shared" si="40"/>
        <v/>
      </c>
      <c r="P672" t="str">
        <f t="shared" si="41"/>
        <v/>
      </c>
      <c r="Q672" t="str">
        <f t="shared" si="42"/>
        <v/>
      </c>
      <c r="S672" s="334" t="str">
        <f t="shared" si="43"/>
        <v/>
      </c>
    </row>
    <row r="673" spans="15:19" x14ac:dyDescent="0.2">
      <c r="O673" t="str">
        <f t="shared" si="40"/>
        <v/>
      </c>
      <c r="P673" t="str">
        <f t="shared" si="41"/>
        <v/>
      </c>
      <c r="Q673" t="str">
        <f t="shared" si="42"/>
        <v/>
      </c>
      <c r="S673" s="334" t="str">
        <f t="shared" si="43"/>
        <v/>
      </c>
    </row>
    <row r="674" spans="15:19" x14ac:dyDescent="0.2">
      <c r="O674" t="str">
        <f t="shared" si="40"/>
        <v/>
      </c>
      <c r="P674" t="str">
        <f t="shared" si="41"/>
        <v/>
      </c>
      <c r="Q674" t="str">
        <f t="shared" si="42"/>
        <v/>
      </c>
      <c r="S674" s="334" t="str">
        <f t="shared" si="43"/>
        <v/>
      </c>
    </row>
    <row r="675" spans="15:19" x14ac:dyDescent="0.2">
      <c r="O675" t="str">
        <f t="shared" si="40"/>
        <v/>
      </c>
      <c r="P675" t="str">
        <f t="shared" si="41"/>
        <v/>
      </c>
      <c r="Q675" t="str">
        <f t="shared" si="42"/>
        <v/>
      </c>
      <c r="S675" s="334" t="str">
        <f t="shared" si="43"/>
        <v/>
      </c>
    </row>
    <row r="676" spans="15:19" x14ac:dyDescent="0.2">
      <c r="O676" t="str">
        <f t="shared" si="40"/>
        <v/>
      </c>
      <c r="P676" t="str">
        <f t="shared" si="41"/>
        <v/>
      </c>
      <c r="Q676" t="str">
        <f t="shared" si="42"/>
        <v/>
      </c>
      <c r="S676" s="334" t="str">
        <f t="shared" si="43"/>
        <v/>
      </c>
    </row>
    <row r="677" spans="15:19" x14ac:dyDescent="0.2">
      <c r="O677" t="str">
        <f t="shared" si="40"/>
        <v/>
      </c>
      <c r="P677" t="str">
        <f t="shared" si="41"/>
        <v/>
      </c>
      <c r="Q677" t="str">
        <f t="shared" si="42"/>
        <v/>
      </c>
      <c r="S677" s="334" t="str">
        <f t="shared" si="43"/>
        <v/>
      </c>
    </row>
    <row r="678" spans="15:19" x14ac:dyDescent="0.2">
      <c r="O678" t="str">
        <f t="shared" si="40"/>
        <v/>
      </c>
      <c r="P678" t="str">
        <f t="shared" si="41"/>
        <v/>
      </c>
      <c r="Q678" t="str">
        <f t="shared" si="42"/>
        <v/>
      </c>
      <c r="S678" s="334" t="str">
        <f t="shared" si="43"/>
        <v/>
      </c>
    </row>
    <row r="679" spans="15:19" x14ac:dyDescent="0.2">
      <c r="O679" t="str">
        <f t="shared" si="40"/>
        <v/>
      </c>
      <c r="P679" t="str">
        <f t="shared" si="41"/>
        <v/>
      </c>
      <c r="Q679" t="str">
        <f t="shared" si="42"/>
        <v/>
      </c>
      <c r="S679" s="334" t="str">
        <f t="shared" si="43"/>
        <v/>
      </c>
    </row>
    <row r="680" spans="15:19" x14ac:dyDescent="0.2">
      <c r="O680" t="str">
        <f t="shared" si="40"/>
        <v/>
      </c>
      <c r="P680" t="str">
        <f t="shared" si="41"/>
        <v/>
      </c>
      <c r="Q680" t="str">
        <f t="shared" si="42"/>
        <v/>
      </c>
      <c r="S680" s="334" t="str">
        <f t="shared" si="43"/>
        <v/>
      </c>
    </row>
    <row r="681" spans="15:19" x14ac:dyDescent="0.2">
      <c r="O681" t="str">
        <f t="shared" si="40"/>
        <v/>
      </c>
      <c r="P681" t="str">
        <f t="shared" si="41"/>
        <v/>
      </c>
      <c r="Q681" t="str">
        <f t="shared" si="42"/>
        <v/>
      </c>
      <c r="S681" s="334" t="str">
        <f t="shared" si="43"/>
        <v/>
      </c>
    </row>
    <row r="682" spans="15:19" x14ac:dyDescent="0.2">
      <c r="O682" t="str">
        <f t="shared" si="40"/>
        <v/>
      </c>
      <c r="P682" t="str">
        <f t="shared" si="41"/>
        <v/>
      </c>
      <c r="Q682" t="str">
        <f t="shared" si="42"/>
        <v/>
      </c>
      <c r="S682" s="334" t="str">
        <f t="shared" si="43"/>
        <v/>
      </c>
    </row>
    <row r="683" spans="15:19" x14ac:dyDescent="0.2">
      <c r="O683" t="str">
        <f t="shared" si="40"/>
        <v/>
      </c>
      <c r="P683" t="str">
        <f t="shared" si="41"/>
        <v/>
      </c>
      <c r="Q683" t="str">
        <f t="shared" si="42"/>
        <v/>
      </c>
      <c r="S683" s="334" t="str">
        <f t="shared" si="43"/>
        <v/>
      </c>
    </row>
    <row r="684" spans="15:19" x14ac:dyDescent="0.2">
      <c r="O684" t="str">
        <f t="shared" si="40"/>
        <v/>
      </c>
      <c r="P684" t="str">
        <f t="shared" si="41"/>
        <v/>
      </c>
      <c r="Q684" t="str">
        <f t="shared" si="42"/>
        <v/>
      </c>
      <c r="S684" s="334" t="str">
        <f t="shared" si="43"/>
        <v/>
      </c>
    </row>
    <row r="685" spans="15:19" x14ac:dyDescent="0.2">
      <c r="O685" t="str">
        <f t="shared" si="40"/>
        <v/>
      </c>
      <c r="P685" t="str">
        <f t="shared" si="41"/>
        <v/>
      </c>
      <c r="Q685" t="str">
        <f t="shared" si="42"/>
        <v/>
      </c>
      <c r="S685" s="334" t="str">
        <f t="shared" si="43"/>
        <v/>
      </c>
    </row>
    <row r="686" spans="15:19" x14ac:dyDescent="0.2">
      <c r="O686" t="str">
        <f t="shared" si="40"/>
        <v/>
      </c>
      <c r="P686" t="str">
        <f t="shared" si="41"/>
        <v/>
      </c>
      <c r="Q686" t="str">
        <f t="shared" si="42"/>
        <v/>
      </c>
      <c r="S686" s="334" t="str">
        <f t="shared" si="43"/>
        <v/>
      </c>
    </row>
    <row r="687" spans="15:19" x14ac:dyDescent="0.2">
      <c r="O687" t="str">
        <f t="shared" si="40"/>
        <v/>
      </c>
      <c r="P687" t="str">
        <f t="shared" si="41"/>
        <v/>
      </c>
      <c r="Q687" t="str">
        <f t="shared" si="42"/>
        <v/>
      </c>
      <c r="S687" s="334" t="str">
        <f t="shared" si="43"/>
        <v/>
      </c>
    </row>
    <row r="688" spans="15:19" x14ac:dyDescent="0.2">
      <c r="O688" t="str">
        <f t="shared" si="40"/>
        <v/>
      </c>
      <c r="P688" t="str">
        <f t="shared" si="41"/>
        <v/>
      </c>
      <c r="Q688" t="str">
        <f t="shared" si="42"/>
        <v/>
      </c>
      <c r="S688" s="334" t="str">
        <f t="shared" si="43"/>
        <v/>
      </c>
    </row>
    <row r="689" spans="15:19" x14ac:dyDescent="0.2">
      <c r="O689" t="str">
        <f t="shared" si="40"/>
        <v/>
      </c>
      <c r="P689" t="str">
        <f t="shared" si="41"/>
        <v/>
      </c>
      <c r="Q689" t="str">
        <f t="shared" si="42"/>
        <v/>
      </c>
      <c r="S689" s="334" t="str">
        <f t="shared" si="43"/>
        <v/>
      </c>
    </row>
    <row r="690" spans="15:19" x14ac:dyDescent="0.2">
      <c r="O690" t="str">
        <f t="shared" si="40"/>
        <v/>
      </c>
      <c r="P690" t="str">
        <f t="shared" si="41"/>
        <v/>
      </c>
      <c r="Q690" t="str">
        <f t="shared" si="42"/>
        <v/>
      </c>
      <c r="S690" s="334" t="str">
        <f t="shared" si="43"/>
        <v/>
      </c>
    </row>
    <row r="691" spans="15:19" x14ac:dyDescent="0.2">
      <c r="O691" t="str">
        <f t="shared" si="40"/>
        <v/>
      </c>
      <c r="P691" t="str">
        <f t="shared" si="41"/>
        <v/>
      </c>
      <c r="Q691" t="str">
        <f t="shared" si="42"/>
        <v/>
      </c>
      <c r="S691" s="334" t="str">
        <f t="shared" si="43"/>
        <v/>
      </c>
    </row>
    <row r="692" spans="15:19" x14ac:dyDescent="0.2">
      <c r="O692" t="str">
        <f t="shared" si="40"/>
        <v/>
      </c>
      <c r="P692" t="str">
        <f t="shared" si="41"/>
        <v/>
      </c>
      <c r="Q692" t="str">
        <f t="shared" si="42"/>
        <v/>
      </c>
      <c r="S692" s="334" t="str">
        <f t="shared" si="43"/>
        <v/>
      </c>
    </row>
    <row r="693" spans="15:19" x14ac:dyDescent="0.2">
      <c r="O693" t="str">
        <f t="shared" si="40"/>
        <v/>
      </c>
      <c r="P693" t="str">
        <f t="shared" si="41"/>
        <v/>
      </c>
      <c r="Q693" t="str">
        <f t="shared" si="42"/>
        <v/>
      </c>
      <c r="S693" s="334" t="str">
        <f t="shared" si="43"/>
        <v/>
      </c>
    </row>
    <row r="694" spans="15:19" x14ac:dyDescent="0.2">
      <c r="O694" t="str">
        <f t="shared" si="40"/>
        <v/>
      </c>
      <c r="P694" t="str">
        <f t="shared" si="41"/>
        <v/>
      </c>
      <c r="Q694" t="str">
        <f t="shared" si="42"/>
        <v/>
      </c>
      <c r="S694" s="334" t="str">
        <f t="shared" si="43"/>
        <v/>
      </c>
    </row>
    <row r="695" spans="15:19" x14ac:dyDescent="0.2">
      <c r="O695" t="str">
        <f t="shared" si="40"/>
        <v/>
      </c>
      <c r="P695" t="str">
        <f t="shared" si="41"/>
        <v/>
      </c>
      <c r="Q695" t="str">
        <f t="shared" si="42"/>
        <v/>
      </c>
      <c r="S695" s="334" t="str">
        <f t="shared" si="43"/>
        <v/>
      </c>
    </row>
    <row r="696" spans="15:19" x14ac:dyDescent="0.2">
      <c r="O696" t="str">
        <f t="shared" si="40"/>
        <v/>
      </c>
      <c r="P696" t="str">
        <f t="shared" si="41"/>
        <v/>
      </c>
      <c r="Q696" t="str">
        <f t="shared" si="42"/>
        <v/>
      </c>
      <c r="S696" s="334" t="str">
        <f t="shared" si="43"/>
        <v/>
      </c>
    </row>
    <row r="697" spans="15:19" x14ac:dyDescent="0.2">
      <c r="O697" t="str">
        <f t="shared" si="40"/>
        <v/>
      </c>
      <c r="P697" t="str">
        <f t="shared" si="41"/>
        <v/>
      </c>
      <c r="Q697" t="str">
        <f t="shared" si="42"/>
        <v/>
      </c>
      <c r="S697" s="334" t="str">
        <f t="shared" si="43"/>
        <v/>
      </c>
    </row>
    <row r="698" spans="15:19" x14ac:dyDescent="0.2">
      <c r="O698" t="str">
        <f t="shared" si="40"/>
        <v/>
      </c>
      <c r="P698" t="str">
        <f t="shared" si="41"/>
        <v/>
      </c>
      <c r="Q698" t="str">
        <f t="shared" si="42"/>
        <v/>
      </c>
      <c r="S698" s="334" t="str">
        <f t="shared" si="43"/>
        <v/>
      </c>
    </row>
    <row r="699" spans="15:19" x14ac:dyDescent="0.2">
      <c r="O699" t="str">
        <f t="shared" si="40"/>
        <v/>
      </c>
      <c r="P699" t="str">
        <f t="shared" si="41"/>
        <v/>
      </c>
      <c r="Q699" t="str">
        <f t="shared" si="42"/>
        <v/>
      </c>
      <c r="S699" s="334" t="str">
        <f t="shared" si="43"/>
        <v/>
      </c>
    </row>
    <row r="700" spans="15:19" x14ac:dyDescent="0.2">
      <c r="O700" t="str">
        <f t="shared" si="40"/>
        <v/>
      </c>
      <c r="P700" t="str">
        <f t="shared" si="41"/>
        <v/>
      </c>
      <c r="Q700" t="str">
        <f t="shared" si="42"/>
        <v/>
      </c>
      <c r="S700" s="334" t="str">
        <f t="shared" si="43"/>
        <v/>
      </c>
    </row>
    <row r="701" spans="15:19" x14ac:dyDescent="0.2">
      <c r="O701" t="str">
        <f t="shared" si="40"/>
        <v/>
      </c>
      <c r="P701" t="str">
        <f t="shared" si="41"/>
        <v/>
      </c>
      <c r="Q701" t="str">
        <f t="shared" si="42"/>
        <v/>
      </c>
      <c r="S701" s="334" t="str">
        <f t="shared" si="43"/>
        <v/>
      </c>
    </row>
    <row r="702" spans="15:19" x14ac:dyDescent="0.2">
      <c r="O702" t="str">
        <f t="shared" si="40"/>
        <v/>
      </c>
      <c r="P702" t="str">
        <f t="shared" si="41"/>
        <v/>
      </c>
      <c r="Q702" t="str">
        <f t="shared" si="42"/>
        <v/>
      </c>
      <c r="S702" s="334" t="str">
        <f t="shared" si="43"/>
        <v/>
      </c>
    </row>
    <row r="703" spans="15:19" x14ac:dyDescent="0.2">
      <c r="O703" t="str">
        <f t="shared" si="40"/>
        <v/>
      </c>
      <c r="P703" t="str">
        <f t="shared" si="41"/>
        <v/>
      </c>
      <c r="Q703" t="str">
        <f t="shared" si="42"/>
        <v/>
      </c>
      <c r="S703" s="334" t="str">
        <f t="shared" si="43"/>
        <v/>
      </c>
    </row>
    <row r="704" spans="15:19" x14ac:dyDescent="0.2">
      <c r="O704" t="str">
        <f t="shared" si="40"/>
        <v/>
      </c>
      <c r="P704" t="str">
        <f t="shared" si="41"/>
        <v/>
      </c>
      <c r="Q704" t="str">
        <f t="shared" si="42"/>
        <v/>
      </c>
      <c r="S704" s="334" t="str">
        <f t="shared" si="43"/>
        <v/>
      </c>
    </row>
    <row r="705" spans="15:19" x14ac:dyDescent="0.2">
      <c r="O705" t="str">
        <f t="shared" si="40"/>
        <v/>
      </c>
      <c r="P705" t="str">
        <f t="shared" si="41"/>
        <v/>
      </c>
      <c r="Q705" t="str">
        <f t="shared" si="42"/>
        <v/>
      </c>
      <c r="S705" s="334" t="str">
        <f t="shared" si="43"/>
        <v/>
      </c>
    </row>
    <row r="706" spans="15:19" x14ac:dyDescent="0.2">
      <c r="O706" t="str">
        <f t="shared" ref="O706:O769" si="44">LEFT(F706,4)</f>
        <v/>
      </c>
      <c r="P706" t="str">
        <f t="shared" ref="P706:P769" si="45">MID(F706,6,2)</f>
        <v/>
      </c>
      <c r="Q706" t="str">
        <f t="shared" ref="Q706:Q769" si="46">MID(F706,9,2)</f>
        <v/>
      </c>
      <c r="S706" s="334" t="str">
        <f t="shared" ref="S706:S769" si="47">IFERROR(DATE(O706,P706,Q706),"")</f>
        <v/>
      </c>
    </row>
    <row r="707" spans="15:19" x14ac:dyDescent="0.2">
      <c r="O707" t="str">
        <f t="shared" si="44"/>
        <v/>
      </c>
      <c r="P707" t="str">
        <f t="shared" si="45"/>
        <v/>
      </c>
      <c r="Q707" t="str">
        <f t="shared" si="46"/>
        <v/>
      </c>
      <c r="S707" s="334" t="str">
        <f t="shared" si="47"/>
        <v/>
      </c>
    </row>
    <row r="708" spans="15:19" x14ac:dyDescent="0.2">
      <c r="O708" t="str">
        <f t="shared" si="44"/>
        <v/>
      </c>
      <c r="P708" t="str">
        <f t="shared" si="45"/>
        <v/>
      </c>
      <c r="Q708" t="str">
        <f t="shared" si="46"/>
        <v/>
      </c>
      <c r="S708" s="334" t="str">
        <f t="shared" si="47"/>
        <v/>
      </c>
    </row>
    <row r="709" spans="15:19" x14ac:dyDescent="0.2">
      <c r="O709" t="str">
        <f t="shared" si="44"/>
        <v/>
      </c>
      <c r="P709" t="str">
        <f t="shared" si="45"/>
        <v/>
      </c>
      <c r="Q709" t="str">
        <f t="shared" si="46"/>
        <v/>
      </c>
      <c r="S709" s="334" t="str">
        <f t="shared" si="47"/>
        <v/>
      </c>
    </row>
    <row r="710" spans="15:19" x14ac:dyDescent="0.2">
      <c r="O710" t="str">
        <f t="shared" si="44"/>
        <v/>
      </c>
      <c r="P710" t="str">
        <f t="shared" si="45"/>
        <v/>
      </c>
      <c r="Q710" t="str">
        <f t="shared" si="46"/>
        <v/>
      </c>
      <c r="S710" s="334" t="str">
        <f t="shared" si="47"/>
        <v/>
      </c>
    </row>
    <row r="711" spans="15:19" x14ac:dyDescent="0.2">
      <c r="O711" t="str">
        <f t="shared" si="44"/>
        <v/>
      </c>
      <c r="P711" t="str">
        <f t="shared" si="45"/>
        <v/>
      </c>
      <c r="Q711" t="str">
        <f t="shared" si="46"/>
        <v/>
      </c>
      <c r="S711" s="334" t="str">
        <f t="shared" si="47"/>
        <v/>
      </c>
    </row>
    <row r="712" spans="15:19" x14ac:dyDescent="0.2">
      <c r="O712" t="str">
        <f t="shared" si="44"/>
        <v/>
      </c>
      <c r="P712" t="str">
        <f t="shared" si="45"/>
        <v/>
      </c>
      <c r="Q712" t="str">
        <f t="shared" si="46"/>
        <v/>
      </c>
      <c r="S712" s="334" t="str">
        <f t="shared" si="47"/>
        <v/>
      </c>
    </row>
    <row r="713" spans="15:19" x14ac:dyDescent="0.2">
      <c r="O713" t="str">
        <f t="shared" si="44"/>
        <v/>
      </c>
      <c r="P713" t="str">
        <f t="shared" si="45"/>
        <v/>
      </c>
      <c r="Q713" t="str">
        <f t="shared" si="46"/>
        <v/>
      </c>
      <c r="S713" s="334" t="str">
        <f t="shared" si="47"/>
        <v/>
      </c>
    </row>
    <row r="714" spans="15:19" x14ac:dyDescent="0.2">
      <c r="O714" t="str">
        <f t="shared" si="44"/>
        <v/>
      </c>
      <c r="P714" t="str">
        <f t="shared" si="45"/>
        <v/>
      </c>
      <c r="Q714" t="str">
        <f t="shared" si="46"/>
        <v/>
      </c>
      <c r="S714" s="334" t="str">
        <f t="shared" si="47"/>
        <v/>
      </c>
    </row>
    <row r="715" spans="15:19" x14ac:dyDescent="0.2">
      <c r="O715" t="str">
        <f t="shared" si="44"/>
        <v/>
      </c>
      <c r="P715" t="str">
        <f t="shared" si="45"/>
        <v/>
      </c>
      <c r="Q715" t="str">
        <f t="shared" si="46"/>
        <v/>
      </c>
      <c r="S715" s="334" t="str">
        <f t="shared" si="47"/>
        <v/>
      </c>
    </row>
    <row r="716" spans="15:19" x14ac:dyDescent="0.2">
      <c r="O716" t="str">
        <f t="shared" si="44"/>
        <v/>
      </c>
      <c r="P716" t="str">
        <f t="shared" si="45"/>
        <v/>
      </c>
      <c r="Q716" t="str">
        <f t="shared" si="46"/>
        <v/>
      </c>
      <c r="S716" s="334" t="str">
        <f t="shared" si="47"/>
        <v/>
      </c>
    </row>
    <row r="717" spans="15:19" x14ac:dyDescent="0.2">
      <c r="O717" t="str">
        <f t="shared" si="44"/>
        <v/>
      </c>
      <c r="P717" t="str">
        <f t="shared" si="45"/>
        <v/>
      </c>
      <c r="Q717" t="str">
        <f t="shared" si="46"/>
        <v/>
      </c>
      <c r="S717" s="334" t="str">
        <f t="shared" si="47"/>
        <v/>
      </c>
    </row>
    <row r="718" spans="15:19" x14ac:dyDescent="0.2">
      <c r="O718" t="str">
        <f t="shared" si="44"/>
        <v/>
      </c>
      <c r="P718" t="str">
        <f t="shared" si="45"/>
        <v/>
      </c>
      <c r="Q718" t="str">
        <f t="shared" si="46"/>
        <v/>
      </c>
      <c r="S718" s="334" t="str">
        <f t="shared" si="47"/>
        <v/>
      </c>
    </row>
    <row r="719" spans="15:19" x14ac:dyDescent="0.2">
      <c r="O719" t="str">
        <f t="shared" si="44"/>
        <v/>
      </c>
      <c r="P719" t="str">
        <f t="shared" si="45"/>
        <v/>
      </c>
      <c r="Q719" t="str">
        <f t="shared" si="46"/>
        <v/>
      </c>
      <c r="S719" s="334" t="str">
        <f t="shared" si="47"/>
        <v/>
      </c>
    </row>
    <row r="720" spans="15:19" x14ac:dyDescent="0.2">
      <c r="O720" t="str">
        <f t="shared" si="44"/>
        <v/>
      </c>
      <c r="P720" t="str">
        <f t="shared" si="45"/>
        <v/>
      </c>
      <c r="Q720" t="str">
        <f t="shared" si="46"/>
        <v/>
      </c>
      <c r="S720" s="334" t="str">
        <f t="shared" si="47"/>
        <v/>
      </c>
    </row>
    <row r="721" spans="15:19" x14ac:dyDescent="0.2">
      <c r="O721" t="str">
        <f t="shared" si="44"/>
        <v/>
      </c>
      <c r="P721" t="str">
        <f t="shared" si="45"/>
        <v/>
      </c>
      <c r="Q721" t="str">
        <f t="shared" si="46"/>
        <v/>
      </c>
      <c r="S721" s="334" t="str">
        <f t="shared" si="47"/>
        <v/>
      </c>
    </row>
    <row r="722" spans="15:19" x14ac:dyDescent="0.2">
      <c r="O722" t="str">
        <f t="shared" si="44"/>
        <v/>
      </c>
      <c r="P722" t="str">
        <f t="shared" si="45"/>
        <v/>
      </c>
      <c r="Q722" t="str">
        <f t="shared" si="46"/>
        <v/>
      </c>
      <c r="S722" s="334" t="str">
        <f t="shared" si="47"/>
        <v/>
      </c>
    </row>
    <row r="723" spans="15:19" x14ac:dyDescent="0.2">
      <c r="O723" t="str">
        <f t="shared" si="44"/>
        <v/>
      </c>
      <c r="P723" t="str">
        <f t="shared" si="45"/>
        <v/>
      </c>
      <c r="Q723" t="str">
        <f t="shared" si="46"/>
        <v/>
      </c>
      <c r="S723" s="334" t="str">
        <f t="shared" si="47"/>
        <v/>
      </c>
    </row>
    <row r="724" spans="15:19" x14ac:dyDescent="0.2">
      <c r="O724" t="str">
        <f t="shared" si="44"/>
        <v/>
      </c>
      <c r="P724" t="str">
        <f t="shared" si="45"/>
        <v/>
      </c>
      <c r="Q724" t="str">
        <f t="shared" si="46"/>
        <v/>
      </c>
      <c r="S724" s="334" t="str">
        <f t="shared" si="47"/>
        <v/>
      </c>
    </row>
    <row r="725" spans="15:19" x14ac:dyDescent="0.2">
      <c r="O725" t="str">
        <f t="shared" si="44"/>
        <v/>
      </c>
      <c r="P725" t="str">
        <f t="shared" si="45"/>
        <v/>
      </c>
      <c r="Q725" t="str">
        <f t="shared" si="46"/>
        <v/>
      </c>
      <c r="S725" s="334" t="str">
        <f t="shared" si="47"/>
        <v/>
      </c>
    </row>
    <row r="726" spans="15:19" x14ac:dyDescent="0.2">
      <c r="O726" t="str">
        <f t="shared" si="44"/>
        <v/>
      </c>
      <c r="P726" t="str">
        <f t="shared" si="45"/>
        <v/>
      </c>
      <c r="Q726" t="str">
        <f t="shared" si="46"/>
        <v/>
      </c>
      <c r="S726" s="334" t="str">
        <f t="shared" si="47"/>
        <v/>
      </c>
    </row>
    <row r="727" spans="15:19" x14ac:dyDescent="0.2">
      <c r="O727" t="str">
        <f t="shared" si="44"/>
        <v/>
      </c>
      <c r="P727" t="str">
        <f t="shared" si="45"/>
        <v/>
      </c>
      <c r="Q727" t="str">
        <f t="shared" si="46"/>
        <v/>
      </c>
      <c r="S727" s="334" t="str">
        <f t="shared" si="47"/>
        <v/>
      </c>
    </row>
    <row r="728" spans="15:19" x14ac:dyDescent="0.2">
      <c r="O728" t="str">
        <f t="shared" si="44"/>
        <v/>
      </c>
      <c r="P728" t="str">
        <f t="shared" si="45"/>
        <v/>
      </c>
      <c r="Q728" t="str">
        <f t="shared" si="46"/>
        <v/>
      </c>
      <c r="S728" s="334" t="str">
        <f t="shared" si="47"/>
        <v/>
      </c>
    </row>
    <row r="729" spans="15:19" x14ac:dyDescent="0.2">
      <c r="O729" t="str">
        <f t="shared" si="44"/>
        <v/>
      </c>
      <c r="P729" t="str">
        <f t="shared" si="45"/>
        <v/>
      </c>
      <c r="Q729" t="str">
        <f t="shared" si="46"/>
        <v/>
      </c>
      <c r="S729" s="334" t="str">
        <f t="shared" si="47"/>
        <v/>
      </c>
    </row>
    <row r="730" spans="15:19" x14ac:dyDescent="0.2">
      <c r="O730" t="str">
        <f t="shared" si="44"/>
        <v/>
      </c>
      <c r="P730" t="str">
        <f t="shared" si="45"/>
        <v/>
      </c>
      <c r="Q730" t="str">
        <f t="shared" si="46"/>
        <v/>
      </c>
      <c r="S730" s="334" t="str">
        <f t="shared" si="47"/>
        <v/>
      </c>
    </row>
    <row r="731" spans="15:19" x14ac:dyDescent="0.2">
      <c r="O731" t="str">
        <f t="shared" si="44"/>
        <v/>
      </c>
      <c r="P731" t="str">
        <f t="shared" si="45"/>
        <v/>
      </c>
      <c r="Q731" t="str">
        <f t="shared" si="46"/>
        <v/>
      </c>
      <c r="S731" s="334" t="str">
        <f t="shared" si="47"/>
        <v/>
      </c>
    </row>
    <row r="732" spans="15:19" x14ac:dyDescent="0.2">
      <c r="O732" t="str">
        <f t="shared" si="44"/>
        <v/>
      </c>
      <c r="P732" t="str">
        <f t="shared" si="45"/>
        <v/>
      </c>
      <c r="Q732" t="str">
        <f t="shared" si="46"/>
        <v/>
      </c>
      <c r="S732" s="334" t="str">
        <f t="shared" si="47"/>
        <v/>
      </c>
    </row>
    <row r="733" spans="15:19" x14ac:dyDescent="0.2">
      <c r="O733" t="str">
        <f t="shared" si="44"/>
        <v/>
      </c>
      <c r="P733" t="str">
        <f t="shared" si="45"/>
        <v/>
      </c>
      <c r="Q733" t="str">
        <f t="shared" si="46"/>
        <v/>
      </c>
      <c r="S733" s="334" t="str">
        <f t="shared" si="47"/>
        <v/>
      </c>
    </row>
    <row r="734" spans="15:19" x14ac:dyDescent="0.2">
      <c r="O734" t="str">
        <f t="shared" si="44"/>
        <v/>
      </c>
      <c r="P734" t="str">
        <f t="shared" si="45"/>
        <v/>
      </c>
      <c r="Q734" t="str">
        <f t="shared" si="46"/>
        <v/>
      </c>
      <c r="S734" s="334" t="str">
        <f t="shared" si="47"/>
        <v/>
      </c>
    </row>
    <row r="735" spans="15:19" x14ac:dyDescent="0.2">
      <c r="O735" t="str">
        <f t="shared" si="44"/>
        <v/>
      </c>
      <c r="P735" t="str">
        <f t="shared" si="45"/>
        <v/>
      </c>
      <c r="Q735" t="str">
        <f t="shared" si="46"/>
        <v/>
      </c>
      <c r="S735" s="334" t="str">
        <f t="shared" si="47"/>
        <v/>
      </c>
    </row>
    <row r="736" spans="15:19" x14ac:dyDescent="0.2">
      <c r="O736" t="str">
        <f t="shared" si="44"/>
        <v/>
      </c>
      <c r="P736" t="str">
        <f t="shared" si="45"/>
        <v/>
      </c>
      <c r="Q736" t="str">
        <f t="shared" si="46"/>
        <v/>
      </c>
      <c r="S736" s="334" t="str">
        <f t="shared" si="47"/>
        <v/>
      </c>
    </row>
    <row r="737" spans="15:19" x14ac:dyDescent="0.2">
      <c r="O737" t="str">
        <f t="shared" si="44"/>
        <v/>
      </c>
      <c r="P737" t="str">
        <f t="shared" si="45"/>
        <v/>
      </c>
      <c r="Q737" t="str">
        <f t="shared" si="46"/>
        <v/>
      </c>
      <c r="S737" s="334" t="str">
        <f t="shared" si="47"/>
        <v/>
      </c>
    </row>
    <row r="738" spans="15:19" x14ac:dyDescent="0.2">
      <c r="O738" t="str">
        <f t="shared" si="44"/>
        <v/>
      </c>
      <c r="P738" t="str">
        <f t="shared" si="45"/>
        <v/>
      </c>
      <c r="Q738" t="str">
        <f t="shared" si="46"/>
        <v/>
      </c>
      <c r="S738" s="334" t="str">
        <f t="shared" si="47"/>
        <v/>
      </c>
    </row>
    <row r="739" spans="15:19" x14ac:dyDescent="0.2">
      <c r="O739" t="str">
        <f t="shared" si="44"/>
        <v/>
      </c>
      <c r="P739" t="str">
        <f t="shared" si="45"/>
        <v/>
      </c>
      <c r="Q739" t="str">
        <f t="shared" si="46"/>
        <v/>
      </c>
      <c r="S739" s="334" t="str">
        <f t="shared" si="47"/>
        <v/>
      </c>
    </row>
    <row r="740" spans="15:19" x14ac:dyDescent="0.2">
      <c r="O740" t="str">
        <f t="shared" si="44"/>
        <v/>
      </c>
      <c r="P740" t="str">
        <f t="shared" si="45"/>
        <v/>
      </c>
      <c r="Q740" t="str">
        <f t="shared" si="46"/>
        <v/>
      </c>
      <c r="S740" s="334" t="str">
        <f t="shared" si="47"/>
        <v/>
      </c>
    </row>
    <row r="741" spans="15:19" x14ac:dyDescent="0.2">
      <c r="O741" t="str">
        <f t="shared" si="44"/>
        <v/>
      </c>
      <c r="P741" t="str">
        <f t="shared" si="45"/>
        <v/>
      </c>
      <c r="Q741" t="str">
        <f t="shared" si="46"/>
        <v/>
      </c>
      <c r="S741" s="334" t="str">
        <f t="shared" si="47"/>
        <v/>
      </c>
    </row>
    <row r="742" spans="15:19" x14ac:dyDescent="0.2">
      <c r="O742" t="str">
        <f t="shared" si="44"/>
        <v/>
      </c>
      <c r="P742" t="str">
        <f t="shared" si="45"/>
        <v/>
      </c>
      <c r="Q742" t="str">
        <f t="shared" si="46"/>
        <v/>
      </c>
      <c r="S742" s="334" t="str">
        <f t="shared" si="47"/>
        <v/>
      </c>
    </row>
    <row r="743" spans="15:19" x14ac:dyDescent="0.2">
      <c r="O743" t="str">
        <f t="shared" si="44"/>
        <v/>
      </c>
      <c r="P743" t="str">
        <f t="shared" si="45"/>
        <v/>
      </c>
      <c r="Q743" t="str">
        <f t="shared" si="46"/>
        <v/>
      </c>
      <c r="S743" s="334" t="str">
        <f t="shared" si="47"/>
        <v/>
      </c>
    </row>
    <row r="744" spans="15:19" x14ac:dyDescent="0.2">
      <c r="O744" t="str">
        <f t="shared" si="44"/>
        <v/>
      </c>
      <c r="P744" t="str">
        <f t="shared" si="45"/>
        <v/>
      </c>
      <c r="Q744" t="str">
        <f t="shared" si="46"/>
        <v/>
      </c>
      <c r="S744" s="334" t="str">
        <f t="shared" si="47"/>
        <v/>
      </c>
    </row>
    <row r="745" spans="15:19" x14ac:dyDescent="0.2">
      <c r="O745" t="str">
        <f t="shared" si="44"/>
        <v/>
      </c>
      <c r="P745" t="str">
        <f t="shared" si="45"/>
        <v/>
      </c>
      <c r="Q745" t="str">
        <f t="shared" si="46"/>
        <v/>
      </c>
      <c r="S745" s="334" t="str">
        <f t="shared" si="47"/>
        <v/>
      </c>
    </row>
    <row r="746" spans="15:19" x14ac:dyDescent="0.2">
      <c r="O746" t="str">
        <f t="shared" si="44"/>
        <v/>
      </c>
      <c r="P746" t="str">
        <f t="shared" si="45"/>
        <v/>
      </c>
      <c r="Q746" t="str">
        <f t="shared" si="46"/>
        <v/>
      </c>
      <c r="S746" s="334" t="str">
        <f t="shared" si="47"/>
        <v/>
      </c>
    </row>
    <row r="747" spans="15:19" x14ac:dyDescent="0.2">
      <c r="O747" t="str">
        <f t="shared" si="44"/>
        <v/>
      </c>
      <c r="P747" t="str">
        <f t="shared" si="45"/>
        <v/>
      </c>
      <c r="Q747" t="str">
        <f t="shared" si="46"/>
        <v/>
      </c>
      <c r="S747" s="334" t="str">
        <f t="shared" si="47"/>
        <v/>
      </c>
    </row>
    <row r="748" spans="15:19" x14ac:dyDescent="0.2">
      <c r="O748" t="str">
        <f t="shared" si="44"/>
        <v/>
      </c>
      <c r="P748" t="str">
        <f t="shared" si="45"/>
        <v/>
      </c>
      <c r="Q748" t="str">
        <f t="shared" si="46"/>
        <v/>
      </c>
      <c r="S748" s="334" t="str">
        <f t="shared" si="47"/>
        <v/>
      </c>
    </row>
    <row r="749" spans="15:19" x14ac:dyDescent="0.2">
      <c r="O749" t="str">
        <f t="shared" si="44"/>
        <v/>
      </c>
      <c r="P749" t="str">
        <f t="shared" si="45"/>
        <v/>
      </c>
      <c r="Q749" t="str">
        <f t="shared" si="46"/>
        <v/>
      </c>
      <c r="S749" s="334" t="str">
        <f t="shared" si="47"/>
        <v/>
      </c>
    </row>
    <row r="750" spans="15:19" x14ac:dyDescent="0.2">
      <c r="O750" t="str">
        <f t="shared" si="44"/>
        <v/>
      </c>
      <c r="P750" t="str">
        <f t="shared" si="45"/>
        <v/>
      </c>
      <c r="Q750" t="str">
        <f t="shared" si="46"/>
        <v/>
      </c>
      <c r="S750" s="334" t="str">
        <f t="shared" si="47"/>
        <v/>
      </c>
    </row>
    <row r="751" spans="15:19" x14ac:dyDescent="0.2">
      <c r="O751" t="str">
        <f t="shared" si="44"/>
        <v/>
      </c>
      <c r="P751" t="str">
        <f t="shared" si="45"/>
        <v/>
      </c>
      <c r="Q751" t="str">
        <f t="shared" si="46"/>
        <v/>
      </c>
      <c r="S751" s="334" t="str">
        <f t="shared" si="47"/>
        <v/>
      </c>
    </row>
    <row r="752" spans="15:19" x14ac:dyDescent="0.2">
      <c r="O752" t="str">
        <f t="shared" si="44"/>
        <v/>
      </c>
      <c r="P752" t="str">
        <f t="shared" si="45"/>
        <v/>
      </c>
      <c r="Q752" t="str">
        <f t="shared" si="46"/>
        <v/>
      </c>
      <c r="S752" s="334" t="str">
        <f t="shared" si="47"/>
        <v/>
      </c>
    </row>
    <row r="753" spans="15:19" x14ac:dyDescent="0.2">
      <c r="O753" t="str">
        <f t="shared" si="44"/>
        <v/>
      </c>
      <c r="P753" t="str">
        <f t="shared" si="45"/>
        <v/>
      </c>
      <c r="Q753" t="str">
        <f t="shared" si="46"/>
        <v/>
      </c>
      <c r="S753" s="334" t="str">
        <f t="shared" si="47"/>
        <v/>
      </c>
    </row>
    <row r="754" spans="15:19" x14ac:dyDescent="0.2">
      <c r="O754" t="str">
        <f t="shared" si="44"/>
        <v/>
      </c>
      <c r="P754" t="str">
        <f t="shared" si="45"/>
        <v/>
      </c>
      <c r="Q754" t="str">
        <f t="shared" si="46"/>
        <v/>
      </c>
      <c r="S754" s="334" t="str">
        <f t="shared" si="47"/>
        <v/>
      </c>
    </row>
    <row r="755" spans="15:19" x14ac:dyDescent="0.2">
      <c r="O755" t="str">
        <f t="shared" si="44"/>
        <v/>
      </c>
      <c r="P755" t="str">
        <f t="shared" si="45"/>
        <v/>
      </c>
      <c r="Q755" t="str">
        <f t="shared" si="46"/>
        <v/>
      </c>
      <c r="S755" s="334" t="str">
        <f t="shared" si="47"/>
        <v/>
      </c>
    </row>
    <row r="756" spans="15:19" x14ac:dyDescent="0.2">
      <c r="O756" t="str">
        <f t="shared" si="44"/>
        <v/>
      </c>
      <c r="P756" t="str">
        <f t="shared" si="45"/>
        <v/>
      </c>
      <c r="Q756" t="str">
        <f t="shared" si="46"/>
        <v/>
      </c>
      <c r="S756" s="334" t="str">
        <f t="shared" si="47"/>
        <v/>
      </c>
    </row>
    <row r="757" spans="15:19" x14ac:dyDescent="0.2">
      <c r="O757" t="str">
        <f t="shared" si="44"/>
        <v/>
      </c>
      <c r="P757" t="str">
        <f t="shared" si="45"/>
        <v/>
      </c>
      <c r="Q757" t="str">
        <f t="shared" si="46"/>
        <v/>
      </c>
      <c r="S757" s="334" t="str">
        <f t="shared" si="47"/>
        <v/>
      </c>
    </row>
    <row r="758" spans="15:19" x14ac:dyDescent="0.2">
      <c r="O758" t="str">
        <f t="shared" si="44"/>
        <v/>
      </c>
      <c r="P758" t="str">
        <f t="shared" si="45"/>
        <v/>
      </c>
      <c r="Q758" t="str">
        <f t="shared" si="46"/>
        <v/>
      </c>
      <c r="S758" s="334" t="str">
        <f t="shared" si="47"/>
        <v/>
      </c>
    </row>
    <row r="759" spans="15:19" x14ac:dyDescent="0.2">
      <c r="O759" t="str">
        <f t="shared" si="44"/>
        <v/>
      </c>
      <c r="P759" t="str">
        <f t="shared" si="45"/>
        <v/>
      </c>
      <c r="Q759" t="str">
        <f t="shared" si="46"/>
        <v/>
      </c>
      <c r="S759" s="334" t="str">
        <f t="shared" si="47"/>
        <v/>
      </c>
    </row>
    <row r="760" spans="15:19" x14ac:dyDescent="0.2">
      <c r="O760" t="str">
        <f t="shared" si="44"/>
        <v/>
      </c>
      <c r="P760" t="str">
        <f t="shared" si="45"/>
        <v/>
      </c>
      <c r="Q760" t="str">
        <f t="shared" si="46"/>
        <v/>
      </c>
      <c r="S760" s="334" t="str">
        <f t="shared" si="47"/>
        <v/>
      </c>
    </row>
    <row r="761" spans="15:19" x14ac:dyDescent="0.2">
      <c r="O761" t="str">
        <f t="shared" si="44"/>
        <v/>
      </c>
      <c r="P761" t="str">
        <f t="shared" si="45"/>
        <v/>
      </c>
      <c r="Q761" t="str">
        <f t="shared" si="46"/>
        <v/>
      </c>
      <c r="S761" s="334" t="str">
        <f t="shared" si="47"/>
        <v/>
      </c>
    </row>
    <row r="762" spans="15:19" x14ac:dyDescent="0.2">
      <c r="O762" t="str">
        <f t="shared" si="44"/>
        <v/>
      </c>
      <c r="P762" t="str">
        <f t="shared" si="45"/>
        <v/>
      </c>
      <c r="Q762" t="str">
        <f t="shared" si="46"/>
        <v/>
      </c>
      <c r="S762" s="334" t="str">
        <f t="shared" si="47"/>
        <v/>
      </c>
    </row>
    <row r="763" spans="15:19" x14ac:dyDescent="0.2">
      <c r="O763" t="str">
        <f t="shared" si="44"/>
        <v/>
      </c>
      <c r="P763" t="str">
        <f t="shared" si="45"/>
        <v/>
      </c>
      <c r="Q763" t="str">
        <f t="shared" si="46"/>
        <v/>
      </c>
      <c r="S763" s="334" t="str">
        <f t="shared" si="47"/>
        <v/>
      </c>
    </row>
    <row r="764" spans="15:19" x14ac:dyDescent="0.2">
      <c r="O764" t="str">
        <f t="shared" si="44"/>
        <v/>
      </c>
      <c r="P764" t="str">
        <f t="shared" si="45"/>
        <v/>
      </c>
      <c r="Q764" t="str">
        <f t="shared" si="46"/>
        <v/>
      </c>
      <c r="S764" s="334" t="str">
        <f t="shared" si="47"/>
        <v/>
      </c>
    </row>
    <row r="765" spans="15:19" x14ac:dyDescent="0.2">
      <c r="O765" t="str">
        <f t="shared" si="44"/>
        <v/>
      </c>
      <c r="P765" t="str">
        <f t="shared" si="45"/>
        <v/>
      </c>
      <c r="Q765" t="str">
        <f t="shared" si="46"/>
        <v/>
      </c>
      <c r="S765" s="334" t="str">
        <f t="shared" si="47"/>
        <v/>
      </c>
    </row>
    <row r="766" spans="15:19" x14ac:dyDescent="0.2">
      <c r="O766" t="str">
        <f t="shared" si="44"/>
        <v/>
      </c>
      <c r="P766" t="str">
        <f t="shared" si="45"/>
        <v/>
      </c>
      <c r="Q766" t="str">
        <f t="shared" si="46"/>
        <v/>
      </c>
      <c r="S766" s="334" t="str">
        <f t="shared" si="47"/>
        <v/>
      </c>
    </row>
    <row r="767" spans="15:19" x14ac:dyDescent="0.2">
      <c r="O767" t="str">
        <f t="shared" si="44"/>
        <v/>
      </c>
      <c r="P767" t="str">
        <f t="shared" si="45"/>
        <v/>
      </c>
      <c r="Q767" t="str">
        <f t="shared" si="46"/>
        <v/>
      </c>
      <c r="S767" s="334" t="str">
        <f t="shared" si="47"/>
        <v/>
      </c>
    </row>
    <row r="768" spans="15:19" x14ac:dyDescent="0.2">
      <c r="O768" t="str">
        <f t="shared" si="44"/>
        <v/>
      </c>
      <c r="P768" t="str">
        <f t="shared" si="45"/>
        <v/>
      </c>
      <c r="Q768" t="str">
        <f t="shared" si="46"/>
        <v/>
      </c>
      <c r="S768" s="334" t="str">
        <f t="shared" si="47"/>
        <v/>
      </c>
    </row>
    <row r="769" spans="15:19" x14ac:dyDescent="0.2">
      <c r="O769" t="str">
        <f t="shared" si="44"/>
        <v/>
      </c>
      <c r="P769" t="str">
        <f t="shared" si="45"/>
        <v/>
      </c>
      <c r="Q769" t="str">
        <f t="shared" si="46"/>
        <v/>
      </c>
      <c r="S769" s="334" t="str">
        <f t="shared" si="47"/>
        <v/>
      </c>
    </row>
    <row r="770" spans="15:19" x14ac:dyDescent="0.2">
      <c r="O770" t="str">
        <f t="shared" ref="O770:O833" si="48">LEFT(F770,4)</f>
        <v/>
      </c>
      <c r="P770" t="str">
        <f t="shared" ref="P770:P833" si="49">MID(F770,6,2)</f>
        <v/>
      </c>
      <c r="Q770" t="str">
        <f t="shared" ref="Q770:Q833" si="50">MID(F770,9,2)</f>
        <v/>
      </c>
      <c r="S770" s="334" t="str">
        <f t="shared" ref="S770:S833" si="51">IFERROR(DATE(O770,P770,Q770),"")</f>
        <v/>
      </c>
    </row>
    <row r="771" spans="15:19" x14ac:dyDescent="0.2">
      <c r="O771" t="str">
        <f t="shared" si="48"/>
        <v/>
      </c>
      <c r="P771" t="str">
        <f t="shared" si="49"/>
        <v/>
      </c>
      <c r="Q771" t="str">
        <f t="shared" si="50"/>
        <v/>
      </c>
      <c r="S771" s="334" t="str">
        <f t="shared" si="51"/>
        <v/>
      </c>
    </row>
    <row r="772" spans="15:19" x14ac:dyDescent="0.2">
      <c r="O772" t="str">
        <f t="shared" si="48"/>
        <v/>
      </c>
      <c r="P772" t="str">
        <f t="shared" si="49"/>
        <v/>
      </c>
      <c r="Q772" t="str">
        <f t="shared" si="50"/>
        <v/>
      </c>
      <c r="S772" s="334" t="str">
        <f t="shared" si="51"/>
        <v/>
      </c>
    </row>
    <row r="773" spans="15:19" x14ac:dyDescent="0.2">
      <c r="O773" t="str">
        <f t="shared" si="48"/>
        <v/>
      </c>
      <c r="P773" t="str">
        <f t="shared" si="49"/>
        <v/>
      </c>
      <c r="Q773" t="str">
        <f t="shared" si="50"/>
        <v/>
      </c>
      <c r="S773" s="334" t="str">
        <f t="shared" si="51"/>
        <v/>
      </c>
    </row>
    <row r="774" spans="15:19" x14ac:dyDescent="0.2">
      <c r="O774" t="str">
        <f t="shared" si="48"/>
        <v/>
      </c>
      <c r="P774" t="str">
        <f t="shared" si="49"/>
        <v/>
      </c>
      <c r="Q774" t="str">
        <f t="shared" si="50"/>
        <v/>
      </c>
      <c r="S774" s="334" t="str">
        <f t="shared" si="51"/>
        <v/>
      </c>
    </row>
    <row r="775" spans="15:19" x14ac:dyDescent="0.2">
      <c r="O775" t="str">
        <f t="shared" si="48"/>
        <v/>
      </c>
      <c r="P775" t="str">
        <f t="shared" si="49"/>
        <v/>
      </c>
      <c r="Q775" t="str">
        <f t="shared" si="50"/>
        <v/>
      </c>
      <c r="S775" s="334" t="str">
        <f t="shared" si="51"/>
        <v/>
      </c>
    </row>
    <row r="776" spans="15:19" x14ac:dyDescent="0.2">
      <c r="O776" t="str">
        <f t="shared" si="48"/>
        <v/>
      </c>
      <c r="P776" t="str">
        <f t="shared" si="49"/>
        <v/>
      </c>
      <c r="Q776" t="str">
        <f t="shared" si="50"/>
        <v/>
      </c>
      <c r="S776" s="334" t="str">
        <f t="shared" si="51"/>
        <v/>
      </c>
    </row>
    <row r="777" spans="15:19" x14ac:dyDescent="0.2">
      <c r="O777" t="str">
        <f t="shared" si="48"/>
        <v/>
      </c>
      <c r="P777" t="str">
        <f t="shared" si="49"/>
        <v/>
      </c>
      <c r="Q777" t="str">
        <f t="shared" si="50"/>
        <v/>
      </c>
      <c r="S777" s="334" t="str">
        <f t="shared" si="51"/>
        <v/>
      </c>
    </row>
    <row r="778" spans="15:19" x14ac:dyDescent="0.2">
      <c r="O778" t="str">
        <f t="shared" si="48"/>
        <v/>
      </c>
      <c r="P778" t="str">
        <f t="shared" si="49"/>
        <v/>
      </c>
      <c r="Q778" t="str">
        <f t="shared" si="50"/>
        <v/>
      </c>
      <c r="S778" s="334" t="str">
        <f t="shared" si="51"/>
        <v/>
      </c>
    </row>
    <row r="779" spans="15:19" x14ac:dyDescent="0.2">
      <c r="O779" t="str">
        <f t="shared" si="48"/>
        <v/>
      </c>
      <c r="P779" t="str">
        <f t="shared" si="49"/>
        <v/>
      </c>
      <c r="Q779" t="str">
        <f t="shared" si="50"/>
        <v/>
      </c>
      <c r="S779" s="334" t="str">
        <f t="shared" si="51"/>
        <v/>
      </c>
    </row>
    <row r="780" spans="15:19" x14ac:dyDescent="0.2">
      <c r="O780" t="str">
        <f t="shared" si="48"/>
        <v/>
      </c>
      <c r="P780" t="str">
        <f t="shared" si="49"/>
        <v/>
      </c>
      <c r="Q780" t="str">
        <f t="shared" si="50"/>
        <v/>
      </c>
      <c r="S780" s="334" t="str">
        <f t="shared" si="51"/>
        <v/>
      </c>
    </row>
    <row r="781" spans="15:19" x14ac:dyDescent="0.2">
      <c r="O781" t="str">
        <f t="shared" si="48"/>
        <v/>
      </c>
      <c r="P781" t="str">
        <f t="shared" si="49"/>
        <v/>
      </c>
      <c r="Q781" t="str">
        <f t="shared" si="50"/>
        <v/>
      </c>
      <c r="S781" s="334" t="str">
        <f t="shared" si="51"/>
        <v/>
      </c>
    </row>
    <row r="782" spans="15:19" x14ac:dyDescent="0.2">
      <c r="O782" t="str">
        <f t="shared" si="48"/>
        <v/>
      </c>
      <c r="P782" t="str">
        <f t="shared" si="49"/>
        <v/>
      </c>
      <c r="Q782" t="str">
        <f t="shared" si="50"/>
        <v/>
      </c>
      <c r="S782" s="334" t="str">
        <f t="shared" si="51"/>
        <v/>
      </c>
    </row>
    <row r="783" spans="15:19" x14ac:dyDescent="0.2">
      <c r="O783" t="str">
        <f t="shared" si="48"/>
        <v/>
      </c>
      <c r="P783" t="str">
        <f t="shared" si="49"/>
        <v/>
      </c>
      <c r="Q783" t="str">
        <f t="shared" si="50"/>
        <v/>
      </c>
      <c r="S783" s="334" t="str">
        <f t="shared" si="51"/>
        <v/>
      </c>
    </row>
    <row r="784" spans="15:19" x14ac:dyDescent="0.2">
      <c r="O784" t="str">
        <f t="shared" si="48"/>
        <v/>
      </c>
      <c r="P784" t="str">
        <f t="shared" si="49"/>
        <v/>
      </c>
      <c r="Q784" t="str">
        <f t="shared" si="50"/>
        <v/>
      </c>
      <c r="S784" s="334" t="str">
        <f t="shared" si="51"/>
        <v/>
      </c>
    </row>
    <row r="785" spans="15:19" x14ac:dyDescent="0.2">
      <c r="O785" t="str">
        <f t="shared" si="48"/>
        <v/>
      </c>
      <c r="P785" t="str">
        <f t="shared" si="49"/>
        <v/>
      </c>
      <c r="Q785" t="str">
        <f t="shared" si="50"/>
        <v/>
      </c>
      <c r="S785" s="334" t="str">
        <f t="shared" si="51"/>
        <v/>
      </c>
    </row>
    <row r="786" spans="15:19" x14ac:dyDescent="0.2">
      <c r="O786" t="str">
        <f t="shared" si="48"/>
        <v/>
      </c>
      <c r="P786" t="str">
        <f t="shared" si="49"/>
        <v/>
      </c>
      <c r="Q786" t="str">
        <f t="shared" si="50"/>
        <v/>
      </c>
      <c r="S786" s="334" t="str">
        <f t="shared" si="51"/>
        <v/>
      </c>
    </row>
    <row r="787" spans="15:19" x14ac:dyDescent="0.2">
      <c r="O787" t="str">
        <f t="shared" si="48"/>
        <v/>
      </c>
      <c r="P787" t="str">
        <f t="shared" si="49"/>
        <v/>
      </c>
      <c r="Q787" t="str">
        <f t="shared" si="50"/>
        <v/>
      </c>
      <c r="S787" s="334" t="str">
        <f t="shared" si="51"/>
        <v/>
      </c>
    </row>
    <row r="788" spans="15:19" x14ac:dyDescent="0.2">
      <c r="O788" t="str">
        <f t="shared" si="48"/>
        <v/>
      </c>
      <c r="P788" t="str">
        <f t="shared" si="49"/>
        <v/>
      </c>
      <c r="Q788" t="str">
        <f t="shared" si="50"/>
        <v/>
      </c>
      <c r="S788" s="334" t="str">
        <f t="shared" si="51"/>
        <v/>
      </c>
    </row>
    <row r="789" spans="15:19" x14ac:dyDescent="0.2">
      <c r="O789" t="str">
        <f t="shared" si="48"/>
        <v/>
      </c>
      <c r="P789" t="str">
        <f t="shared" si="49"/>
        <v/>
      </c>
      <c r="Q789" t="str">
        <f t="shared" si="50"/>
        <v/>
      </c>
      <c r="S789" s="334" t="str">
        <f t="shared" si="51"/>
        <v/>
      </c>
    </row>
    <row r="790" spans="15:19" x14ac:dyDescent="0.2">
      <c r="O790" t="str">
        <f t="shared" si="48"/>
        <v/>
      </c>
      <c r="P790" t="str">
        <f t="shared" si="49"/>
        <v/>
      </c>
      <c r="Q790" t="str">
        <f t="shared" si="50"/>
        <v/>
      </c>
      <c r="S790" s="334" t="str">
        <f t="shared" si="51"/>
        <v/>
      </c>
    </row>
    <row r="791" spans="15:19" x14ac:dyDescent="0.2">
      <c r="O791" t="str">
        <f t="shared" si="48"/>
        <v/>
      </c>
      <c r="P791" t="str">
        <f t="shared" si="49"/>
        <v/>
      </c>
      <c r="Q791" t="str">
        <f t="shared" si="50"/>
        <v/>
      </c>
      <c r="S791" s="334" t="str">
        <f t="shared" si="51"/>
        <v/>
      </c>
    </row>
    <row r="792" spans="15:19" x14ac:dyDescent="0.2">
      <c r="O792" t="str">
        <f t="shared" si="48"/>
        <v/>
      </c>
      <c r="P792" t="str">
        <f t="shared" si="49"/>
        <v/>
      </c>
      <c r="Q792" t="str">
        <f t="shared" si="50"/>
        <v/>
      </c>
      <c r="S792" s="334" t="str">
        <f t="shared" si="51"/>
        <v/>
      </c>
    </row>
    <row r="793" spans="15:19" x14ac:dyDescent="0.2">
      <c r="O793" t="str">
        <f t="shared" si="48"/>
        <v/>
      </c>
      <c r="P793" t="str">
        <f t="shared" si="49"/>
        <v/>
      </c>
      <c r="Q793" t="str">
        <f t="shared" si="50"/>
        <v/>
      </c>
      <c r="S793" s="334" t="str">
        <f t="shared" si="51"/>
        <v/>
      </c>
    </row>
    <row r="794" spans="15:19" x14ac:dyDescent="0.2">
      <c r="O794" t="str">
        <f t="shared" si="48"/>
        <v/>
      </c>
      <c r="P794" t="str">
        <f t="shared" si="49"/>
        <v/>
      </c>
      <c r="Q794" t="str">
        <f t="shared" si="50"/>
        <v/>
      </c>
      <c r="S794" s="334" t="str">
        <f t="shared" si="51"/>
        <v/>
      </c>
    </row>
    <row r="795" spans="15:19" x14ac:dyDescent="0.2">
      <c r="O795" t="str">
        <f t="shared" si="48"/>
        <v/>
      </c>
      <c r="P795" t="str">
        <f t="shared" si="49"/>
        <v/>
      </c>
      <c r="Q795" t="str">
        <f t="shared" si="50"/>
        <v/>
      </c>
      <c r="S795" s="334" t="str">
        <f t="shared" si="51"/>
        <v/>
      </c>
    </row>
    <row r="796" spans="15:19" x14ac:dyDescent="0.2">
      <c r="O796" t="str">
        <f t="shared" si="48"/>
        <v/>
      </c>
      <c r="P796" t="str">
        <f t="shared" si="49"/>
        <v/>
      </c>
      <c r="Q796" t="str">
        <f t="shared" si="50"/>
        <v/>
      </c>
      <c r="S796" s="334" t="str">
        <f t="shared" si="51"/>
        <v/>
      </c>
    </row>
    <row r="797" spans="15:19" x14ac:dyDescent="0.2">
      <c r="O797" t="str">
        <f t="shared" si="48"/>
        <v/>
      </c>
      <c r="P797" t="str">
        <f t="shared" si="49"/>
        <v/>
      </c>
      <c r="Q797" t="str">
        <f t="shared" si="50"/>
        <v/>
      </c>
      <c r="S797" s="334" t="str">
        <f t="shared" si="51"/>
        <v/>
      </c>
    </row>
    <row r="798" spans="15:19" x14ac:dyDescent="0.2">
      <c r="O798" t="str">
        <f t="shared" si="48"/>
        <v/>
      </c>
      <c r="P798" t="str">
        <f t="shared" si="49"/>
        <v/>
      </c>
      <c r="Q798" t="str">
        <f t="shared" si="50"/>
        <v/>
      </c>
      <c r="S798" s="334" t="str">
        <f t="shared" si="51"/>
        <v/>
      </c>
    </row>
    <row r="799" spans="15:19" x14ac:dyDescent="0.2">
      <c r="O799" t="str">
        <f t="shared" si="48"/>
        <v/>
      </c>
      <c r="P799" t="str">
        <f t="shared" si="49"/>
        <v/>
      </c>
      <c r="Q799" t="str">
        <f t="shared" si="50"/>
        <v/>
      </c>
      <c r="S799" s="334" t="str">
        <f t="shared" si="51"/>
        <v/>
      </c>
    </row>
    <row r="800" spans="15:19" x14ac:dyDescent="0.2">
      <c r="O800" t="str">
        <f t="shared" si="48"/>
        <v/>
      </c>
      <c r="P800" t="str">
        <f t="shared" si="49"/>
        <v/>
      </c>
      <c r="Q800" t="str">
        <f t="shared" si="50"/>
        <v/>
      </c>
      <c r="S800" s="334" t="str">
        <f t="shared" si="51"/>
        <v/>
      </c>
    </row>
    <row r="801" spans="15:19" x14ac:dyDescent="0.2">
      <c r="O801" t="str">
        <f t="shared" si="48"/>
        <v/>
      </c>
      <c r="P801" t="str">
        <f t="shared" si="49"/>
        <v/>
      </c>
      <c r="Q801" t="str">
        <f t="shared" si="50"/>
        <v/>
      </c>
      <c r="S801" s="334" t="str">
        <f t="shared" si="51"/>
        <v/>
      </c>
    </row>
    <row r="802" spans="15:19" x14ac:dyDescent="0.2">
      <c r="O802" t="str">
        <f t="shared" si="48"/>
        <v/>
      </c>
      <c r="P802" t="str">
        <f t="shared" si="49"/>
        <v/>
      </c>
      <c r="Q802" t="str">
        <f t="shared" si="50"/>
        <v/>
      </c>
      <c r="S802" s="334" t="str">
        <f t="shared" si="51"/>
        <v/>
      </c>
    </row>
    <row r="803" spans="15:19" x14ac:dyDescent="0.2">
      <c r="O803" t="str">
        <f t="shared" si="48"/>
        <v/>
      </c>
      <c r="P803" t="str">
        <f t="shared" si="49"/>
        <v/>
      </c>
      <c r="Q803" t="str">
        <f t="shared" si="50"/>
        <v/>
      </c>
      <c r="S803" s="334" t="str">
        <f t="shared" si="51"/>
        <v/>
      </c>
    </row>
    <row r="804" spans="15:19" x14ac:dyDescent="0.2">
      <c r="O804" t="str">
        <f t="shared" si="48"/>
        <v/>
      </c>
      <c r="P804" t="str">
        <f t="shared" si="49"/>
        <v/>
      </c>
      <c r="Q804" t="str">
        <f t="shared" si="50"/>
        <v/>
      </c>
      <c r="S804" s="334" t="str">
        <f t="shared" si="51"/>
        <v/>
      </c>
    </row>
    <row r="805" spans="15:19" x14ac:dyDescent="0.2">
      <c r="O805" t="str">
        <f t="shared" si="48"/>
        <v/>
      </c>
      <c r="P805" t="str">
        <f t="shared" si="49"/>
        <v/>
      </c>
      <c r="Q805" t="str">
        <f t="shared" si="50"/>
        <v/>
      </c>
      <c r="S805" s="334" t="str">
        <f t="shared" si="51"/>
        <v/>
      </c>
    </row>
    <row r="806" spans="15:19" x14ac:dyDescent="0.2">
      <c r="O806" t="str">
        <f t="shared" si="48"/>
        <v/>
      </c>
      <c r="P806" t="str">
        <f t="shared" si="49"/>
        <v/>
      </c>
      <c r="Q806" t="str">
        <f t="shared" si="50"/>
        <v/>
      </c>
      <c r="S806" s="334" t="str">
        <f t="shared" si="51"/>
        <v/>
      </c>
    </row>
    <row r="807" spans="15:19" x14ac:dyDescent="0.2">
      <c r="O807" t="str">
        <f t="shared" si="48"/>
        <v/>
      </c>
      <c r="P807" t="str">
        <f t="shared" si="49"/>
        <v/>
      </c>
      <c r="Q807" t="str">
        <f t="shared" si="50"/>
        <v/>
      </c>
      <c r="S807" s="334" t="str">
        <f t="shared" si="51"/>
        <v/>
      </c>
    </row>
    <row r="808" spans="15:19" x14ac:dyDescent="0.2">
      <c r="O808" t="str">
        <f t="shared" si="48"/>
        <v/>
      </c>
      <c r="P808" t="str">
        <f t="shared" si="49"/>
        <v/>
      </c>
      <c r="Q808" t="str">
        <f t="shared" si="50"/>
        <v/>
      </c>
      <c r="S808" s="334" t="str">
        <f t="shared" si="51"/>
        <v/>
      </c>
    </row>
    <row r="809" spans="15:19" x14ac:dyDescent="0.2">
      <c r="O809" t="str">
        <f t="shared" si="48"/>
        <v/>
      </c>
      <c r="P809" t="str">
        <f t="shared" si="49"/>
        <v/>
      </c>
      <c r="Q809" t="str">
        <f t="shared" si="50"/>
        <v/>
      </c>
      <c r="S809" s="334" t="str">
        <f t="shared" si="51"/>
        <v/>
      </c>
    </row>
    <row r="810" spans="15:19" x14ac:dyDescent="0.2">
      <c r="O810" t="str">
        <f t="shared" si="48"/>
        <v/>
      </c>
      <c r="P810" t="str">
        <f t="shared" si="49"/>
        <v/>
      </c>
      <c r="Q810" t="str">
        <f t="shared" si="50"/>
        <v/>
      </c>
      <c r="S810" s="334" t="str">
        <f t="shared" si="51"/>
        <v/>
      </c>
    </row>
    <row r="811" spans="15:19" x14ac:dyDescent="0.2">
      <c r="O811" t="str">
        <f t="shared" si="48"/>
        <v/>
      </c>
      <c r="P811" t="str">
        <f t="shared" si="49"/>
        <v/>
      </c>
      <c r="Q811" t="str">
        <f t="shared" si="50"/>
        <v/>
      </c>
      <c r="S811" s="334" t="str">
        <f t="shared" si="51"/>
        <v/>
      </c>
    </row>
    <row r="812" spans="15:19" x14ac:dyDescent="0.2">
      <c r="O812" t="str">
        <f t="shared" si="48"/>
        <v/>
      </c>
      <c r="P812" t="str">
        <f t="shared" si="49"/>
        <v/>
      </c>
      <c r="Q812" t="str">
        <f t="shared" si="50"/>
        <v/>
      </c>
      <c r="S812" s="334" t="str">
        <f t="shared" si="51"/>
        <v/>
      </c>
    </row>
    <row r="813" spans="15:19" x14ac:dyDescent="0.2">
      <c r="O813" t="str">
        <f t="shared" si="48"/>
        <v/>
      </c>
      <c r="P813" t="str">
        <f t="shared" si="49"/>
        <v/>
      </c>
      <c r="Q813" t="str">
        <f t="shared" si="50"/>
        <v/>
      </c>
      <c r="S813" s="334" t="str">
        <f t="shared" si="51"/>
        <v/>
      </c>
    </row>
    <row r="814" spans="15:19" x14ac:dyDescent="0.2">
      <c r="O814" t="str">
        <f t="shared" si="48"/>
        <v/>
      </c>
      <c r="P814" t="str">
        <f t="shared" si="49"/>
        <v/>
      </c>
      <c r="Q814" t="str">
        <f t="shared" si="50"/>
        <v/>
      </c>
      <c r="S814" s="334" t="str">
        <f t="shared" si="51"/>
        <v/>
      </c>
    </row>
    <row r="815" spans="15:19" x14ac:dyDescent="0.2">
      <c r="O815" t="str">
        <f t="shared" si="48"/>
        <v/>
      </c>
      <c r="P815" t="str">
        <f t="shared" si="49"/>
        <v/>
      </c>
      <c r="Q815" t="str">
        <f t="shared" si="50"/>
        <v/>
      </c>
      <c r="S815" s="334" t="str">
        <f t="shared" si="51"/>
        <v/>
      </c>
    </row>
    <row r="816" spans="15:19" x14ac:dyDescent="0.2">
      <c r="O816" t="str">
        <f t="shared" si="48"/>
        <v/>
      </c>
      <c r="P816" t="str">
        <f t="shared" si="49"/>
        <v/>
      </c>
      <c r="Q816" t="str">
        <f t="shared" si="50"/>
        <v/>
      </c>
      <c r="S816" s="334" t="str">
        <f t="shared" si="51"/>
        <v/>
      </c>
    </row>
    <row r="817" spans="15:19" x14ac:dyDescent="0.2">
      <c r="O817" t="str">
        <f t="shared" si="48"/>
        <v/>
      </c>
      <c r="P817" t="str">
        <f t="shared" si="49"/>
        <v/>
      </c>
      <c r="Q817" t="str">
        <f t="shared" si="50"/>
        <v/>
      </c>
      <c r="S817" s="334" t="str">
        <f t="shared" si="51"/>
        <v/>
      </c>
    </row>
    <row r="818" spans="15:19" x14ac:dyDescent="0.2">
      <c r="O818" t="str">
        <f t="shared" si="48"/>
        <v/>
      </c>
      <c r="P818" t="str">
        <f t="shared" si="49"/>
        <v/>
      </c>
      <c r="Q818" t="str">
        <f t="shared" si="50"/>
        <v/>
      </c>
      <c r="S818" s="334" t="str">
        <f t="shared" si="51"/>
        <v/>
      </c>
    </row>
    <row r="819" spans="15:19" x14ac:dyDescent="0.2">
      <c r="O819" t="str">
        <f t="shared" si="48"/>
        <v/>
      </c>
      <c r="P819" t="str">
        <f t="shared" si="49"/>
        <v/>
      </c>
      <c r="Q819" t="str">
        <f t="shared" si="50"/>
        <v/>
      </c>
      <c r="S819" s="334" t="str">
        <f t="shared" si="51"/>
        <v/>
      </c>
    </row>
    <row r="820" spans="15:19" x14ac:dyDescent="0.2">
      <c r="O820" t="str">
        <f t="shared" si="48"/>
        <v/>
      </c>
      <c r="P820" t="str">
        <f t="shared" si="49"/>
        <v/>
      </c>
      <c r="Q820" t="str">
        <f t="shared" si="50"/>
        <v/>
      </c>
      <c r="S820" s="334" t="str">
        <f t="shared" si="51"/>
        <v/>
      </c>
    </row>
    <row r="821" spans="15:19" x14ac:dyDescent="0.2">
      <c r="O821" t="str">
        <f t="shared" si="48"/>
        <v/>
      </c>
      <c r="P821" t="str">
        <f t="shared" si="49"/>
        <v/>
      </c>
      <c r="Q821" t="str">
        <f t="shared" si="50"/>
        <v/>
      </c>
      <c r="S821" s="334" t="str">
        <f t="shared" si="51"/>
        <v/>
      </c>
    </row>
    <row r="822" spans="15:19" x14ac:dyDescent="0.2">
      <c r="O822" t="str">
        <f t="shared" si="48"/>
        <v/>
      </c>
      <c r="P822" t="str">
        <f t="shared" si="49"/>
        <v/>
      </c>
      <c r="Q822" t="str">
        <f t="shared" si="50"/>
        <v/>
      </c>
      <c r="S822" s="334" t="str">
        <f t="shared" si="51"/>
        <v/>
      </c>
    </row>
    <row r="823" spans="15:19" x14ac:dyDescent="0.2">
      <c r="O823" t="str">
        <f t="shared" si="48"/>
        <v/>
      </c>
      <c r="P823" t="str">
        <f t="shared" si="49"/>
        <v/>
      </c>
      <c r="Q823" t="str">
        <f t="shared" si="50"/>
        <v/>
      </c>
      <c r="S823" s="334" t="str">
        <f t="shared" si="51"/>
        <v/>
      </c>
    </row>
    <row r="824" spans="15:19" x14ac:dyDescent="0.2">
      <c r="O824" t="str">
        <f t="shared" si="48"/>
        <v/>
      </c>
      <c r="P824" t="str">
        <f t="shared" si="49"/>
        <v/>
      </c>
      <c r="Q824" t="str">
        <f t="shared" si="50"/>
        <v/>
      </c>
      <c r="S824" s="334" t="str">
        <f t="shared" si="51"/>
        <v/>
      </c>
    </row>
    <row r="825" spans="15:19" x14ac:dyDescent="0.2">
      <c r="O825" t="str">
        <f t="shared" si="48"/>
        <v/>
      </c>
      <c r="P825" t="str">
        <f t="shared" si="49"/>
        <v/>
      </c>
      <c r="Q825" t="str">
        <f t="shared" si="50"/>
        <v/>
      </c>
      <c r="S825" s="334" t="str">
        <f t="shared" si="51"/>
        <v/>
      </c>
    </row>
    <row r="826" spans="15:19" x14ac:dyDescent="0.2">
      <c r="O826" t="str">
        <f t="shared" si="48"/>
        <v/>
      </c>
      <c r="P826" t="str">
        <f t="shared" si="49"/>
        <v/>
      </c>
      <c r="Q826" t="str">
        <f t="shared" si="50"/>
        <v/>
      </c>
      <c r="S826" s="334" t="str">
        <f t="shared" si="51"/>
        <v/>
      </c>
    </row>
    <row r="827" spans="15:19" x14ac:dyDescent="0.2">
      <c r="O827" t="str">
        <f t="shared" si="48"/>
        <v/>
      </c>
      <c r="P827" t="str">
        <f t="shared" si="49"/>
        <v/>
      </c>
      <c r="Q827" t="str">
        <f t="shared" si="50"/>
        <v/>
      </c>
      <c r="S827" s="334" t="str">
        <f t="shared" si="51"/>
        <v/>
      </c>
    </row>
    <row r="828" spans="15:19" x14ac:dyDescent="0.2">
      <c r="O828" t="str">
        <f t="shared" si="48"/>
        <v/>
      </c>
      <c r="P828" t="str">
        <f t="shared" si="49"/>
        <v/>
      </c>
      <c r="Q828" t="str">
        <f t="shared" si="50"/>
        <v/>
      </c>
      <c r="S828" s="334" t="str">
        <f t="shared" si="51"/>
        <v/>
      </c>
    </row>
    <row r="829" spans="15:19" x14ac:dyDescent="0.2">
      <c r="O829" t="str">
        <f t="shared" si="48"/>
        <v/>
      </c>
      <c r="P829" t="str">
        <f t="shared" si="49"/>
        <v/>
      </c>
      <c r="Q829" t="str">
        <f t="shared" si="50"/>
        <v/>
      </c>
      <c r="S829" s="334" t="str">
        <f t="shared" si="51"/>
        <v/>
      </c>
    </row>
    <row r="830" spans="15:19" x14ac:dyDescent="0.2">
      <c r="O830" t="str">
        <f t="shared" si="48"/>
        <v/>
      </c>
      <c r="P830" t="str">
        <f t="shared" si="49"/>
        <v/>
      </c>
      <c r="Q830" t="str">
        <f t="shared" si="50"/>
        <v/>
      </c>
      <c r="S830" s="334" t="str">
        <f t="shared" si="51"/>
        <v/>
      </c>
    </row>
    <row r="831" spans="15:19" x14ac:dyDescent="0.2">
      <c r="O831" t="str">
        <f t="shared" si="48"/>
        <v/>
      </c>
      <c r="P831" t="str">
        <f t="shared" si="49"/>
        <v/>
      </c>
      <c r="Q831" t="str">
        <f t="shared" si="50"/>
        <v/>
      </c>
      <c r="S831" s="334" t="str">
        <f t="shared" si="51"/>
        <v/>
      </c>
    </row>
    <row r="832" spans="15:19" x14ac:dyDescent="0.2">
      <c r="O832" t="str">
        <f t="shared" si="48"/>
        <v/>
      </c>
      <c r="P832" t="str">
        <f t="shared" si="49"/>
        <v/>
      </c>
      <c r="Q832" t="str">
        <f t="shared" si="50"/>
        <v/>
      </c>
      <c r="S832" s="334" t="str">
        <f t="shared" si="51"/>
        <v/>
      </c>
    </row>
    <row r="833" spans="15:19" x14ac:dyDescent="0.2">
      <c r="O833" t="str">
        <f t="shared" si="48"/>
        <v/>
      </c>
      <c r="P833" t="str">
        <f t="shared" si="49"/>
        <v/>
      </c>
      <c r="Q833" t="str">
        <f t="shared" si="50"/>
        <v/>
      </c>
      <c r="S833" s="334" t="str">
        <f t="shared" si="51"/>
        <v/>
      </c>
    </row>
    <row r="834" spans="15:19" x14ac:dyDescent="0.2">
      <c r="O834" t="str">
        <f t="shared" ref="O834:O897" si="52">LEFT(F834,4)</f>
        <v/>
      </c>
      <c r="P834" t="str">
        <f t="shared" ref="P834:P897" si="53">MID(F834,6,2)</f>
        <v/>
      </c>
      <c r="Q834" t="str">
        <f t="shared" ref="Q834:Q897" si="54">MID(F834,9,2)</f>
        <v/>
      </c>
      <c r="S834" s="334" t="str">
        <f t="shared" ref="S834:S897" si="55">IFERROR(DATE(O834,P834,Q834),"")</f>
        <v/>
      </c>
    </row>
    <row r="835" spans="15:19" x14ac:dyDescent="0.2">
      <c r="O835" t="str">
        <f t="shared" si="52"/>
        <v/>
      </c>
      <c r="P835" t="str">
        <f t="shared" si="53"/>
        <v/>
      </c>
      <c r="Q835" t="str">
        <f t="shared" si="54"/>
        <v/>
      </c>
      <c r="S835" s="334" t="str">
        <f t="shared" si="55"/>
        <v/>
      </c>
    </row>
    <row r="836" spans="15:19" x14ac:dyDescent="0.2">
      <c r="O836" t="str">
        <f t="shared" si="52"/>
        <v/>
      </c>
      <c r="P836" t="str">
        <f t="shared" si="53"/>
        <v/>
      </c>
      <c r="Q836" t="str">
        <f t="shared" si="54"/>
        <v/>
      </c>
      <c r="S836" s="334" t="str">
        <f t="shared" si="55"/>
        <v/>
      </c>
    </row>
    <row r="837" spans="15:19" x14ac:dyDescent="0.2">
      <c r="O837" t="str">
        <f t="shared" si="52"/>
        <v/>
      </c>
      <c r="P837" t="str">
        <f t="shared" si="53"/>
        <v/>
      </c>
      <c r="Q837" t="str">
        <f t="shared" si="54"/>
        <v/>
      </c>
      <c r="S837" s="334" t="str">
        <f t="shared" si="55"/>
        <v/>
      </c>
    </row>
    <row r="838" spans="15:19" x14ac:dyDescent="0.2">
      <c r="O838" t="str">
        <f t="shared" si="52"/>
        <v/>
      </c>
      <c r="P838" t="str">
        <f t="shared" si="53"/>
        <v/>
      </c>
      <c r="Q838" t="str">
        <f t="shared" si="54"/>
        <v/>
      </c>
      <c r="S838" s="334" t="str">
        <f t="shared" si="55"/>
        <v/>
      </c>
    </row>
    <row r="839" spans="15:19" x14ac:dyDescent="0.2">
      <c r="O839" t="str">
        <f t="shared" si="52"/>
        <v/>
      </c>
      <c r="P839" t="str">
        <f t="shared" si="53"/>
        <v/>
      </c>
      <c r="Q839" t="str">
        <f t="shared" si="54"/>
        <v/>
      </c>
      <c r="S839" s="334" t="str">
        <f t="shared" si="55"/>
        <v/>
      </c>
    </row>
    <row r="840" spans="15:19" x14ac:dyDescent="0.2">
      <c r="O840" t="str">
        <f t="shared" si="52"/>
        <v/>
      </c>
      <c r="P840" t="str">
        <f t="shared" si="53"/>
        <v/>
      </c>
      <c r="Q840" t="str">
        <f t="shared" si="54"/>
        <v/>
      </c>
      <c r="S840" s="334" t="str">
        <f t="shared" si="55"/>
        <v/>
      </c>
    </row>
    <row r="841" spans="15:19" x14ac:dyDescent="0.2">
      <c r="O841" t="str">
        <f t="shared" si="52"/>
        <v/>
      </c>
      <c r="P841" t="str">
        <f t="shared" si="53"/>
        <v/>
      </c>
      <c r="Q841" t="str">
        <f t="shared" si="54"/>
        <v/>
      </c>
      <c r="S841" s="334" t="str">
        <f t="shared" si="55"/>
        <v/>
      </c>
    </row>
    <row r="842" spans="15:19" x14ac:dyDescent="0.2">
      <c r="O842" t="str">
        <f t="shared" si="52"/>
        <v/>
      </c>
      <c r="P842" t="str">
        <f t="shared" si="53"/>
        <v/>
      </c>
      <c r="Q842" t="str">
        <f t="shared" si="54"/>
        <v/>
      </c>
      <c r="S842" s="334" t="str">
        <f t="shared" si="55"/>
        <v/>
      </c>
    </row>
    <row r="843" spans="15:19" x14ac:dyDescent="0.2">
      <c r="O843" t="str">
        <f t="shared" si="52"/>
        <v/>
      </c>
      <c r="P843" t="str">
        <f t="shared" si="53"/>
        <v/>
      </c>
      <c r="Q843" t="str">
        <f t="shared" si="54"/>
        <v/>
      </c>
      <c r="S843" s="334" t="str">
        <f t="shared" si="55"/>
        <v/>
      </c>
    </row>
    <row r="844" spans="15:19" x14ac:dyDescent="0.2">
      <c r="O844" t="str">
        <f t="shared" si="52"/>
        <v/>
      </c>
      <c r="P844" t="str">
        <f t="shared" si="53"/>
        <v/>
      </c>
      <c r="Q844" t="str">
        <f t="shared" si="54"/>
        <v/>
      </c>
      <c r="S844" s="334" t="str">
        <f t="shared" si="55"/>
        <v/>
      </c>
    </row>
    <row r="845" spans="15:19" x14ac:dyDescent="0.2">
      <c r="O845" t="str">
        <f t="shared" si="52"/>
        <v/>
      </c>
      <c r="P845" t="str">
        <f t="shared" si="53"/>
        <v/>
      </c>
      <c r="Q845" t="str">
        <f t="shared" si="54"/>
        <v/>
      </c>
      <c r="S845" s="334" t="str">
        <f t="shared" si="55"/>
        <v/>
      </c>
    </row>
    <row r="846" spans="15:19" x14ac:dyDescent="0.2">
      <c r="O846" t="str">
        <f t="shared" si="52"/>
        <v/>
      </c>
      <c r="P846" t="str">
        <f t="shared" si="53"/>
        <v/>
      </c>
      <c r="Q846" t="str">
        <f t="shared" si="54"/>
        <v/>
      </c>
      <c r="S846" s="334" t="str">
        <f t="shared" si="55"/>
        <v/>
      </c>
    </row>
    <row r="847" spans="15:19" x14ac:dyDescent="0.2">
      <c r="O847" t="str">
        <f t="shared" si="52"/>
        <v/>
      </c>
      <c r="P847" t="str">
        <f t="shared" si="53"/>
        <v/>
      </c>
      <c r="Q847" t="str">
        <f t="shared" si="54"/>
        <v/>
      </c>
      <c r="S847" s="334" t="str">
        <f t="shared" si="55"/>
        <v/>
      </c>
    </row>
    <row r="848" spans="15:19" x14ac:dyDescent="0.2">
      <c r="O848" t="str">
        <f t="shared" si="52"/>
        <v/>
      </c>
      <c r="P848" t="str">
        <f t="shared" si="53"/>
        <v/>
      </c>
      <c r="Q848" t="str">
        <f t="shared" si="54"/>
        <v/>
      </c>
      <c r="S848" s="334" t="str">
        <f t="shared" si="55"/>
        <v/>
      </c>
    </row>
    <row r="849" spans="15:19" x14ac:dyDescent="0.2">
      <c r="O849" t="str">
        <f t="shared" si="52"/>
        <v/>
      </c>
      <c r="P849" t="str">
        <f t="shared" si="53"/>
        <v/>
      </c>
      <c r="Q849" t="str">
        <f t="shared" si="54"/>
        <v/>
      </c>
      <c r="S849" s="334" t="str">
        <f t="shared" si="55"/>
        <v/>
      </c>
    </row>
    <row r="850" spans="15:19" x14ac:dyDescent="0.2">
      <c r="O850" t="str">
        <f t="shared" si="52"/>
        <v/>
      </c>
      <c r="P850" t="str">
        <f t="shared" si="53"/>
        <v/>
      </c>
      <c r="Q850" t="str">
        <f t="shared" si="54"/>
        <v/>
      </c>
      <c r="S850" s="334" t="str">
        <f t="shared" si="55"/>
        <v/>
      </c>
    </row>
    <row r="851" spans="15:19" x14ac:dyDescent="0.2">
      <c r="O851" t="str">
        <f t="shared" si="52"/>
        <v/>
      </c>
      <c r="P851" t="str">
        <f t="shared" si="53"/>
        <v/>
      </c>
      <c r="Q851" t="str">
        <f t="shared" si="54"/>
        <v/>
      </c>
      <c r="S851" s="334" t="str">
        <f t="shared" si="55"/>
        <v/>
      </c>
    </row>
    <row r="852" spans="15:19" x14ac:dyDescent="0.2">
      <c r="O852" t="str">
        <f t="shared" si="52"/>
        <v/>
      </c>
      <c r="P852" t="str">
        <f t="shared" si="53"/>
        <v/>
      </c>
      <c r="Q852" t="str">
        <f t="shared" si="54"/>
        <v/>
      </c>
      <c r="S852" s="334" t="str">
        <f t="shared" si="55"/>
        <v/>
      </c>
    </row>
    <row r="853" spans="15:19" x14ac:dyDescent="0.2">
      <c r="O853" t="str">
        <f t="shared" si="52"/>
        <v/>
      </c>
      <c r="P853" t="str">
        <f t="shared" si="53"/>
        <v/>
      </c>
      <c r="Q853" t="str">
        <f t="shared" si="54"/>
        <v/>
      </c>
      <c r="S853" s="334" t="str">
        <f t="shared" si="55"/>
        <v/>
      </c>
    </row>
    <row r="854" spans="15:19" x14ac:dyDescent="0.2">
      <c r="O854" t="str">
        <f t="shared" si="52"/>
        <v/>
      </c>
      <c r="P854" t="str">
        <f t="shared" si="53"/>
        <v/>
      </c>
      <c r="Q854" t="str">
        <f t="shared" si="54"/>
        <v/>
      </c>
      <c r="S854" s="334" t="str">
        <f t="shared" si="55"/>
        <v/>
      </c>
    </row>
    <row r="855" spans="15:19" x14ac:dyDescent="0.2">
      <c r="O855" t="str">
        <f t="shared" si="52"/>
        <v/>
      </c>
      <c r="P855" t="str">
        <f t="shared" si="53"/>
        <v/>
      </c>
      <c r="Q855" t="str">
        <f t="shared" si="54"/>
        <v/>
      </c>
      <c r="S855" s="334" t="str">
        <f t="shared" si="55"/>
        <v/>
      </c>
    </row>
    <row r="856" spans="15:19" x14ac:dyDescent="0.2">
      <c r="O856" t="str">
        <f t="shared" si="52"/>
        <v/>
      </c>
      <c r="P856" t="str">
        <f t="shared" si="53"/>
        <v/>
      </c>
      <c r="Q856" t="str">
        <f t="shared" si="54"/>
        <v/>
      </c>
      <c r="S856" s="334" t="str">
        <f t="shared" si="55"/>
        <v/>
      </c>
    </row>
    <row r="857" spans="15:19" x14ac:dyDescent="0.2">
      <c r="O857" t="str">
        <f t="shared" si="52"/>
        <v/>
      </c>
      <c r="P857" t="str">
        <f t="shared" si="53"/>
        <v/>
      </c>
      <c r="Q857" t="str">
        <f t="shared" si="54"/>
        <v/>
      </c>
      <c r="S857" s="334" t="str">
        <f t="shared" si="55"/>
        <v/>
      </c>
    </row>
    <row r="858" spans="15:19" x14ac:dyDescent="0.2">
      <c r="O858" t="str">
        <f t="shared" si="52"/>
        <v/>
      </c>
      <c r="P858" t="str">
        <f t="shared" si="53"/>
        <v/>
      </c>
      <c r="Q858" t="str">
        <f t="shared" si="54"/>
        <v/>
      </c>
      <c r="S858" s="334" t="str">
        <f t="shared" si="55"/>
        <v/>
      </c>
    </row>
    <row r="859" spans="15:19" x14ac:dyDescent="0.2">
      <c r="O859" t="str">
        <f t="shared" si="52"/>
        <v/>
      </c>
      <c r="P859" t="str">
        <f t="shared" si="53"/>
        <v/>
      </c>
      <c r="Q859" t="str">
        <f t="shared" si="54"/>
        <v/>
      </c>
      <c r="S859" s="334" t="str">
        <f t="shared" si="55"/>
        <v/>
      </c>
    </row>
    <row r="860" spans="15:19" x14ac:dyDescent="0.2">
      <c r="O860" t="str">
        <f t="shared" si="52"/>
        <v/>
      </c>
      <c r="P860" t="str">
        <f t="shared" si="53"/>
        <v/>
      </c>
      <c r="Q860" t="str">
        <f t="shared" si="54"/>
        <v/>
      </c>
      <c r="S860" s="334" t="str">
        <f t="shared" si="55"/>
        <v/>
      </c>
    </row>
    <row r="861" spans="15:19" x14ac:dyDescent="0.2">
      <c r="O861" t="str">
        <f t="shared" si="52"/>
        <v/>
      </c>
      <c r="P861" t="str">
        <f t="shared" si="53"/>
        <v/>
      </c>
      <c r="Q861" t="str">
        <f t="shared" si="54"/>
        <v/>
      </c>
      <c r="S861" s="334" t="str">
        <f t="shared" si="55"/>
        <v/>
      </c>
    </row>
    <row r="862" spans="15:19" x14ac:dyDescent="0.2">
      <c r="O862" t="str">
        <f t="shared" si="52"/>
        <v/>
      </c>
      <c r="P862" t="str">
        <f t="shared" si="53"/>
        <v/>
      </c>
      <c r="Q862" t="str">
        <f t="shared" si="54"/>
        <v/>
      </c>
      <c r="S862" s="334" t="str">
        <f t="shared" si="55"/>
        <v/>
      </c>
    </row>
    <row r="863" spans="15:19" x14ac:dyDescent="0.2">
      <c r="O863" t="str">
        <f t="shared" si="52"/>
        <v/>
      </c>
      <c r="P863" t="str">
        <f t="shared" si="53"/>
        <v/>
      </c>
      <c r="Q863" t="str">
        <f t="shared" si="54"/>
        <v/>
      </c>
      <c r="S863" s="334" t="str">
        <f t="shared" si="55"/>
        <v/>
      </c>
    </row>
    <row r="864" spans="15:19" x14ac:dyDescent="0.2">
      <c r="O864" t="str">
        <f t="shared" si="52"/>
        <v/>
      </c>
      <c r="P864" t="str">
        <f t="shared" si="53"/>
        <v/>
      </c>
      <c r="Q864" t="str">
        <f t="shared" si="54"/>
        <v/>
      </c>
      <c r="S864" s="334" t="str">
        <f t="shared" si="55"/>
        <v/>
      </c>
    </row>
    <row r="865" spans="15:19" x14ac:dyDescent="0.2">
      <c r="O865" t="str">
        <f t="shared" si="52"/>
        <v/>
      </c>
      <c r="P865" t="str">
        <f t="shared" si="53"/>
        <v/>
      </c>
      <c r="Q865" t="str">
        <f t="shared" si="54"/>
        <v/>
      </c>
      <c r="S865" s="334" t="str">
        <f t="shared" si="55"/>
        <v/>
      </c>
    </row>
    <row r="866" spans="15:19" x14ac:dyDescent="0.2">
      <c r="O866" t="str">
        <f t="shared" si="52"/>
        <v/>
      </c>
      <c r="P866" t="str">
        <f t="shared" si="53"/>
        <v/>
      </c>
      <c r="Q866" t="str">
        <f t="shared" si="54"/>
        <v/>
      </c>
      <c r="S866" s="334" t="str">
        <f t="shared" si="55"/>
        <v/>
      </c>
    </row>
    <row r="867" spans="15:19" x14ac:dyDescent="0.2">
      <c r="O867" t="str">
        <f t="shared" si="52"/>
        <v/>
      </c>
      <c r="P867" t="str">
        <f t="shared" si="53"/>
        <v/>
      </c>
      <c r="Q867" t="str">
        <f t="shared" si="54"/>
        <v/>
      </c>
      <c r="S867" s="334" t="str">
        <f t="shared" si="55"/>
        <v/>
      </c>
    </row>
    <row r="868" spans="15:19" x14ac:dyDescent="0.2">
      <c r="O868" t="str">
        <f t="shared" si="52"/>
        <v/>
      </c>
      <c r="P868" t="str">
        <f t="shared" si="53"/>
        <v/>
      </c>
      <c r="Q868" t="str">
        <f t="shared" si="54"/>
        <v/>
      </c>
      <c r="S868" s="334" t="str">
        <f t="shared" si="55"/>
        <v/>
      </c>
    </row>
    <row r="869" spans="15:19" x14ac:dyDescent="0.2">
      <c r="O869" t="str">
        <f t="shared" si="52"/>
        <v/>
      </c>
      <c r="P869" t="str">
        <f t="shared" si="53"/>
        <v/>
      </c>
      <c r="Q869" t="str">
        <f t="shared" si="54"/>
        <v/>
      </c>
      <c r="S869" s="334" t="str">
        <f t="shared" si="55"/>
        <v/>
      </c>
    </row>
    <row r="870" spans="15:19" x14ac:dyDescent="0.2">
      <c r="O870" t="str">
        <f t="shared" si="52"/>
        <v/>
      </c>
      <c r="P870" t="str">
        <f t="shared" si="53"/>
        <v/>
      </c>
      <c r="Q870" t="str">
        <f t="shared" si="54"/>
        <v/>
      </c>
      <c r="S870" s="334" t="str">
        <f t="shared" si="55"/>
        <v/>
      </c>
    </row>
    <row r="871" spans="15:19" x14ac:dyDescent="0.2">
      <c r="O871" t="str">
        <f t="shared" si="52"/>
        <v/>
      </c>
      <c r="P871" t="str">
        <f t="shared" si="53"/>
        <v/>
      </c>
      <c r="Q871" t="str">
        <f t="shared" si="54"/>
        <v/>
      </c>
      <c r="S871" s="334" t="str">
        <f t="shared" si="55"/>
        <v/>
      </c>
    </row>
    <row r="872" spans="15:19" x14ac:dyDescent="0.2">
      <c r="O872" t="str">
        <f t="shared" si="52"/>
        <v/>
      </c>
      <c r="P872" t="str">
        <f t="shared" si="53"/>
        <v/>
      </c>
      <c r="Q872" t="str">
        <f t="shared" si="54"/>
        <v/>
      </c>
      <c r="S872" s="334" t="str">
        <f t="shared" si="55"/>
        <v/>
      </c>
    </row>
    <row r="873" spans="15:19" x14ac:dyDescent="0.2">
      <c r="O873" t="str">
        <f t="shared" si="52"/>
        <v/>
      </c>
      <c r="P873" t="str">
        <f t="shared" si="53"/>
        <v/>
      </c>
      <c r="Q873" t="str">
        <f t="shared" si="54"/>
        <v/>
      </c>
      <c r="S873" s="334" t="str">
        <f t="shared" si="55"/>
        <v/>
      </c>
    </row>
    <row r="874" spans="15:19" x14ac:dyDescent="0.2">
      <c r="O874" t="str">
        <f t="shared" si="52"/>
        <v/>
      </c>
      <c r="P874" t="str">
        <f t="shared" si="53"/>
        <v/>
      </c>
      <c r="Q874" t="str">
        <f t="shared" si="54"/>
        <v/>
      </c>
      <c r="S874" s="334" t="str">
        <f t="shared" si="55"/>
        <v/>
      </c>
    </row>
    <row r="875" spans="15:19" x14ac:dyDescent="0.2">
      <c r="O875" t="str">
        <f t="shared" si="52"/>
        <v/>
      </c>
      <c r="P875" t="str">
        <f t="shared" si="53"/>
        <v/>
      </c>
      <c r="Q875" t="str">
        <f t="shared" si="54"/>
        <v/>
      </c>
      <c r="S875" s="334" t="str">
        <f t="shared" si="55"/>
        <v/>
      </c>
    </row>
    <row r="876" spans="15:19" x14ac:dyDescent="0.2">
      <c r="O876" t="str">
        <f t="shared" si="52"/>
        <v/>
      </c>
      <c r="P876" t="str">
        <f t="shared" si="53"/>
        <v/>
      </c>
      <c r="Q876" t="str">
        <f t="shared" si="54"/>
        <v/>
      </c>
      <c r="S876" s="334" t="str">
        <f t="shared" si="55"/>
        <v/>
      </c>
    </row>
    <row r="877" spans="15:19" x14ac:dyDescent="0.2">
      <c r="O877" t="str">
        <f t="shared" si="52"/>
        <v/>
      </c>
      <c r="P877" t="str">
        <f t="shared" si="53"/>
        <v/>
      </c>
      <c r="Q877" t="str">
        <f t="shared" si="54"/>
        <v/>
      </c>
      <c r="S877" s="334" t="str">
        <f t="shared" si="55"/>
        <v/>
      </c>
    </row>
    <row r="878" spans="15:19" x14ac:dyDescent="0.2">
      <c r="O878" t="str">
        <f t="shared" si="52"/>
        <v/>
      </c>
      <c r="P878" t="str">
        <f t="shared" si="53"/>
        <v/>
      </c>
      <c r="Q878" t="str">
        <f t="shared" si="54"/>
        <v/>
      </c>
      <c r="S878" s="334" t="str">
        <f t="shared" si="55"/>
        <v/>
      </c>
    </row>
    <row r="879" spans="15:19" x14ac:dyDescent="0.2">
      <c r="O879" t="str">
        <f t="shared" si="52"/>
        <v/>
      </c>
      <c r="P879" t="str">
        <f t="shared" si="53"/>
        <v/>
      </c>
      <c r="Q879" t="str">
        <f t="shared" si="54"/>
        <v/>
      </c>
      <c r="S879" s="334" t="str">
        <f t="shared" si="55"/>
        <v/>
      </c>
    </row>
    <row r="880" spans="15:19" x14ac:dyDescent="0.2">
      <c r="O880" t="str">
        <f t="shared" si="52"/>
        <v/>
      </c>
      <c r="P880" t="str">
        <f t="shared" si="53"/>
        <v/>
      </c>
      <c r="Q880" t="str">
        <f t="shared" si="54"/>
        <v/>
      </c>
      <c r="S880" s="334" t="str">
        <f t="shared" si="55"/>
        <v/>
      </c>
    </row>
    <row r="881" spans="15:19" x14ac:dyDescent="0.2">
      <c r="O881" t="str">
        <f t="shared" si="52"/>
        <v/>
      </c>
      <c r="P881" t="str">
        <f t="shared" si="53"/>
        <v/>
      </c>
      <c r="Q881" t="str">
        <f t="shared" si="54"/>
        <v/>
      </c>
      <c r="S881" s="334" t="str">
        <f t="shared" si="55"/>
        <v/>
      </c>
    </row>
    <row r="882" spans="15:19" x14ac:dyDescent="0.2">
      <c r="O882" t="str">
        <f t="shared" si="52"/>
        <v/>
      </c>
      <c r="P882" t="str">
        <f t="shared" si="53"/>
        <v/>
      </c>
      <c r="Q882" t="str">
        <f t="shared" si="54"/>
        <v/>
      </c>
      <c r="S882" s="334" t="str">
        <f t="shared" si="55"/>
        <v/>
      </c>
    </row>
    <row r="883" spans="15:19" x14ac:dyDescent="0.2">
      <c r="O883" t="str">
        <f t="shared" si="52"/>
        <v/>
      </c>
      <c r="P883" t="str">
        <f t="shared" si="53"/>
        <v/>
      </c>
      <c r="Q883" t="str">
        <f t="shared" si="54"/>
        <v/>
      </c>
      <c r="S883" s="334" t="str">
        <f t="shared" si="55"/>
        <v/>
      </c>
    </row>
    <row r="884" spans="15:19" x14ac:dyDescent="0.2">
      <c r="O884" t="str">
        <f t="shared" si="52"/>
        <v/>
      </c>
      <c r="P884" t="str">
        <f t="shared" si="53"/>
        <v/>
      </c>
      <c r="Q884" t="str">
        <f t="shared" si="54"/>
        <v/>
      </c>
      <c r="S884" s="334" t="str">
        <f t="shared" si="55"/>
        <v/>
      </c>
    </row>
    <row r="885" spans="15:19" x14ac:dyDescent="0.2">
      <c r="O885" t="str">
        <f t="shared" si="52"/>
        <v/>
      </c>
      <c r="P885" t="str">
        <f t="shared" si="53"/>
        <v/>
      </c>
      <c r="Q885" t="str">
        <f t="shared" si="54"/>
        <v/>
      </c>
      <c r="S885" s="334" t="str">
        <f t="shared" si="55"/>
        <v/>
      </c>
    </row>
    <row r="886" spans="15:19" x14ac:dyDescent="0.2">
      <c r="O886" t="str">
        <f t="shared" si="52"/>
        <v/>
      </c>
      <c r="P886" t="str">
        <f t="shared" si="53"/>
        <v/>
      </c>
      <c r="Q886" t="str">
        <f t="shared" si="54"/>
        <v/>
      </c>
      <c r="S886" s="334" t="str">
        <f t="shared" si="55"/>
        <v/>
      </c>
    </row>
    <row r="887" spans="15:19" x14ac:dyDescent="0.2">
      <c r="O887" t="str">
        <f t="shared" si="52"/>
        <v/>
      </c>
      <c r="P887" t="str">
        <f t="shared" si="53"/>
        <v/>
      </c>
      <c r="Q887" t="str">
        <f t="shared" si="54"/>
        <v/>
      </c>
      <c r="S887" s="334" t="str">
        <f t="shared" si="55"/>
        <v/>
      </c>
    </row>
    <row r="888" spans="15:19" x14ac:dyDescent="0.2">
      <c r="O888" t="str">
        <f t="shared" si="52"/>
        <v/>
      </c>
      <c r="P888" t="str">
        <f t="shared" si="53"/>
        <v/>
      </c>
      <c r="Q888" t="str">
        <f t="shared" si="54"/>
        <v/>
      </c>
      <c r="S888" s="334" t="str">
        <f t="shared" si="55"/>
        <v/>
      </c>
    </row>
    <row r="889" spans="15:19" x14ac:dyDescent="0.2">
      <c r="O889" t="str">
        <f t="shared" si="52"/>
        <v/>
      </c>
      <c r="P889" t="str">
        <f t="shared" si="53"/>
        <v/>
      </c>
      <c r="Q889" t="str">
        <f t="shared" si="54"/>
        <v/>
      </c>
      <c r="S889" s="334" t="str">
        <f t="shared" si="55"/>
        <v/>
      </c>
    </row>
    <row r="890" spans="15:19" x14ac:dyDescent="0.2">
      <c r="O890" t="str">
        <f t="shared" si="52"/>
        <v/>
      </c>
      <c r="P890" t="str">
        <f t="shared" si="53"/>
        <v/>
      </c>
      <c r="Q890" t="str">
        <f t="shared" si="54"/>
        <v/>
      </c>
      <c r="S890" s="334" t="str">
        <f t="shared" si="55"/>
        <v/>
      </c>
    </row>
    <row r="891" spans="15:19" x14ac:dyDescent="0.2">
      <c r="O891" t="str">
        <f t="shared" si="52"/>
        <v/>
      </c>
      <c r="P891" t="str">
        <f t="shared" si="53"/>
        <v/>
      </c>
      <c r="Q891" t="str">
        <f t="shared" si="54"/>
        <v/>
      </c>
      <c r="S891" s="334" t="str">
        <f t="shared" si="55"/>
        <v/>
      </c>
    </row>
    <row r="892" spans="15:19" x14ac:dyDescent="0.2">
      <c r="O892" t="str">
        <f t="shared" si="52"/>
        <v/>
      </c>
      <c r="P892" t="str">
        <f t="shared" si="53"/>
        <v/>
      </c>
      <c r="Q892" t="str">
        <f t="shared" si="54"/>
        <v/>
      </c>
      <c r="S892" s="334" t="str">
        <f t="shared" si="55"/>
        <v/>
      </c>
    </row>
    <row r="893" spans="15:19" x14ac:dyDescent="0.2">
      <c r="O893" t="str">
        <f t="shared" si="52"/>
        <v/>
      </c>
      <c r="P893" t="str">
        <f t="shared" si="53"/>
        <v/>
      </c>
      <c r="Q893" t="str">
        <f t="shared" si="54"/>
        <v/>
      </c>
      <c r="S893" s="334" t="str">
        <f t="shared" si="55"/>
        <v/>
      </c>
    </row>
    <row r="894" spans="15:19" x14ac:dyDescent="0.2">
      <c r="O894" t="str">
        <f t="shared" si="52"/>
        <v/>
      </c>
      <c r="P894" t="str">
        <f t="shared" si="53"/>
        <v/>
      </c>
      <c r="Q894" t="str">
        <f t="shared" si="54"/>
        <v/>
      </c>
      <c r="S894" s="334" t="str">
        <f t="shared" si="55"/>
        <v/>
      </c>
    </row>
    <row r="895" spans="15:19" x14ac:dyDescent="0.2">
      <c r="O895" t="str">
        <f t="shared" si="52"/>
        <v/>
      </c>
      <c r="P895" t="str">
        <f t="shared" si="53"/>
        <v/>
      </c>
      <c r="Q895" t="str">
        <f t="shared" si="54"/>
        <v/>
      </c>
      <c r="S895" s="334" t="str">
        <f t="shared" si="55"/>
        <v/>
      </c>
    </row>
    <row r="896" spans="15:19" x14ac:dyDescent="0.2">
      <c r="O896" t="str">
        <f t="shared" si="52"/>
        <v/>
      </c>
      <c r="P896" t="str">
        <f t="shared" si="53"/>
        <v/>
      </c>
      <c r="Q896" t="str">
        <f t="shared" si="54"/>
        <v/>
      </c>
      <c r="S896" s="334" t="str">
        <f t="shared" si="55"/>
        <v/>
      </c>
    </row>
    <row r="897" spans="15:19" x14ac:dyDescent="0.2">
      <c r="O897" t="str">
        <f t="shared" si="52"/>
        <v/>
      </c>
      <c r="P897" t="str">
        <f t="shared" si="53"/>
        <v/>
      </c>
      <c r="Q897" t="str">
        <f t="shared" si="54"/>
        <v/>
      </c>
      <c r="S897" s="334" t="str">
        <f t="shared" si="55"/>
        <v/>
      </c>
    </row>
    <row r="898" spans="15:19" x14ac:dyDescent="0.2">
      <c r="O898" t="str">
        <f t="shared" ref="O898:O961" si="56">LEFT(F898,4)</f>
        <v/>
      </c>
      <c r="P898" t="str">
        <f t="shared" ref="P898:P961" si="57">MID(F898,6,2)</f>
        <v/>
      </c>
      <c r="Q898" t="str">
        <f t="shared" ref="Q898:Q961" si="58">MID(F898,9,2)</f>
        <v/>
      </c>
      <c r="S898" s="334" t="str">
        <f t="shared" ref="S898:S961" si="59">IFERROR(DATE(O898,P898,Q898),"")</f>
        <v/>
      </c>
    </row>
    <row r="899" spans="15:19" x14ac:dyDescent="0.2">
      <c r="O899" t="str">
        <f t="shared" si="56"/>
        <v/>
      </c>
      <c r="P899" t="str">
        <f t="shared" si="57"/>
        <v/>
      </c>
      <c r="Q899" t="str">
        <f t="shared" si="58"/>
        <v/>
      </c>
      <c r="S899" s="334" t="str">
        <f t="shared" si="59"/>
        <v/>
      </c>
    </row>
    <row r="900" spans="15:19" x14ac:dyDescent="0.2">
      <c r="O900" t="str">
        <f t="shared" si="56"/>
        <v/>
      </c>
      <c r="P900" t="str">
        <f t="shared" si="57"/>
        <v/>
      </c>
      <c r="Q900" t="str">
        <f t="shared" si="58"/>
        <v/>
      </c>
      <c r="S900" s="334" t="str">
        <f t="shared" si="59"/>
        <v/>
      </c>
    </row>
    <row r="901" spans="15:19" x14ac:dyDescent="0.2">
      <c r="O901" t="str">
        <f t="shared" si="56"/>
        <v/>
      </c>
      <c r="P901" t="str">
        <f t="shared" si="57"/>
        <v/>
      </c>
      <c r="Q901" t="str">
        <f t="shared" si="58"/>
        <v/>
      </c>
      <c r="S901" s="334" t="str">
        <f t="shared" si="59"/>
        <v/>
      </c>
    </row>
    <row r="902" spans="15:19" x14ac:dyDescent="0.2">
      <c r="O902" t="str">
        <f t="shared" si="56"/>
        <v/>
      </c>
      <c r="P902" t="str">
        <f t="shared" si="57"/>
        <v/>
      </c>
      <c r="Q902" t="str">
        <f t="shared" si="58"/>
        <v/>
      </c>
      <c r="S902" s="334" t="str">
        <f t="shared" si="59"/>
        <v/>
      </c>
    </row>
    <row r="903" spans="15:19" x14ac:dyDescent="0.2">
      <c r="O903" t="str">
        <f t="shared" si="56"/>
        <v/>
      </c>
      <c r="P903" t="str">
        <f t="shared" si="57"/>
        <v/>
      </c>
      <c r="Q903" t="str">
        <f t="shared" si="58"/>
        <v/>
      </c>
      <c r="S903" s="334" t="str">
        <f t="shared" si="59"/>
        <v/>
      </c>
    </row>
    <row r="904" spans="15:19" x14ac:dyDescent="0.2">
      <c r="O904" t="str">
        <f t="shared" si="56"/>
        <v/>
      </c>
      <c r="P904" t="str">
        <f t="shared" si="57"/>
        <v/>
      </c>
      <c r="Q904" t="str">
        <f t="shared" si="58"/>
        <v/>
      </c>
      <c r="S904" s="334" t="str">
        <f t="shared" si="59"/>
        <v/>
      </c>
    </row>
    <row r="905" spans="15:19" x14ac:dyDescent="0.2">
      <c r="O905" t="str">
        <f t="shared" si="56"/>
        <v/>
      </c>
      <c r="P905" t="str">
        <f t="shared" si="57"/>
        <v/>
      </c>
      <c r="Q905" t="str">
        <f t="shared" si="58"/>
        <v/>
      </c>
      <c r="S905" s="334" t="str">
        <f t="shared" si="59"/>
        <v/>
      </c>
    </row>
    <row r="906" spans="15:19" x14ac:dyDescent="0.2">
      <c r="O906" t="str">
        <f t="shared" si="56"/>
        <v/>
      </c>
      <c r="P906" t="str">
        <f t="shared" si="57"/>
        <v/>
      </c>
      <c r="Q906" t="str">
        <f t="shared" si="58"/>
        <v/>
      </c>
      <c r="S906" s="334" t="str">
        <f t="shared" si="59"/>
        <v/>
      </c>
    </row>
    <row r="907" spans="15:19" x14ac:dyDescent="0.2">
      <c r="O907" t="str">
        <f t="shared" si="56"/>
        <v/>
      </c>
      <c r="P907" t="str">
        <f t="shared" si="57"/>
        <v/>
      </c>
      <c r="Q907" t="str">
        <f t="shared" si="58"/>
        <v/>
      </c>
      <c r="S907" s="334" t="str">
        <f t="shared" si="59"/>
        <v/>
      </c>
    </row>
    <row r="908" spans="15:19" x14ac:dyDescent="0.2">
      <c r="O908" t="str">
        <f t="shared" si="56"/>
        <v/>
      </c>
      <c r="P908" t="str">
        <f t="shared" si="57"/>
        <v/>
      </c>
      <c r="Q908" t="str">
        <f t="shared" si="58"/>
        <v/>
      </c>
      <c r="S908" s="334" t="str">
        <f t="shared" si="59"/>
        <v/>
      </c>
    </row>
    <row r="909" spans="15:19" x14ac:dyDescent="0.2">
      <c r="O909" t="str">
        <f t="shared" si="56"/>
        <v/>
      </c>
      <c r="P909" t="str">
        <f t="shared" si="57"/>
        <v/>
      </c>
      <c r="Q909" t="str">
        <f t="shared" si="58"/>
        <v/>
      </c>
      <c r="S909" s="334" t="str">
        <f t="shared" si="59"/>
        <v/>
      </c>
    </row>
    <row r="910" spans="15:19" x14ac:dyDescent="0.2">
      <c r="O910" t="str">
        <f t="shared" si="56"/>
        <v/>
      </c>
      <c r="P910" t="str">
        <f t="shared" si="57"/>
        <v/>
      </c>
      <c r="Q910" t="str">
        <f t="shared" si="58"/>
        <v/>
      </c>
      <c r="S910" s="334" t="str">
        <f t="shared" si="59"/>
        <v/>
      </c>
    </row>
    <row r="911" spans="15:19" x14ac:dyDescent="0.2">
      <c r="O911" t="str">
        <f t="shared" si="56"/>
        <v/>
      </c>
      <c r="P911" t="str">
        <f t="shared" si="57"/>
        <v/>
      </c>
      <c r="Q911" t="str">
        <f t="shared" si="58"/>
        <v/>
      </c>
      <c r="S911" s="334" t="str">
        <f t="shared" si="59"/>
        <v/>
      </c>
    </row>
    <row r="912" spans="15:19" x14ac:dyDescent="0.2">
      <c r="O912" t="str">
        <f t="shared" si="56"/>
        <v/>
      </c>
      <c r="P912" t="str">
        <f t="shared" si="57"/>
        <v/>
      </c>
      <c r="Q912" t="str">
        <f t="shared" si="58"/>
        <v/>
      </c>
      <c r="S912" s="334" t="str">
        <f t="shared" si="59"/>
        <v/>
      </c>
    </row>
    <row r="913" spans="15:19" x14ac:dyDescent="0.2">
      <c r="O913" t="str">
        <f t="shared" si="56"/>
        <v/>
      </c>
      <c r="P913" t="str">
        <f t="shared" si="57"/>
        <v/>
      </c>
      <c r="Q913" t="str">
        <f t="shared" si="58"/>
        <v/>
      </c>
      <c r="S913" s="334" t="str">
        <f t="shared" si="59"/>
        <v/>
      </c>
    </row>
    <row r="914" spans="15:19" x14ac:dyDescent="0.2">
      <c r="O914" t="str">
        <f t="shared" si="56"/>
        <v/>
      </c>
      <c r="P914" t="str">
        <f t="shared" si="57"/>
        <v/>
      </c>
      <c r="Q914" t="str">
        <f t="shared" si="58"/>
        <v/>
      </c>
      <c r="S914" s="334" t="str">
        <f t="shared" si="59"/>
        <v/>
      </c>
    </row>
    <row r="915" spans="15:19" x14ac:dyDescent="0.2">
      <c r="O915" t="str">
        <f t="shared" si="56"/>
        <v/>
      </c>
      <c r="P915" t="str">
        <f t="shared" si="57"/>
        <v/>
      </c>
      <c r="Q915" t="str">
        <f t="shared" si="58"/>
        <v/>
      </c>
      <c r="S915" s="334" t="str">
        <f t="shared" si="59"/>
        <v/>
      </c>
    </row>
    <row r="916" spans="15:19" x14ac:dyDescent="0.2">
      <c r="O916" t="str">
        <f t="shared" si="56"/>
        <v/>
      </c>
      <c r="P916" t="str">
        <f t="shared" si="57"/>
        <v/>
      </c>
      <c r="Q916" t="str">
        <f t="shared" si="58"/>
        <v/>
      </c>
      <c r="S916" s="334" t="str">
        <f t="shared" si="59"/>
        <v/>
      </c>
    </row>
    <row r="917" spans="15:19" x14ac:dyDescent="0.2">
      <c r="O917" t="str">
        <f t="shared" si="56"/>
        <v/>
      </c>
      <c r="P917" t="str">
        <f t="shared" si="57"/>
        <v/>
      </c>
      <c r="Q917" t="str">
        <f t="shared" si="58"/>
        <v/>
      </c>
      <c r="S917" s="334" t="str">
        <f t="shared" si="59"/>
        <v/>
      </c>
    </row>
    <row r="918" spans="15:19" x14ac:dyDescent="0.2">
      <c r="O918" t="str">
        <f t="shared" si="56"/>
        <v/>
      </c>
      <c r="P918" t="str">
        <f t="shared" si="57"/>
        <v/>
      </c>
      <c r="Q918" t="str">
        <f t="shared" si="58"/>
        <v/>
      </c>
      <c r="S918" s="334" t="str">
        <f t="shared" si="59"/>
        <v/>
      </c>
    </row>
    <row r="919" spans="15:19" x14ac:dyDescent="0.2">
      <c r="O919" t="str">
        <f t="shared" si="56"/>
        <v/>
      </c>
      <c r="P919" t="str">
        <f t="shared" si="57"/>
        <v/>
      </c>
      <c r="Q919" t="str">
        <f t="shared" si="58"/>
        <v/>
      </c>
      <c r="S919" s="334" t="str">
        <f t="shared" si="59"/>
        <v/>
      </c>
    </row>
    <row r="920" spans="15:19" x14ac:dyDescent="0.2">
      <c r="O920" t="str">
        <f t="shared" si="56"/>
        <v/>
      </c>
      <c r="P920" t="str">
        <f t="shared" si="57"/>
        <v/>
      </c>
      <c r="Q920" t="str">
        <f t="shared" si="58"/>
        <v/>
      </c>
      <c r="S920" s="334" t="str">
        <f t="shared" si="59"/>
        <v/>
      </c>
    </row>
    <row r="921" spans="15:19" x14ac:dyDescent="0.2">
      <c r="O921" t="str">
        <f t="shared" si="56"/>
        <v/>
      </c>
      <c r="P921" t="str">
        <f t="shared" si="57"/>
        <v/>
      </c>
      <c r="Q921" t="str">
        <f t="shared" si="58"/>
        <v/>
      </c>
      <c r="S921" s="334" t="str">
        <f t="shared" si="59"/>
        <v/>
      </c>
    </row>
    <row r="922" spans="15:19" x14ac:dyDescent="0.2">
      <c r="O922" t="str">
        <f t="shared" si="56"/>
        <v/>
      </c>
      <c r="P922" t="str">
        <f t="shared" si="57"/>
        <v/>
      </c>
      <c r="Q922" t="str">
        <f t="shared" si="58"/>
        <v/>
      </c>
      <c r="S922" s="334" t="str">
        <f t="shared" si="59"/>
        <v/>
      </c>
    </row>
    <row r="923" spans="15:19" x14ac:dyDescent="0.2">
      <c r="O923" t="str">
        <f t="shared" si="56"/>
        <v/>
      </c>
      <c r="P923" t="str">
        <f t="shared" si="57"/>
        <v/>
      </c>
      <c r="Q923" t="str">
        <f t="shared" si="58"/>
        <v/>
      </c>
      <c r="S923" s="334" t="str">
        <f t="shared" si="59"/>
        <v/>
      </c>
    </row>
    <row r="924" spans="15:19" x14ac:dyDescent="0.2">
      <c r="O924" t="str">
        <f t="shared" si="56"/>
        <v/>
      </c>
      <c r="P924" t="str">
        <f t="shared" si="57"/>
        <v/>
      </c>
      <c r="Q924" t="str">
        <f t="shared" si="58"/>
        <v/>
      </c>
      <c r="S924" s="334" t="str">
        <f t="shared" si="59"/>
        <v/>
      </c>
    </row>
    <row r="925" spans="15:19" x14ac:dyDescent="0.2">
      <c r="O925" t="str">
        <f t="shared" si="56"/>
        <v/>
      </c>
      <c r="P925" t="str">
        <f t="shared" si="57"/>
        <v/>
      </c>
      <c r="Q925" t="str">
        <f t="shared" si="58"/>
        <v/>
      </c>
      <c r="S925" s="334" t="str">
        <f t="shared" si="59"/>
        <v/>
      </c>
    </row>
    <row r="926" spans="15:19" x14ac:dyDescent="0.2">
      <c r="O926" t="str">
        <f t="shared" si="56"/>
        <v/>
      </c>
      <c r="P926" t="str">
        <f t="shared" si="57"/>
        <v/>
      </c>
      <c r="Q926" t="str">
        <f t="shared" si="58"/>
        <v/>
      </c>
      <c r="S926" s="334" t="str">
        <f t="shared" si="59"/>
        <v/>
      </c>
    </row>
    <row r="927" spans="15:19" x14ac:dyDescent="0.2">
      <c r="O927" t="str">
        <f t="shared" si="56"/>
        <v/>
      </c>
      <c r="P927" t="str">
        <f t="shared" si="57"/>
        <v/>
      </c>
      <c r="Q927" t="str">
        <f t="shared" si="58"/>
        <v/>
      </c>
      <c r="S927" s="334" t="str">
        <f t="shared" si="59"/>
        <v/>
      </c>
    </row>
    <row r="928" spans="15:19" x14ac:dyDescent="0.2">
      <c r="O928" t="str">
        <f t="shared" si="56"/>
        <v/>
      </c>
      <c r="P928" t="str">
        <f t="shared" si="57"/>
        <v/>
      </c>
      <c r="Q928" t="str">
        <f t="shared" si="58"/>
        <v/>
      </c>
      <c r="S928" s="334" t="str">
        <f t="shared" si="59"/>
        <v/>
      </c>
    </row>
    <row r="929" spans="15:19" x14ac:dyDescent="0.2">
      <c r="O929" t="str">
        <f t="shared" si="56"/>
        <v/>
      </c>
      <c r="P929" t="str">
        <f t="shared" si="57"/>
        <v/>
      </c>
      <c r="Q929" t="str">
        <f t="shared" si="58"/>
        <v/>
      </c>
      <c r="S929" s="334" t="str">
        <f t="shared" si="59"/>
        <v/>
      </c>
    </row>
    <row r="930" spans="15:19" x14ac:dyDescent="0.2">
      <c r="O930" t="str">
        <f t="shared" si="56"/>
        <v/>
      </c>
      <c r="P930" t="str">
        <f t="shared" si="57"/>
        <v/>
      </c>
      <c r="Q930" t="str">
        <f t="shared" si="58"/>
        <v/>
      </c>
      <c r="S930" s="334" t="str">
        <f t="shared" si="59"/>
        <v/>
      </c>
    </row>
    <row r="931" spans="15:19" x14ac:dyDescent="0.2">
      <c r="O931" t="str">
        <f t="shared" si="56"/>
        <v/>
      </c>
      <c r="P931" t="str">
        <f t="shared" si="57"/>
        <v/>
      </c>
      <c r="Q931" t="str">
        <f t="shared" si="58"/>
        <v/>
      </c>
      <c r="S931" s="334" t="str">
        <f t="shared" si="59"/>
        <v/>
      </c>
    </row>
    <row r="932" spans="15:19" x14ac:dyDescent="0.2">
      <c r="O932" t="str">
        <f t="shared" si="56"/>
        <v/>
      </c>
      <c r="P932" t="str">
        <f t="shared" si="57"/>
        <v/>
      </c>
      <c r="Q932" t="str">
        <f t="shared" si="58"/>
        <v/>
      </c>
      <c r="S932" s="334" t="str">
        <f t="shared" si="59"/>
        <v/>
      </c>
    </row>
    <row r="933" spans="15:19" x14ac:dyDescent="0.2">
      <c r="O933" t="str">
        <f t="shared" si="56"/>
        <v/>
      </c>
      <c r="P933" t="str">
        <f t="shared" si="57"/>
        <v/>
      </c>
      <c r="Q933" t="str">
        <f t="shared" si="58"/>
        <v/>
      </c>
      <c r="S933" s="334" t="str">
        <f t="shared" si="59"/>
        <v/>
      </c>
    </row>
    <row r="934" spans="15:19" x14ac:dyDescent="0.2">
      <c r="O934" t="str">
        <f t="shared" si="56"/>
        <v/>
      </c>
      <c r="P934" t="str">
        <f t="shared" si="57"/>
        <v/>
      </c>
      <c r="Q934" t="str">
        <f t="shared" si="58"/>
        <v/>
      </c>
      <c r="S934" s="334" t="str">
        <f t="shared" si="59"/>
        <v/>
      </c>
    </row>
    <row r="935" spans="15:19" x14ac:dyDescent="0.2">
      <c r="O935" t="str">
        <f t="shared" si="56"/>
        <v/>
      </c>
      <c r="P935" t="str">
        <f t="shared" si="57"/>
        <v/>
      </c>
      <c r="Q935" t="str">
        <f t="shared" si="58"/>
        <v/>
      </c>
      <c r="S935" s="334" t="str">
        <f t="shared" si="59"/>
        <v/>
      </c>
    </row>
    <row r="936" spans="15:19" x14ac:dyDescent="0.2">
      <c r="O936" t="str">
        <f t="shared" si="56"/>
        <v/>
      </c>
      <c r="P936" t="str">
        <f t="shared" si="57"/>
        <v/>
      </c>
      <c r="Q936" t="str">
        <f t="shared" si="58"/>
        <v/>
      </c>
      <c r="S936" s="334" t="str">
        <f t="shared" si="59"/>
        <v/>
      </c>
    </row>
    <row r="937" spans="15:19" x14ac:dyDescent="0.2">
      <c r="O937" t="str">
        <f t="shared" si="56"/>
        <v/>
      </c>
      <c r="P937" t="str">
        <f t="shared" si="57"/>
        <v/>
      </c>
      <c r="Q937" t="str">
        <f t="shared" si="58"/>
        <v/>
      </c>
      <c r="S937" s="334" t="str">
        <f t="shared" si="59"/>
        <v/>
      </c>
    </row>
    <row r="938" spans="15:19" x14ac:dyDescent="0.2">
      <c r="O938" t="str">
        <f t="shared" si="56"/>
        <v/>
      </c>
      <c r="P938" t="str">
        <f t="shared" si="57"/>
        <v/>
      </c>
      <c r="Q938" t="str">
        <f t="shared" si="58"/>
        <v/>
      </c>
      <c r="S938" s="334" t="str">
        <f t="shared" si="59"/>
        <v/>
      </c>
    </row>
    <row r="939" spans="15:19" x14ac:dyDescent="0.2">
      <c r="O939" t="str">
        <f t="shared" si="56"/>
        <v/>
      </c>
      <c r="P939" t="str">
        <f t="shared" si="57"/>
        <v/>
      </c>
      <c r="Q939" t="str">
        <f t="shared" si="58"/>
        <v/>
      </c>
      <c r="S939" s="334" t="str">
        <f t="shared" si="59"/>
        <v/>
      </c>
    </row>
    <row r="940" spans="15:19" x14ac:dyDescent="0.2">
      <c r="O940" t="str">
        <f t="shared" si="56"/>
        <v/>
      </c>
      <c r="P940" t="str">
        <f t="shared" si="57"/>
        <v/>
      </c>
      <c r="Q940" t="str">
        <f t="shared" si="58"/>
        <v/>
      </c>
      <c r="S940" s="334" t="str">
        <f t="shared" si="59"/>
        <v/>
      </c>
    </row>
    <row r="941" spans="15:19" x14ac:dyDescent="0.2">
      <c r="O941" t="str">
        <f t="shared" si="56"/>
        <v/>
      </c>
      <c r="P941" t="str">
        <f t="shared" si="57"/>
        <v/>
      </c>
      <c r="Q941" t="str">
        <f t="shared" si="58"/>
        <v/>
      </c>
      <c r="S941" s="334" t="str">
        <f t="shared" si="59"/>
        <v/>
      </c>
    </row>
    <row r="942" spans="15:19" x14ac:dyDescent="0.2">
      <c r="O942" t="str">
        <f t="shared" si="56"/>
        <v/>
      </c>
      <c r="P942" t="str">
        <f t="shared" si="57"/>
        <v/>
      </c>
      <c r="Q942" t="str">
        <f t="shared" si="58"/>
        <v/>
      </c>
      <c r="S942" s="334" t="str">
        <f t="shared" si="59"/>
        <v/>
      </c>
    </row>
    <row r="943" spans="15:19" x14ac:dyDescent="0.2">
      <c r="O943" t="str">
        <f t="shared" si="56"/>
        <v/>
      </c>
      <c r="P943" t="str">
        <f t="shared" si="57"/>
        <v/>
      </c>
      <c r="Q943" t="str">
        <f t="shared" si="58"/>
        <v/>
      </c>
      <c r="S943" s="334" t="str">
        <f t="shared" si="59"/>
        <v/>
      </c>
    </row>
    <row r="944" spans="15:19" x14ac:dyDescent="0.2">
      <c r="O944" t="str">
        <f t="shared" si="56"/>
        <v/>
      </c>
      <c r="P944" t="str">
        <f t="shared" si="57"/>
        <v/>
      </c>
      <c r="Q944" t="str">
        <f t="shared" si="58"/>
        <v/>
      </c>
      <c r="S944" s="334" t="str">
        <f t="shared" si="59"/>
        <v/>
      </c>
    </row>
    <row r="945" spans="15:19" x14ac:dyDescent="0.2">
      <c r="O945" t="str">
        <f t="shared" si="56"/>
        <v/>
      </c>
      <c r="P945" t="str">
        <f t="shared" si="57"/>
        <v/>
      </c>
      <c r="Q945" t="str">
        <f t="shared" si="58"/>
        <v/>
      </c>
      <c r="S945" s="334" t="str">
        <f t="shared" si="59"/>
        <v/>
      </c>
    </row>
    <row r="946" spans="15:19" x14ac:dyDescent="0.2">
      <c r="O946" t="str">
        <f t="shared" si="56"/>
        <v/>
      </c>
      <c r="P946" t="str">
        <f t="shared" si="57"/>
        <v/>
      </c>
      <c r="Q946" t="str">
        <f t="shared" si="58"/>
        <v/>
      </c>
      <c r="S946" s="334" t="str">
        <f t="shared" si="59"/>
        <v/>
      </c>
    </row>
    <row r="947" spans="15:19" x14ac:dyDescent="0.2">
      <c r="O947" t="str">
        <f t="shared" si="56"/>
        <v/>
      </c>
      <c r="P947" t="str">
        <f t="shared" si="57"/>
        <v/>
      </c>
      <c r="Q947" t="str">
        <f t="shared" si="58"/>
        <v/>
      </c>
      <c r="S947" s="334" t="str">
        <f t="shared" si="59"/>
        <v/>
      </c>
    </row>
    <row r="948" spans="15:19" x14ac:dyDescent="0.2">
      <c r="O948" t="str">
        <f t="shared" si="56"/>
        <v/>
      </c>
      <c r="P948" t="str">
        <f t="shared" si="57"/>
        <v/>
      </c>
      <c r="Q948" t="str">
        <f t="shared" si="58"/>
        <v/>
      </c>
      <c r="S948" s="334" t="str">
        <f t="shared" si="59"/>
        <v/>
      </c>
    </row>
    <row r="949" spans="15:19" x14ac:dyDescent="0.2">
      <c r="O949" t="str">
        <f t="shared" si="56"/>
        <v/>
      </c>
      <c r="P949" t="str">
        <f t="shared" si="57"/>
        <v/>
      </c>
      <c r="Q949" t="str">
        <f t="shared" si="58"/>
        <v/>
      </c>
      <c r="S949" s="334" t="str">
        <f t="shared" si="59"/>
        <v/>
      </c>
    </row>
    <row r="950" spans="15:19" x14ac:dyDescent="0.2">
      <c r="O950" t="str">
        <f t="shared" si="56"/>
        <v/>
      </c>
      <c r="P950" t="str">
        <f t="shared" si="57"/>
        <v/>
      </c>
      <c r="Q950" t="str">
        <f t="shared" si="58"/>
        <v/>
      </c>
      <c r="S950" s="334" t="str">
        <f t="shared" si="59"/>
        <v/>
      </c>
    </row>
    <row r="951" spans="15:19" x14ac:dyDescent="0.2">
      <c r="O951" t="str">
        <f t="shared" si="56"/>
        <v/>
      </c>
      <c r="P951" t="str">
        <f t="shared" si="57"/>
        <v/>
      </c>
      <c r="Q951" t="str">
        <f t="shared" si="58"/>
        <v/>
      </c>
      <c r="S951" s="334" t="str">
        <f t="shared" si="59"/>
        <v/>
      </c>
    </row>
    <row r="952" spans="15:19" x14ac:dyDescent="0.2">
      <c r="O952" t="str">
        <f t="shared" si="56"/>
        <v/>
      </c>
      <c r="P952" t="str">
        <f t="shared" si="57"/>
        <v/>
      </c>
      <c r="Q952" t="str">
        <f t="shared" si="58"/>
        <v/>
      </c>
      <c r="S952" s="334" t="str">
        <f t="shared" si="59"/>
        <v/>
      </c>
    </row>
    <row r="953" spans="15:19" x14ac:dyDescent="0.2">
      <c r="O953" t="str">
        <f t="shared" si="56"/>
        <v/>
      </c>
      <c r="P953" t="str">
        <f t="shared" si="57"/>
        <v/>
      </c>
      <c r="Q953" t="str">
        <f t="shared" si="58"/>
        <v/>
      </c>
      <c r="S953" s="334" t="str">
        <f t="shared" si="59"/>
        <v/>
      </c>
    </row>
    <row r="954" spans="15:19" x14ac:dyDescent="0.2">
      <c r="O954" t="str">
        <f t="shared" si="56"/>
        <v/>
      </c>
      <c r="P954" t="str">
        <f t="shared" si="57"/>
        <v/>
      </c>
      <c r="Q954" t="str">
        <f t="shared" si="58"/>
        <v/>
      </c>
      <c r="S954" s="334" t="str">
        <f t="shared" si="59"/>
        <v/>
      </c>
    </row>
    <row r="955" spans="15:19" x14ac:dyDescent="0.2">
      <c r="O955" t="str">
        <f t="shared" si="56"/>
        <v/>
      </c>
      <c r="P955" t="str">
        <f t="shared" si="57"/>
        <v/>
      </c>
      <c r="Q955" t="str">
        <f t="shared" si="58"/>
        <v/>
      </c>
      <c r="S955" s="334" t="str">
        <f t="shared" si="59"/>
        <v/>
      </c>
    </row>
    <row r="956" spans="15:19" x14ac:dyDescent="0.2">
      <c r="O956" t="str">
        <f t="shared" si="56"/>
        <v/>
      </c>
      <c r="P956" t="str">
        <f t="shared" si="57"/>
        <v/>
      </c>
      <c r="Q956" t="str">
        <f t="shared" si="58"/>
        <v/>
      </c>
      <c r="S956" s="334" t="str">
        <f t="shared" si="59"/>
        <v/>
      </c>
    </row>
    <row r="957" spans="15:19" x14ac:dyDescent="0.2">
      <c r="O957" t="str">
        <f t="shared" si="56"/>
        <v/>
      </c>
      <c r="P957" t="str">
        <f t="shared" si="57"/>
        <v/>
      </c>
      <c r="Q957" t="str">
        <f t="shared" si="58"/>
        <v/>
      </c>
      <c r="S957" s="334" t="str">
        <f t="shared" si="59"/>
        <v/>
      </c>
    </row>
    <row r="958" spans="15:19" x14ac:dyDescent="0.2">
      <c r="O958" t="str">
        <f t="shared" si="56"/>
        <v/>
      </c>
      <c r="P958" t="str">
        <f t="shared" si="57"/>
        <v/>
      </c>
      <c r="Q958" t="str">
        <f t="shared" si="58"/>
        <v/>
      </c>
      <c r="S958" s="334" t="str">
        <f t="shared" si="59"/>
        <v/>
      </c>
    </row>
    <row r="959" spans="15:19" x14ac:dyDescent="0.2">
      <c r="O959" t="str">
        <f t="shared" si="56"/>
        <v/>
      </c>
      <c r="P959" t="str">
        <f t="shared" si="57"/>
        <v/>
      </c>
      <c r="Q959" t="str">
        <f t="shared" si="58"/>
        <v/>
      </c>
      <c r="S959" s="334" t="str">
        <f t="shared" si="59"/>
        <v/>
      </c>
    </row>
    <row r="960" spans="15:19" x14ac:dyDescent="0.2">
      <c r="O960" t="str">
        <f t="shared" si="56"/>
        <v/>
      </c>
      <c r="P960" t="str">
        <f t="shared" si="57"/>
        <v/>
      </c>
      <c r="Q960" t="str">
        <f t="shared" si="58"/>
        <v/>
      </c>
      <c r="S960" s="334" t="str">
        <f t="shared" si="59"/>
        <v/>
      </c>
    </row>
    <row r="961" spans="15:19" x14ac:dyDescent="0.2">
      <c r="O961" t="str">
        <f t="shared" si="56"/>
        <v/>
      </c>
      <c r="P961" t="str">
        <f t="shared" si="57"/>
        <v/>
      </c>
      <c r="Q961" t="str">
        <f t="shared" si="58"/>
        <v/>
      </c>
      <c r="S961" s="334" t="str">
        <f t="shared" si="59"/>
        <v/>
      </c>
    </row>
    <row r="962" spans="15:19" x14ac:dyDescent="0.2">
      <c r="O962" t="str">
        <f t="shared" ref="O962:O1025" si="60">LEFT(F962,4)</f>
        <v/>
      </c>
      <c r="P962" t="str">
        <f t="shared" ref="P962:P1025" si="61">MID(F962,6,2)</f>
        <v/>
      </c>
      <c r="Q962" t="str">
        <f t="shared" ref="Q962:Q1025" si="62">MID(F962,9,2)</f>
        <v/>
      </c>
      <c r="S962" s="334" t="str">
        <f t="shared" ref="S962:S1025" si="63">IFERROR(DATE(O962,P962,Q962),"")</f>
        <v/>
      </c>
    </row>
    <row r="963" spans="15:19" x14ac:dyDescent="0.2">
      <c r="O963" t="str">
        <f t="shared" si="60"/>
        <v/>
      </c>
      <c r="P963" t="str">
        <f t="shared" si="61"/>
        <v/>
      </c>
      <c r="Q963" t="str">
        <f t="shared" si="62"/>
        <v/>
      </c>
      <c r="S963" s="334" t="str">
        <f t="shared" si="63"/>
        <v/>
      </c>
    </row>
    <row r="964" spans="15:19" x14ac:dyDescent="0.2">
      <c r="O964" t="str">
        <f t="shared" si="60"/>
        <v/>
      </c>
      <c r="P964" t="str">
        <f t="shared" si="61"/>
        <v/>
      </c>
      <c r="Q964" t="str">
        <f t="shared" si="62"/>
        <v/>
      </c>
      <c r="S964" s="334" t="str">
        <f t="shared" si="63"/>
        <v/>
      </c>
    </row>
    <row r="965" spans="15:19" x14ac:dyDescent="0.2">
      <c r="O965" t="str">
        <f t="shared" si="60"/>
        <v/>
      </c>
      <c r="P965" t="str">
        <f t="shared" si="61"/>
        <v/>
      </c>
      <c r="Q965" t="str">
        <f t="shared" si="62"/>
        <v/>
      </c>
      <c r="S965" s="334" t="str">
        <f t="shared" si="63"/>
        <v/>
      </c>
    </row>
    <row r="966" spans="15:19" x14ac:dyDescent="0.2">
      <c r="O966" t="str">
        <f t="shared" si="60"/>
        <v/>
      </c>
      <c r="P966" t="str">
        <f t="shared" si="61"/>
        <v/>
      </c>
      <c r="Q966" t="str">
        <f t="shared" si="62"/>
        <v/>
      </c>
      <c r="S966" s="334" t="str">
        <f t="shared" si="63"/>
        <v/>
      </c>
    </row>
    <row r="967" spans="15:19" x14ac:dyDescent="0.2">
      <c r="O967" t="str">
        <f t="shared" si="60"/>
        <v/>
      </c>
      <c r="P967" t="str">
        <f t="shared" si="61"/>
        <v/>
      </c>
      <c r="Q967" t="str">
        <f t="shared" si="62"/>
        <v/>
      </c>
      <c r="S967" s="334" t="str">
        <f t="shared" si="63"/>
        <v/>
      </c>
    </row>
    <row r="968" spans="15:19" x14ac:dyDescent="0.2">
      <c r="O968" t="str">
        <f t="shared" si="60"/>
        <v/>
      </c>
      <c r="P968" t="str">
        <f t="shared" si="61"/>
        <v/>
      </c>
      <c r="Q968" t="str">
        <f t="shared" si="62"/>
        <v/>
      </c>
      <c r="S968" s="334" t="str">
        <f t="shared" si="63"/>
        <v/>
      </c>
    </row>
    <row r="969" spans="15:19" x14ac:dyDescent="0.2">
      <c r="O969" t="str">
        <f t="shared" si="60"/>
        <v/>
      </c>
      <c r="P969" t="str">
        <f t="shared" si="61"/>
        <v/>
      </c>
      <c r="Q969" t="str">
        <f t="shared" si="62"/>
        <v/>
      </c>
      <c r="S969" s="334" t="str">
        <f t="shared" si="63"/>
        <v/>
      </c>
    </row>
    <row r="970" spans="15:19" x14ac:dyDescent="0.2">
      <c r="O970" t="str">
        <f t="shared" si="60"/>
        <v/>
      </c>
      <c r="P970" t="str">
        <f t="shared" si="61"/>
        <v/>
      </c>
      <c r="Q970" t="str">
        <f t="shared" si="62"/>
        <v/>
      </c>
      <c r="S970" s="334" t="str">
        <f t="shared" si="63"/>
        <v/>
      </c>
    </row>
    <row r="971" spans="15:19" x14ac:dyDescent="0.2">
      <c r="O971" t="str">
        <f t="shared" si="60"/>
        <v/>
      </c>
      <c r="P971" t="str">
        <f t="shared" si="61"/>
        <v/>
      </c>
      <c r="Q971" t="str">
        <f t="shared" si="62"/>
        <v/>
      </c>
      <c r="S971" s="334" t="str">
        <f t="shared" si="63"/>
        <v/>
      </c>
    </row>
    <row r="972" spans="15:19" x14ac:dyDescent="0.2">
      <c r="O972" t="str">
        <f t="shared" si="60"/>
        <v/>
      </c>
      <c r="P972" t="str">
        <f t="shared" si="61"/>
        <v/>
      </c>
      <c r="Q972" t="str">
        <f t="shared" si="62"/>
        <v/>
      </c>
      <c r="S972" s="334" t="str">
        <f t="shared" si="63"/>
        <v/>
      </c>
    </row>
    <row r="973" spans="15:19" x14ac:dyDescent="0.2">
      <c r="O973" t="str">
        <f t="shared" si="60"/>
        <v/>
      </c>
      <c r="P973" t="str">
        <f t="shared" si="61"/>
        <v/>
      </c>
      <c r="Q973" t="str">
        <f t="shared" si="62"/>
        <v/>
      </c>
      <c r="S973" s="334" t="str">
        <f t="shared" si="63"/>
        <v/>
      </c>
    </row>
    <row r="974" spans="15:19" x14ac:dyDescent="0.2">
      <c r="O974" t="str">
        <f t="shared" si="60"/>
        <v/>
      </c>
      <c r="P974" t="str">
        <f t="shared" si="61"/>
        <v/>
      </c>
      <c r="Q974" t="str">
        <f t="shared" si="62"/>
        <v/>
      </c>
      <c r="S974" s="334" t="str">
        <f t="shared" si="63"/>
        <v/>
      </c>
    </row>
    <row r="975" spans="15:19" x14ac:dyDescent="0.2">
      <c r="O975" t="str">
        <f t="shared" si="60"/>
        <v/>
      </c>
      <c r="P975" t="str">
        <f t="shared" si="61"/>
        <v/>
      </c>
      <c r="Q975" t="str">
        <f t="shared" si="62"/>
        <v/>
      </c>
      <c r="S975" s="334" t="str">
        <f t="shared" si="63"/>
        <v/>
      </c>
    </row>
    <row r="976" spans="15:19" x14ac:dyDescent="0.2">
      <c r="O976" t="str">
        <f t="shared" si="60"/>
        <v/>
      </c>
      <c r="P976" t="str">
        <f t="shared" si="61"/>
        <v/>
      </c>
      <c r="Q976" t="str">
        <f t="shared" si="62"/>
        <v/>
      </c>
      <c r="S976" s="334" t="str">
        <f t="shared" si="63"/>
        <v/>
      </c>
    </row>
    <row r="977" spans="15:19" x14ac:dyDescent="0.2">
      <c r="O977" t="str">
        <f t="shared" si="60"/>
        <v/>
      </c>
      <c r="P977" t="str">
        <f t="shared" si="61"/>
        <v/>
      </c>
      <c r="Q977" t="str">
        <f t="shared" si="62"/>
        <v/>
      </c>
      <c r="S977" s="334" t="str">
        <f t="shared" si="63"/>
        <v/>
      </c>
    </row>
    <row r="978" spans="15:19" x14ac:dyDescent="0.2">
      <c r="O978" t="str">
        <f t="shared" si="60"/>
        <v/>
      </c>
      <c r="P978" t="str">
        <f t="shared" si="61"/>
        <v/>
      </c>
      <c r="Q978" t="str">
        <f t="shared" si="62"/>
        <v/>
      </c>
      <c r="S978" s="334" t="str">
        <f t="shared" si="63"/>
        <v/>
      </c>
    </row>
    <row r="979" spans="15:19" x14ac:dyDescent="0.2">
      <c r="O979" t="str">
        <f t="shared" si="60"/>
        <v/>
      </c>
      <c r="P979" t="str">
        <f t="shared" si="61"/>
        <v/>
      </c>
      <c r="Q979" t="str">
        <f t="shared" si="62"/>
        <v/>
      </c>
      <c r="S979" s="334" t="str">
        <f t="shared" si="63"/>
        <v/>
      </c>
    </row>
    <row r="980" spans="15:19" x14ac:dyDescent="0.2">
      <c r="O980" t="str">
        <f t="shared" si="60"/>
        <v/>
      </c>
      <c r="P980" t="str">
        <f t="shared" si="61"/>
        <v/>
      </c>
      <c r="Q980" t="str">
        <f t="shared" si="62"/>
        <v/>
      </c>
      <c r="S980" s="334" t="str">
        <f t="shared" si="63"/>
        <v/>
      </c>
    </row>
    <row r="981" spans="15:19" x14ac:dyDescent="0.2">
      <c r="O981" t="str">
        <f t="shared" si="60"/>
        <v/>
      </c>
      <c r="P981" t="str">
        <f t="shared" si="61"/>
        <v/>
      </c>
      <c r="Q981" t="str">
        <f t="shared" si="62"/>
        <v/>
      </c>
      <c r="S981" s="334" t="str">
        <f t="shared" si="63"/>
        <v/>
      </c>
    </row>
    <row r="982" spans="15:19" x14ac:dyDescent="0.2">
      <c r="O982" t="str">
        <f t="shared" si="60"/>
        <v/>
      </c>
      <c r="P982" t="str">
        <f t="shared" si="61"/>
        <v/>
      </c>
      <c r="Q982" t="str">
        <f t="shared" si="62"/>
        <v/>
      </c>
      <c r="S982" s="334" t="str">
        <f t="shared" si="63"/>
        <v/>
      </c>
    </row>
    <row r="983" spans="15:19" x14ac:dyDescent="0.2">
      <c r="O983" t="str">
        <f t="shared" si="60"/>
        <v/>
      </c>
      <c r="P983" t="str">
        <f t="shared" si="61"/>
        <v/>
      </c>
      <c r="Q983" t="str">
        <f t="shared" si="62"/>
        <v/>
      </c>
      <c r="S983" s="334" t="str">
        <f t="shared" si="63"/>
        <v/>
      </c>
    </row>
    <row r="984" spans="15:19" x14ac:dyDescent="0.2">
      <c r="O984" t="str">
        <f t="shared" si="60"/>
        <v/>
      </c>
      <c r="P984" t="str">
        <f t="shared" si="61"/>
        <v/>
      </c>
      <c r="Q984" t="str">
        <f t="shared" si="62"/>
        <v/>
      </c>
      <c r="S984" s="334" t="str">
        <f t="shared" si="63"/>
        <v/>
      </c>
    </row>
    <row r="985" spans="15:19" x14ac:dyDescent="0.2">
      <c r="O985" t="str">
        <f t="shared" si="60"/>
        <v/>
      </c>
      <c r="P985" t="str">
        <f t="shared" si="61"/>
        <v/>
      </c>
      <c r="Q985" t="str">
        <f t="shared" si="62"/>
        <v/>
      </c>
      <c r="S985" s="334" t="str">
        <f t="shared" si="63"/>
        <v/>
      </c>
    </row>
    <row r="986" spans="15:19" x14ac:dyDescent="0.2">
      <c r="O986" t="str">
        <f t="shared" si="60"/>
        <v/>
      </c>
      <c r="P986" t="str">
        <f t="shared" si="61"/>
        <v/>
      </c>
      <c r="Q986" t="str">
        <f t="shared" si="62"/>
        <v/>
      </c>
      <c r="S986" s="334" t="str">
        <f t="shared" si="63"/>
        <v/>
      </c>
    </row>
    <row r="987" spans="15:19" x14ac:dyDescent="0.2">
      <c r="O987" t="str">
        <f t="shared" si="60"/>
        <v/>
      </c>
      <c r="P987" t="str">
        <f t="shared" si="61"/>
        <v/>
      </c>
      <c r="Q987" t="str">
        <f t="shared" si="62"/>
        <v/>
      </c>
      <c r="S987" s="334" t="str">
        <f t="shared" si="63"/>
        <v/>
      </c>
    </row>
    <row r="988" spans="15:19" x14ac:dyDescent="0.2">
      <c r="O988" t="str">
        <f t="shared" si="60"/>
        <v/>
      </c>
      <c r="P988" t="str">
        <f t="shared" si="61"/>
        <v/>
      </c>
      <c r="Q988" t="str">
        <f t="shared" si="62"/>
        <v/>
      </c>
      <c r="S988" s="334" t="str">
        <f t="shared" si="63"/>
        <v/>
      </c>
    </row>
    <row r="989" spans="15:19" x14ac:dyDescent="0.2">
      <c r="O989" t="str">
        <f t="shared" si="60"/>
        <v/>
      </c>
      <c r="P989" t="str">
        <f t="shared" si="61"/>
        <v/>
      </c>
      <c r="Q989" t="str">
        <f t="shared" si="62"/>
        <v/>
      </c>
      <c r="S989" s="334" t="str">
        <f t="shared" si="63"/>
        <v/>
      </c>
    </row>
    <row r="990" spans="15:19" x14ac:dyDescent="0.2">
      <c r="O990" t="str">
        <f t="shared" si="60"/>
        <v/>
      </c>
      <c r="P990" t="str">
        <f t="shared" si="61"/>
        <v/>
      </c>
      <c r="Q990" t="str">
        <f t="shared" si="62"/>
        <v/>
      </c>
      <c r="S990" s="334" t="str">
        <f t="shared" si="63"/>
        <v/>
      </c>
    </row>
    <row r="991" spans="15:19" x14ac:dyDescent="0.2">
      <c r="O991" t="str">
        <f t="shared" si="60"/>
        <v/>
      </c>
      <c r="P991" t="str">
        <f t="shared" si="61"/>
        <v/>
      </c>
      <c r="Q991" t="str">
        <f t="shared" si="62"/>
        <v/>
      </c>
      <c r="S991" s="334" t="str">
        <f t="shared" si="63"/>
        <v/>
      </c>
    </row>
    <row r="992" spans="15:19" x14ac:dyDescent="0.2">
      <c r="O992" t="str">
        <f t="shared" si="60"/>
        <v/>
      </c>
      <c r="P992" t="str">
        <f t="shared" si="61"/>
        <v/>
      </c>
      <c r="Q992" t="str">
        <f t="shared" si="62"/>
        <v/>
      </c>
      <c r="S992" s="334" t="str">
        <f t="shared" si="63"/>
        <v/>
      </c>
    </row>
    <row r="993" spans="15:19" x14ac:dyDescent="0.2">
      <c r="O993" t="str">
        <f t="shared" si="60"/>
        <v/>
      </c>
      <c r="P993" t="str">
        <f t="shared" si="61"/>
        <v/>
      </c>
      <c r="Q993" t="str">
        <f t="shared" si="62"/>
        <v/>
      </c>
      <c r="S993" s="334" t="str">
        <f t="shared" si="63"/>
        <v/>
      </c>
    </row>
    <row r="994" spans="15:19" x14ac:dyDescent="0.2">
      <c r="O994" t="str">
        <f t="shared" si="60"/>
        <v/>
      </c>
      <c r="P994" t="str">
        <f t="shared" si="61"/>
        <v/>
      </c>
      <c r="Q994" t="str">
        <f t="shared" si="62"/>
        <v/>
      </c>
      <c r="S994" s="334" t="str">
        <f t="shared" si="63"/>
        <v/>
      </c>
    </row>
    <row r="995" spans="15:19" x14ac:dyDescent="0.2">
      <c r="O995" t="str">
        <f t="shared" si="60"/>
        <v/>
      </c>
      <c r="P995" t="str">
        <f t="shared" si="61"/>
        <v/>
      </c>
      <c r="Q995" t="str">
        <f t="shared" si="62"/>
        <v/>
      </c>
      <c r="S995" s="334" t="str">
        <f t="shared" si="63"/>
        <v/>
      </c>
    </row>
    <row r="996" spans="15:19" x14ac:dyDescent="0.2">
      <c r="O996" t="str">
        <f t="shared" si="60"/>
        <v/>
      </c>
      <c r="P996" t="str">
        <f t="shared" si="61"/>
        <v/>
      </c>
      <c r="Q996" t="str">
        <f t="shared" si="62"/>
        <v/>
      </c>
      <c r="S996" s="334" t="str">
        <f t="shared" si="63"/>
        <v/>
      </c>
    </row>
    <row r="997" spans="15:19" x14ac:dyDescent="0.2">
      <c r="O997" t="str">
        <f t="shared" si="60"/>
        <v/>
      </c>
      <c r="P997" t="str">
        <f t="shared" si="61"/>
        <v/>
      </c>
      <c r="Q997" t="str">
        <f t="shared" si="62"/>
        <v/>
      </c>
      <c r="S997" s="334" t="str">
        <f t="shared" si="63"/>
        <v/>
      </c>
    </row>
    <row r="998" spans="15:19" x14ac:dyDescent="0.2">
      <c r="O998" t="str">
        <f t="shared" si="60"/>
        <v/>
      </c>
      <c r="P998" t="str">
        <f t="shared" si="61"/>
        <v/>
      </c>
      <c r="Q998" t="str">
        <f t="shared" si="62"/>
        <v/>
      </c>
      <c r="S998" s="334" t="str">
        <f t="shared" si="63"/>
        <v/>
      </c>
    </row>
    <row r="999" spans="15:19" x14ac:dyDescent="0.2">
      <c r="O999" t="str">
        <f t="shared" si="60"/>
        <v/>
      </c>
      <c r="P999" t="str">
        <f t="shared" si="61"/>
        <v/>
      </c>
      <c r="Q999" t="str">
        <f t="shared" si="62"/>
        <v/>
      </c>
      <c r="S999" s="334" t="str">
        <f t="shared" si="63"/>
        <v/>
      </c>
    </row>
    <row r="1000" spans="15:19" x14ac:dyDescent="0.2">
      <c r="O1000" t="str">
        <f t="shared" si="60"/>
        <v/>
      </c>
      <c r="P1000" t="str">
        <f t="shared" si="61"/>
        <v/>
      </c>
      <c r="Q1000" t="str">
        <f t="shared" si="62"/>
        <v/>
      </c>
      <c r="S1000" s="334" t="str">
        <f t="shared" si="63"/>
        <v/>
      </c>
    </row>
    <row r="1001" spans="15:19" x14ac:dyDescent="0.2">
      <c r="O1001" t="str">
        <f t="shared" si="60"/>
        <v/>
      </c>
      <c r="P1001" t="str">
        <f t="shared" si="61"/>
        <v/>
      </c>
      <c r="Q1001" t="str">
        <f t="shared" si="62"/>
        <v/>
      </c>
      <c r="S1001" s="334" t="str">
        <f t="shared" si="63"/>
        <v/>
      </c>
    </row>
    <row r="1002" spans="15:19" x14ac:dyDescent="0.2">
      <c r="O1002" t="str">
        <f t="shared" si="60"/>
        <v/>
      </c>
      <c r="P1002" t="str">
        <f t="shared" si="61"/>
        <v/>
      </c>
      <c r="Q1002" t="str">
        <f t="shared" si="62"/>
        <v/>
      </c>
      <c r="S1002" s="334" t="str">
        <f t="shared" si="63"/>
        <v/>
      </c>
    </row>
    <row r="1003" spans="15:19" x14ac:dyDescent="0.2">
      <c r="O1003" t="str">
        <f t="shared" si="60"/>
        <v/>
      </c>
      <c r="P1003" t="str">
        <f t="shared" si="61"/>
        <v/>
      </c>
      <c r="Q1003" t="str">
        <f t="shared" si="62"/>
        <v/>
      </c>
      <c r="S1003" s="334" t="str">
        <f t="shared" si="63"/>
        <v/>
      </c>
    </row>
    <row r="1004" spans="15:19" x14ac:dyDescent="0.2">
      <c r="O1004" t="str">
        <f t="shared" si="60"/>
        <v/>
      </c>
      <c r="P1004" t="str">
        <f t="shared" si="61"/>
        <v/>
      </c>
      <c r="Q1004" t="str">
        <f t="shared" si="62"/>
        <v/>
      </c>
      <c r="S1004" s="334" t="str">
        <f t="shared" si="63"/>
        <v/>
      </c>
    </row>
    <row r="1005" spans="15:19" x14ac:dyDescent="0.2">
      <c r="O1005" t="str">
        <f t="shared" si="60"/>
        <v/>
      </c>
      <c r="P1005" t="str">
        <f t="shared" si="61"/>
        <v/>
      </c>
      <c r="Q1005" t="str">
        <f t="shared" si="62"/>
        <v/>
      </c>
      <c r="S1005" s="334" t="str">
        <f t="shared" si="63"/>
        <v/>
      </c>
    </row>
    <row r="1006" spans="15:19" x14ac:dyDescent="0.2">
      <c r="O1006" t="str">
        <f t="shared" si="60"/>
        <v/>
      </c>
      <c r="P1006" t="str">
        <f t="shared" si="61"/>
        <v/>
      </c>
      <c r="Q1006" t="str">
        <f t="shared" si="62"/>
        <v/>
      </c>
      <c r="S1006" s="334" t="str">
        <f t="shared" si="63"/>
        <v/>
      </c>
    </row>
    <row r="1007" spans="15:19" x14ac:dyDescent="0.2">
      <c r="O1007" t="str">
        <f t="shared" si="60"/>
        <v/>
      </c>
      <c r="P1007" t="str">
        <f t="shared" si="61"/>
        <v/>
      </c>
      <c r="Q1007" t="str">
        <f t="shared" si="62"/>
        <v/>
      </c>
      <c r="S1007" s="334" t="str">
        <f t="shared" si="63"/>
        <v/>
      </c>
    </row>
    <row r="1008" spans="15:19" x14ac:dyDescent="0.2">
      <c r="O1008" t="str">
        <f t="shared" si="60"/>
        <v/>
      </c>
      <c r="P1008" t="str">
        <f t="shared" si="61"/>
        <v/>
      </c>
      <c r="Q1008" t="str">
        <f t="shared" si="62"/>
        <v/>
      </c>
      <c r="S1008" s="334" t="str">
        <f t="shared" si="63"/>
        <v/>
      </c>
    </row>
    <row r="1009" spans="15:19" x14ac:dyDescent="0.2">
      <c r="O1009" t="str">
        <f t="shared" si="60"/>
        <v/>
      </c>
      <c r="P1009" t="str">
        <f t="shared" si="61"/>
        <v/>
      </c>
      <c r="Q1009" t="str">
        <f t="shared" si="62"/>
        <v/>
      </c>
      <c r="S1009" s="334" t="str">
        <f t="shared" si="63"/>
        <v/>
      </c>
    </row>
    <row r="1010" spans="15:19" x14ac:dyDescent="0.2">
      <c r="O1010" t="str">
        <f t="shared" si="60"/>
        <v/>
      </c>
      <c r="P1010" t="str">
        <f t="shared" si="61"/>
        <v/>
      </c>
      <c r="Q1010" t="str">
        <f t="shared" si="62"/>
        <v/>
      </c>
      <c r="S1010" s="334" t="str">
        <f t="shared" si="63"/>
        <v/>
      </c>
    </row>
    <row r="1011" spans="15:19" x14ac:dyDescent="0.2">
      <c r="O1011" t="str">
        <f t="shared" si="60"/>
        <v/>
      </c>
      <c r="P1011" t="str">
        <f t="shared" si="61"/>
        <v/>
      </c>
      <c r="Q1011" t="str">
        <f t="shared" si="62"/>
        <v/>
      </c>
      <c r="S1011" s="334" t="str">
        <f t="shared" si="63"/>
        <v/>
      </c>
    </row>
    <row r="1012" spans="15:19" x14ac:dyDescent="0.2">
      <c r="O1012" t="str">
        <f t="shared" si="60"/>
        <v/>
      </c>
      <c r="P1012" t="str">
        <f t="shared" si="61"/>
        <v/>
      </c>
      <c r="Q1012" t="str">
        <f t="shared" si="62"/>
        <v/>
      </c>
      <c r="S1012" s="334" t="str">
        <f t="shared" si="63"/>
        <v/>
      </c>
    </row>
    <row r="1013" spans="15:19" x14ac:dyDescent="0.2">
      <c r="O1013" t="str">
        <f t="shared" si="60"/>
        <v/>
      </c>
      <c r="P1013" t="str">
        <f t="shared" si="61"/>
        <v/>
      </c>
      <c r="Q1013" t="str">
        <f t="shared" si="62"/>
        <v/>
      </c>
      <c r="S1013" s="334" t="str">
        <f t="shared" si="63"/>
        <v/>
      </c>
    </row>
    <row r="1014" spans="15:19" x14ac:dyDescent="0.2">
      <c r="O1014" t="str">
        <f t="shared" si="60"/>
        <v/>
      </c>
      <c r="P1014" t="str">
        <f t="shared" si="61"/>
        <v/>
      </c>
      <c r="Q1014" t="str">
        <f t="shared" si="62"/>
        <v/>
      </c>
      <c r="S1014" s="334" t="str">
        <f t="shared" si="63"/>
        <v/>
      </c>
    </row>
    <row r="1015" spans="15:19" x14ac:dyDescent="0.2">
      <c r="O1015" t="str">
        <f t="shared" si="60"/>
        <v/>
      </c>
      <c r="P1015" t="str">
        <f t="shared" si="61"/>
        <v/>
      </c>
      <c r="Q1015" t="str">
        <f t="shared" si="62"/>
        <v/>
      </c>
      <c r="S1015" s="334" t="str">
        <f t="shared" si="63"/>
        <v/>
      </c>
    </row>
    <row r="1016" spans="15:19" x14ac:dyDescent="0.2">
      <c r="O1016" t="str">
        <f t="shared" si="60"/>
        <v/>
      </c>
      <c r="P1016" t="str">
        <f t="shared" si="61"/>
        <v/>
      </c>
      <c r="Q1016" t="str">
        <f t="shared" si="62"/>
        <v/>
      </c>
      <c r="S1016" s="334" t="str">
        <f t="shared" si="63"/>
        <v/>
      </c>
    </row>
    <row r="1017" spans="15:19" x14ac:dyDescent="0.2">
      <c r="O1017" t="str">
        <f t="shared" si="60"/>
        <v/>
      </c>
      <c r="P1017" t="str">
        <f t="shared" si="61"/>
        <v/>
      </c>
      <c r="Q1017" t="str">
        <f t="shared" si="62"/>
        <v/>
      </c>
      <c r="S1017" s="334" t="str">
        <f t="shared" si="63"/>
        <v/>
      </c>
    </row>
    <row r="1018" spans="15:19" x14ac:dyDescent="0.2">
      <c r="O1018" t="str">
        <f t="shared" si="60"/>
        <v/>
      </c>
      <c r="P1018" t="str">
        <f t="shared" si="61"/>
        <v/>
      </c>
      <c r="Q1018" t="str">
        <f t="shared" si="62"/>
        <v/>
      </c>
      <c r="S1018" s="334" t="str">
        <f t="shared" si="63"/>
        <v/>
      </c>
    </row>
    <row r="1019" spans="15:19" x14ac:dyDescent="0.2">
      <c r="O1019" t="str">
        <f t="shared" si="60"/>
        <v/>
      </c>
      <c r="P1019" t="str">
        <f t="shared" si="61"/>
        <v/>
      </c>
      <c r="Q1019" t="str">
        <f t="shared" si="62"/>
        <v/>
      </c>
      <c r="S1019" s="334" t="str">
        <f t="shared" si="63"/>
        <v/>
      </c>
    </row>
    <row r="1020" spans="15:19" x14ac:dyDescent="0.2">
      <c r="O1020" t="str">
        <f t="shared" si="60"/>
        <v/>
      </c>
      <c r="P1020" t="str">
        <f t="shared" si="61"/>
        <v/>
      </c>
      <c r="Q1020" t="str">
        <f t="shared" si="62"/>
        <v/>
      </c>
      <c r="S1020" s="334" t="str">
        <f t="shared" si="63"/>
        <v/>
      </c>
    </row>
    <row r="1021" spans="15:19" x14ac:dyDescent="0.2">
      <c r="O1021" t="str">
        <f t="shared" si="60"/>
        <v/>
      </c>
      <c r="P1021" t="str">
        <f t="shared" si="61"/>
        <v/>
      </c>
      <c r="Q1021" t="str">
        <f t="shared" si="62"/>
        <v/>
      </c>
      <c r="S1021" s="334" t="str">
        <f t="shared" si="63"/>
        <v/>
      </c>
    </row>
    <row r="1022" spans="15:19" x14ac:dyDescent="0.2">
      <c r="O1022" t="str">
        <f t="shared" si="60"/>
        <v/>
      </c>
      <c r="P1022" t="str">
        <f t="shared" si="61"/>
        <v/>
      </c>
      <c r="Q1022" t="str">
        <f t="shared" si="62"/>
        <v/>
      </c>
      <c r="S1022" s="334" t="str">
        <f t="shared" si="63"/>
        <v/>
      </c>
    </row>
    <row r="1023" spans="15:19" x14ac:dyDescent="0.2">
      <c r="O1023" t="str">
        <f t="shared" si="60"/>
        <v/>
      </c>
      <c r="P1023" t="str">
        <f t="shared" si="61"/>
        <v/>
      </c>
      <c r="Q1023" t="str">
        <f t="shared" si="62"/>
        <v/>
      </c>
      <c r="S1023" s="334" t="str">
        <f t="shared" si="63"/>
        <v/>
      </c>
    </row>
    <row r="1024" spans="15:19" x14ac:dyDescent="0.2">
      <c r="O1024" t="str">
        <f t="shared" si="60"/>
        <v/>
      </c>
      <c r="P1024" t="str">
        <f t="shared" si="61"/>
        <v/>
      </c>
      <c r="Q1024" t="str">
        <f t="shared" si="62"/>
        <v/>
      </c>
      <c r="S1024" s="334" t="str">
        <f t="shared" si="63"/>
        <v/>
      </c>
    </row>
    <row r="1025" spans="15:19" x14ac:dyDescent="0.2">
      <c r="O1025" t="str">
        <f t="shared" si="60"/>
        <v/>
      </c>
      <c r="P1025" t="str">
        <f t="shared" si="61"/>
        <v/>
      </c>
      <c r="Q1025" t="str">
        <f t="shared" si="62"/>
        <v/>
      </c>
      <c r="S1025" s="334" t="str">
        <f t="shared" si="63"/>
        <v/>
      </c>
    </row>
    <row r="1026" spans="15:19" x14ac:dyDescent="0.2">
      <c r="O1026" t="str">
        <f t="shared" ref="O1026:O1089" si="64">LEFT(F1026,4)</f>
        <v/>
      </c>
      <c r="P1026" t="str">
        <f t="shared" ref="P1026:P1089" si="65">MID(F1026,6,2)</f>
        <v/>
      </c>
      <c r="Q1026" t="str">
        <f t="shared" ref="Q1026:Q1089" si="66">MID(F1026,9,2)</f>
        <v/>
      </c>
      <c r="S1026" s="334" t="str">
        <f t="shared" ref="S1026:S1089" si="67">IFERROR(DATE(O1026,P1026,Q1026),"")</f>
        <v/>
      </c>
    </row>
    <row r="1027" spans="15:19" x14ac:dyDescent="0.2">
      <c r="O1027" t="str">
        <f t="shared" si="64"/>
        <v/>
      </c>
      <c r="P1027" t="str">
        <f t="shared" si="65"/>
        <v/>
      </c>
      <c r="Q1027" t="str">
        <f t="shared" si="66"/>
        <v/>
      </c>
      <c r="S1027" s="334" t="str">
        <f t="shared" si="67"/>
        <v/>
      </c>
    </row>
    <row r="1028" spans="15:19" x14ac:dyDescent="0.2">
      <c r="O1028" t="str">
        <f t="shared" si="64"/>
        <v/>
      </c>
      <c r="P1028" t="str">
        <f t="shared" si="65"/>
        <v/>
      </c>
      <c r="Q1028" t="str">
        <f t="shared" si="66"/>
        <v/>
      </c>
      <c r="S1028" s="334" t="str">
        <f t="shared" si="67"/>
        <v/>
      </c>
    </row>
    <row r="1029" spans="15:19" x14ac:dyDescent="0.2">
      <c r="O1029" t="str">
        <f t="shared" si="64"/>
        <v/>
      </c>
      <c r="P1029" t="str">
        <f t="shared" si="65"/>
        <v/>
      </c>
      <c r="Q1029" t="str">
        <f t="shared" si="66"/>
        <v/>
      </c>
      <c r="S1029" s="334" t="str">
        <f t="shared" si="67"/>
        <v/>
      </c>
    </row>
    <row r="1030" spans="15:19" x14ac:dyDescent="0.2">
      <c r="O1030" t="str">
        <f t="shared" si="64"/>
        <v/>
      </c>
      <c r="P1030" t="str">
        <f t="shared" si="65"/>
        <v/>
      </c>
      <c r="Q1030" t="str">
        <f t="shared" si="66"/>
        <v/>
      </c>
      <c r="S1030" s="334" t="str">
        <f t="shared" si="67"/>
        <v/>
      </c>
    </row>
    <row r="1031" spans="15:19" x14ac:dyDescent="0.2">
      <c r="O1031" t="str">
        <f t="shared" si="64"/>
        <v/>
      </c>
      <c r="P1031" t="str">
        <f t="shared" si="65"/>
        <v/>
      </c>
      <c r="Q1031" t="str">
        <f t="shared" si="66"/>
        <v/>
      </c>
      <c r="S1031" s="334" t="str">
        <f t="shared" si="67"/>
        <v/>
      </c>
    </row>
    <row r="1032" spans="15:19" x14ac:dyDescent="0.2">
      <c r="O1032" t="str">
        <f t="shared" si="64"/>
        <v/>
      </c>
      <c r="P1032" t="str">
        <f t="shared" si="65"/>
        <v/>
      </c>
      <c r="Q1032" t="str">
        <f t="shared" si="66"/>
        <v/>
      </c>
      <c r="S1032" s="334" t="str">
        <f t="shared" si="67"/>
        <v/>
      </c>
    </row>
    <row r="1033" spans="15:19" x14ac:dyDescent="0.2">
      <c r="O1033" t="str">
        <f t="shared" si="64"/>
        <v/>
      </c>
      <c r="P1033" t="str">
        <f t="shared" si="65"/>
        <v/>
      </c>
      <c r="Q1033" t="str">
        <f t="shared" si="66"/>
        <v/>
      </c>
      <c r="S1033" s="334" t="str">
        <f t="shared" si="67"/>
        <v/>
      </c>
    </row>
    <row r="1034" spans="15:19" x14ac:dyDescent="0.2">
      <c r="O1034" t="str">
        <f t="shared" si="64"/>
        <v/>
      </c>
      <c r="P1034" t="str">
        <f t="shared" si="65"/>
        <v/>
      </c>
      <c r="Q1034" t="str">
        <f t="shared" si="66"/>
        <v/>
      </c>
      <c r="S1034" s="334" t="str">
        <f t="shared" si="67"/>
        <v/>
      </c>
    </row>
    <row r="1035" spans="15:19" x14ac:dyDescent="0.2">
      <c r="O1035" t="str">
        <f t="shared" si="64"/>
        <v/>
      </c>
      <c r="P1035" t="str">
        <f t="shared" si="65"/>
        <v/>
      </c>
      <c r="Q1035" t="str">
        <f t="shared" si="66"/>
        <v/>
      </c>
      <c r="S1035" s="334" t="str">
        <f t="shared" si="67"/>
        <v/>
      </c>
    </row>
    <row r="1036" spans="15:19" x14ac:dyDescent="0.2">
      <c r="O1036" t="str">
        <f t="shared" si="64"/>
        <v/>
      </c>
      <c r="P1036" t="str">
        <f t="shared" si="65"/>
        <v/>
      </c>
      <c r="Q1036" t="str">
        <f t="shared" si="66"/>
        <v/>
      </c>
      <c r="S1036" s="334" t="str">
        <f t="shared" si="67"/>
        <v/>
      </c>
    </row>
    <row r="1037" spans="15:19" x14ac:dyDescent="0.2">
      <c r="O1037" t="str">
        <f t="shared" si="64"/>
        <v/>
      </c>
      <c r="P1037" t="str">
        <f t="shared" si="65"/>
        <v/>
      </c>
      <c r="Q1037" t="str">
        <f t="shared" si="66"/>
        <v/>
      </c>
      <c r="S1037" s="334" t="str">
        <f t="shared" si="67"/>
        <v/>
      </c>
    </row>
    <row r="1038" spans="15:19" x14ac:dyDescent="0.2">
      <c r="O1038" t="str">
        <f t="shared" si="64"/>
        <v/>
      </c>
      <c r="P1038" t="str">
        <f t="shared" si="65"/>
        <v/>
      </c>
      <c r="Q1038" t="str">
        <f t="shared" si="66"/>
        <v/>
      </c>
      <c r="S1038" s="334" t="str">
        <f t="shared" si="67"/>
        <v/>
      </c>
    </row>
    <row r="1039" spans="15:19" x14ac:dyDescent="0.2">
      <c r="O1039" t="str">
        <f t="shared" si="64"/>
        <v/>
      </c>
      <c r="P1039" t="str">
        <f t="shared" si="65"/>
        <v/>
      </c>
      <c r="Q1039" t="str">
        <f t="shared" si="66"/>
        <v/>
      </c>
      <c r="S1039" s="334" t="str">
        <f t="shared" si="67"/>
        <v/>
      </c>
    </row>
    <row r="1040" spans="15:19" x14ac:dyDescent="0.2">
      <c r="O1040" t="str">
        <f t="shared" si="64"/>
        <v/>
      </c>
      <c r="P1040" t="str">
        <f t="shared" si="65"/>
        <v/>
      </c>
      <c r="Q1040" t="str">
        <f t="shared" si="66"/>
        <v/>
      </c>
      <c r="S1040" s="334" t="str">
        <f t="shared" si="67"/>
        <v/>
      </c>
    </row>
    <row r="1041" spans="15:19" x14ac:dyDescent="0.2">
      <c r="O1041" t="str">
        <f t="shared" si="64"/>
        <v/>
      </c>
      <c r="P1041" t="str">
        <f t="shared" si="65"/>
        <v/>
      </c>
      <c r="Q1041" t="str">
        <f t="shared" si="66"/>
        <v/>
      </c>
      <c r="S1041" s="334" t="str">
        <f t="shared" si="67"/>
        <v/>
      </c>
    </row>
    <row r="1042" spans="15:19" x14ac:dyDescent="0.2">
      <c r="O1042" t="str">
        <f t="shared" si="64"/>
        <v/>
      </c>
      <c r="P1042" t="str">
        <f t="shared" si="65"/>
        <v/>
      </c>
      <c r="Q1042" t="str">
        <f t="shared" si="66"/>
        <v/>
      </c>
      <c r="S1042" s="334" t="str">
        <f t="shared" si="67"/>
        <v/>
      </c>
    </row>
    <row r="1043" spans="15:19" x14ac:dyDescent="0.2">
      <c r="O1043" t="str">
        <f t="shared" si="64"/>
        <v/>
      </c>
      <c r="P1043" t="str">
        <f t="shared" si="65"/>
        <v/>
      </c>
      <c r="Q1043" t="str">
        <f t="shared" si="66"/>
        <v/>
      </c>
      <c r="S1043" s="334" t="str">
        <f t="shared" si="67"/>
        <v/>
      </c>
    </row>
    <row r="1044" spans="15:19" x14ac:dyDescent="0.2">
      <c r="O1044" t="str">
        <f t="shared" si="64"/>
        <v/>
      </c>
      <c r="P1044" t="str">
        <f t="shared" si="65"/>
        <v/>
      </c>
      <c r="Q1044" t="str">
        <f t="shared" si="66"/>
        <v/>
      </c>
      <c r="S1044" s="334" t="str">
        <f t="shared" si="67"/>
        <v/>
      </c>
    </row>
    <row r="1045" spans="15:19" x14ac:dyDescent="0.2">
      <c r="O1045" t="str">
        <f t="shared" si="64"/>
        <v/>
      </c>
      <c r="P1045" t="str">
        <f t="shared" si="65"/>
        <v/>
      </c>
      <c r="Q1045" t="str">
        <f t="shared" si="66"/>
        <v/>
      </c>
      <c r="S1045" s="334" t="str">
        <f t="shared" si="67"/>
        <v/>
      </c>
    </row>
    <row r="1046" spans="15:19" x14ac:dyDescent="0.2">
      <c r="O1046" t="str">
        <f t="shared" si="64"/>
        <v/>
      </c>
      <c r="P1046" t="str">
        <f t="shared" si="65"/>
        <v/>
      </c>
      <c r="Q1046" t="str">
        <f t="shared" si="66"/>
        <v/>
      </c>
      <c r="S1046" s="334" t="str">
        <f t="shared" si="67"/>
        <v/>
      </c>
    </row>
    <row r="1047" spans="15:19" x14ac:dyDescent="0.2">
      <c r="O1047" t="str">
        <f t="shared" si="64"/>
        <v/>
      </c>
      <c r="P1047" t="str">
        <f t="shared" si="65"/>
        <v/>
      </c>
      <c r="Q1047" t="str">
        <f t="shared" si="66"/>
        <v/>
      </c>
      <c r="S1047" s="334" t="str">
        <f t="shared" si="67"/>
        <v/>
      </c>
    </row>
    <row r="1048" spans="15:19" x14ac:dyDescent="0.2">
      <c r="O1048" t="str">
        <f t="shared" si="64"/>
        <v/>
      </c>
      <c r="P1048" t="str">
        <f t="shared" si="65"/>
        <v/>
      </c>
      <c r="Q1048" t="str">
        <f t="shared" si="66"/>
        <v/>
      </c>
      <c r="S1048" s="334" t="str">
        <f t="shared" si="67"/>
        <v/>
      </c>
    </row>
    <row r="1049" spans="15:19" x14ac:dyDescent="0.2">
      <c r="O1049" t="str">
        <f t="shared" si="64"/>
        <v/>
      </c>
      <c r="P1049" t="str">
        <f t="shared" si="65"/>
        <v/>
      </c>
      <c r="Q1049" t="str">
        <f t="shared" si="66"/>
        <v/>
      </c>
      <c r="S1049" s="334" t="str">
        <f t="shared" si="67"/>
        <v/>
      </c>
    </row>
    <row r="1050" spans="15:19" x14ac:dyDescent="0.2">
      <c r="O1050" t="str">
        <f t="shared" si="64"/>
        <v/>
      </c>
      <c r="P1050" t="str">
        <f t="shared" si="65"/>
        <v/>
      </c>
      <c r="Q1050" t="str">
        <f t="shared" si="66"/>
        <v/>
      </c>
      <c r="S1050" s="334" t="str">
        <f t="shared" si="67"/>
        <v/>
      </c>
    </row>
    <row r="1051" spans="15:19" x14ac:dyDescent="0.2">
      <c r="O1051" t="str">
        <f t="shared" si="64"/>
        <v/>
      </c>
      <c r="P1051" t="str">
        <f t="shared" si="65"/>
        <v/>
      </c>
      <c r="Q1051" t="str">
        <f t="shared" si="66"/>
        <v/>
      </c>
      <c r="S1051" s="334" t="str">
        <f t="shared" si="67"/>
        <v/>
      </c>
    </row>
    <row r="1052" spans="15:19" x14ac:dyDescent="0.2">
      <c r="O1052" t="str">
        <f t="shared" si="64"/>
        <v/>
      </c>
      <c r="P1052" t="str">
        <f t="shared" si="65"/>
        <v/>
      </c>
      <c r="Q1052" t="str">
        <f t="shared" si="66"/>
        <v/>
      </c>
      <c r="S1052" s="334" t="str">
        <f t="shared" si="67"/>
        <v/>
      </c>
    </row>
    <row r="1053" spans="15:19" x14ac:dyDescent="0.2">
      <c r="O1053" t="str">
        <f t="shared" si="64"/>
        <v/>
      </c>
      <c r="P1053" t="str">
        <f t="shared" si="65"/>
        <v/>
      </c>
      <c r="Q1053" t="str">
        <f t="shared" si="66"/>
        <v/>
      </c>
      <c r="S1053" s="334" t="str">
        <f t="shared" si="67"/>
        <v/>
      </c>
    </row>
    <row r="1054" spans="15:19" x14ac:dyDescent="0.2">
      <c r="O1054" t="str">
        <f t="shared" si="64"/>
        <v/>
      </c>
      <c r="P1054" t="str">
        <f t="shared" si="65"/>
        <v/>
      </c>
      <c r="Q1054" t="str">
        <f t="shared" si="66"/>
        <v/>
      </c>
      <c r="S1054" s="334" t="str">
        <f t="shared" si="67"/>
        <v/>
      </c>
    </row>
    <row r="1055" spans="15:19" x14ac:dyDescent="0.2">
      <c r="O1055" t="str">
        <f t="shared" si="64"/>
        <v/>
      </c>
      <c r="P1055" t="str">
        <f t="shared" si="65"/>
        <v/>
      </c>
      <c r="Q1055" t="str">
        <f t="shared" si="66"/>
        <v/>
      </c>
      <c r="S1055" s="334" t="str">
        <f t="shared" si="67"/>
        <v/>
      </c>
    </row>
    <row r="1056" spans="15:19" x14ac:dyDescent="0.2">
      <c r="O1056" t="str">
        <f t="shared" si="64"/>
        <v/>
      </c>
      <c r="P1056" t="str">
        <f t="shared" si="65"/>
        <v/>
      </c>
      <c r="Q1056" t="str">
        <f t="shared" si="66"/>
        <v/>
      </c>
      <c r="S1056" s="334" t="str">
        <f t="shared" si="67"/>
        <v/>
      </c>
    </row>
    <row r="1057" spans="15:19" x14ac:dyDescent="0.2">
      <c r="O1057" t="str">
        <f t="shared" si="64"/>
        <v/>
      </c>
      <c r="P1057" t="str">
        <f t="shared" si="65"/>
        <v/>
      </c>
      <c r="Q1057" t="str">
        <f t="shared" si="66"/>
        <v/>
      </c>
      <c r="S1057" s="334" t="str">
        <f t="shared" si="67"/>
        <v/>
      </c>
    </row>
    <row r="1058" spans="15:19" x14ac:dyDescent="0.2">
      <c r="O1058" t="str">
        <f t="shared" si="64"/>
        <v/>
      </c>
      <c r="P1058" t="str">
        <f t="shared" si="65"/>
        <v/>
      </c>
      <c r="Q1058" t="str">
        <f t="shared" si="66"/>
        <v/>
      </c>
      <c r="S1058" s="334" t="str">
        <f t="shared" si="67"/>
        <v/>
      </c>
    </row>
    <row r="1059" spans="15:19" x14ac:dyDescent="0.2">
      <c r="O1059" t="str">
        <f t="shared" si="64"/>
        <v/>
      </c>
      <c r="P1059" t="str">
        <f t="shared" si="65"/>
        <v/>
      </c>
      <c r="Q1059" t="str">
        <f t="shared" si="66"/>
        <v/>
      </c>
      <c r="S1059" s="334" t="str">
        <f t="shared" si="67"/>
        <v/>
      </c>
    </row>
    <row r="1060" spans="15:19" x14ac:dyDescent="0.2">
      <c r="O1060" t="str">
        <f t="shared" si="64"/>
        <v/>
      </c>
      <c r="P1060" t="str">
        <f t="shared" si="65"/>
        <v/>
      </c>
      <c r="Q1060" t="str">
        <f t="shared" si="66"/>
        <v/>
      </c>
      <c r="S1060" s="334" t="str">
        <f t="shared" si="67"/>
        <v/>
      </c>
    </row>
    <row r="1061" spans="15:19" x14ac:dyDescent="0.2">
      <c r="O1061" t="str">
        <f t="shared" si="64"/>
        <v/>
      </c>
      <c r="P1061" t="str">
        <f t="shared" si="65"/>
        <v/>
      </c>
      <c r="Q1061" t="str">
        <f t="shared" si="66"/>
        <v/>
      </c>
      <c r="S1061" s="334" t="str">
        <f t="shared" si="67"/>
        <v/>
      </c>
    </row>
    <row r="1062" spans="15:19" x14ac:dyDescent="0.2">
      <c r="O1062" t="str">
        <f t="shared" si="64"/>
        <v/>
      </c>
      <c r="P1062" t="str">
        <f t="shared" si="65"/>
        <v/>
      </c>
      <c r="Q1062" t="str">
        <f t="shared" si="66"/>
        <v/>
      </c>
      <c r="S1062" s="334" t="str">
        <f t="shared" si="67"/>
        <v/>
      </c>
    </row>
    <row r="1063" spans="15:19" x14ac:dyDescent="0.2">
      <c r="O1063" t="str">
        <f t="shared" si="64"/>
        <v/>
      </c>
      <c r="P1063" t="str">
        <f t="shared" si="65"/>
        <v/>
      </c>
      <c r="Q1063" t="str">
        <f t="shared" si="66"/>
        <v/>
      </c>
      <c r="S1063" s="334" t="str">
        <f t="shared" si="67"/>
        <v/>
      </c>
    </row>
    <row r="1064" spans="15:19" x14ac:dyDescent="0.2">
      <c r="O1064" t="str">
        <f t="shared" si="64"/>
        <v/>
      </c>
      <c r="P1064" t="str">
        <f t="shared" si="65"/>
        <v/>
      </c>
      <c r="Q1064" t="str">
        <f t="shared" si="66"/>
        <v/>
      </c>
      <c r="S1064" s="334" t="str">
        <f t="shared" si="67"/>
        <v/>
      </c>
    </row>
    <row r="1065" spans="15:19" x14ac:dyDescent="0.2">
      <c r="O1065" t="str">
        <f t="shared" si="64"/>
        <v/>
      </c>
      <c r="P1065" t="str">
        <f t="shared" si="65"/>
        <v/>
      </c>
      <c r="Q1065" t="str">
        <f t="shared" si="66"/>
        <v/>
      </c>
      <c r="S1065" s="334" t="str">
        <f t="shared" si="67"/>
        <v/>
      </c>
    </row>
    <row r="1066" spans="15:19" x14ac:dyDescent="0.2">
      <c r="O1066" t="str">
        <f t="shared" si="64"/>
        <v/>
      </c>
      <c r="P1066" t="str">
        <f t="shared" si="65"/>
        <v/>
      </c>
      <c r="Q1066" t="str">
        <f t="shared" si="66"/>
        <v/>
      </c>
      <c r="S1066" s="334" t="str">
        <f t="shared" si="67"/>
        <v/>
      </c>
    </row>
    <row r="1067" spans="15:19" x14ac:dyDescent="0.2">
      <c r="O1067" t="str">
        <f t="shared" si="64"/>
        <v/>
      </c>
      <c r="P1067" t="str">
        <f t="shared" si="65"/>
        <v/>
      </c>
      <c r="Q1067" t="str">
        <f t="shared" si="66"/>
        <v/>
      </c>
      <c r="S1067" s="334" t="str">
        <f t="shared" si="67"/>
        <v/>
      </c>
    </row>
    <row r="1068" spans="15:19" x14ac:dyDescent="0.2">
      <c r="O1068" t="str">
        <f t="shared" si="64"/>
        <v/>
      </c>
      <c r="P1068" t="str">
        <f t="shared" si="65"/>
        <v/>
      </c>
      <c r="Q1068" t="str">
        <f t="shared" si="66"/>
        <v/>
      </c>
      <c r="S1068" s="334" t="str">
        <f t="shared" si="67"/>
        <v/>
      </c>
    </row>
    <row r="1069" spans="15:19" x14ac:dyDescent="0.2">
      <c r="O1069" t="str">
        <f t="shared" si="64"/>
        <v/>
      </c>
      <c r="P1069" t="str">
        <f t="shared" si="65"/>
        <v/>
      </c>
      <c r="Q1069" t="str">
        <f t="shared" si="66"/>
        <v/>
      </c>
      <c r="S1069" s="334" t="str">
        <f t="shared" si="67"/>
        <v/>
      </c>
    </row>
    <row r="1070" spans="15:19" x14ac:dyDescent="0.2">
      <c r="O1070" t="str">
        <f t="shared" si="64"/>
        <v/>
      </c>
      <c r="P1070" t="str">
        <f t="shared" si="65"/>
        <v/>
      </c>
      <c r="Q1070" t="str">
        <f t="shared" si="66"/>
        <v/>
      </c>
      <c r="S1070" s="334" t="str">
        <f t="shared" si="67"/>
        <v/>
      </c>
    </row>
    <row r="1071" spans="15:19" x14ac:dyDescent="0.2">
      <c r="O1071" t="str">
        <f t="shared" si="64"/>
        <v/>
      </c>
      <c r="P1071" t="str">
        <f t="shared" si="65"/>
        <v/>
      </c>
      <c r="Q1071" t="str">
        <f t="shared" si="66"/>
        <v/>
      </c>
      <c r="S1071" s="334" t="str">
        <f t="shared" si="67"/>
        <v/>
      </c>
    </row>
    <row r="1072" spans="15:19" x14ac:dyDescent="0.2">
      <c r="O1072" t="str">
        <f t="shared" si="64"/>
        <v/>
      </c>
      <c r="P1072" t="str">
        <f t="shared" si="65"/>
        <v/>
      </c>
      <c r="Q1072" t="str">
        <f t="shared" si="66"/>
        <v/>
      </c>
      <c r="S1072" s="334" t="str">
        <f t="shared" si="67"/>
        <v/>
      </c>
    </row>
    <row r="1073" spans="15:19" x14ac:dyDescent="0.2">
      <c r="O1073" t="str">
        <f t="shared" si="64"/>
        <v/>
      </c>
      <c r="P1073" t="str">
        <f t="shared" si="65"/>
        <v/>
      </c>
      <c r="Q1073" t="str">
        <f t="shared" si="66"/>
        <v/>
      </c>
      <c r="S1073" s="334" t="str">
        <f t="shared" si="67"/>
        <v/>
      </c>
    </row>
    <row r="1074" spans="15:19" x14ac:dyDescent="0.2">
      <c r="O1074" t="str">
        <f t="shared" si="64"/>
        <v/>
      </c>
      <c r="P1074" t="str">
        <f t="shared" si="65"/>
        <v/>
      </c>
      <c r="Q1074" t="str">
        <f t="shared" si="66"/>
        <v/>
      </c>
      <c r="S1074" s="334" t="str">
        <f t="shared" si="67"/>
        <v/>
      </c>
    </row>
    <row r="1075" spans="15:19" x14ac:dyDescent="0.2">
      <c r="O1075" t="str">
        <f t="shared" si="64"/>
        <v/>
      </c>
      <c r="P1075" t="str">
        <f t="shared" si="65"/>
        <v/>
      </c>
      <c r="Q1075" t="str">
        <f t="shared" si="66"/>
        <v/>
      </c>
      <c r="S1075" s="334" t="str">
        <f t="shared" si="67"/>
        <v/>
      </c>
    </row>
    <row r="1076" spans="15:19" x14ac:dyDescent="0.2">
      <c r="O1076" t="str">
        <f t="shared" si="64"/>
        <v/>
      </c>
      <c r="P1076" t="str">
        <f t="shared" si="65"/>
        <v/>
      </c>
      <c r="Q1076" t="str">
        <f t="shared" si="66"/>
        <v/>
      </c>
      <c r="S1076" s="334" t="str">
        <f t="shared" si="67"/>
        <v/>
      </c>
    </row>
    <row r="1077" spans="15:19" x14ac:dyDescent="0.2">
      <c r="O1077" t="str">
        <f t="shared" si="64"/>
        <v/>
      </c>
      <c r="P1077" t="str">
        <f t="shared" si="65"/>
        <v/>
      </c>
      <c r="Q1077" t="str">
        <f t="shared" si="66"/>
        <v/>
      </c>
      <c r="S1077" s="334" t="str">
        <f t="shared" si="67"/>
        <v/>
      </c>
    </row>
    <row r="1078" spans="15:19" x14ac:dyDescent="0.2">
      <c r="O1078" t="str">
        <f t="shared" si="64"/>
        <v/>
      </c>
      <c r="P1078" t="str">
        <f t="shared" si="65"/>
        <v/>
      </c>
      <c r="Q1078" t="str">
        <f t="shared" si="66"/>
        <v/>
      </c>
      <c r="S1078" s="334" t="str">
        <f t="shared" si="67"/>
        <v/>
      </c>
    </row>
    <row r="1079" spans="15:19" x14ac:dyDescent="0.2">
      <c r="O1079" t="str">
        <f t="shared" si="64"/>
        <v/>
      </c>
      <c r="P1079" t="str">
        <f t="shared" si="65"/>
        <v/>
      </c>
      <c r="Q1079" t="str">
        <f t="shared" si="66"/>
        <v/>
      </c>
      <c r="S1079" s="334" t="str">
        <f t="shared" si="67"/>
        <v/>
      </c>
    </row>
    <row r="1080" spans="15:19" x14ac:dyDescent="0.2">
      <c r="O1080" t="str">
        <f t="shared" si="64"/>
        <v/>
      </c>
      <c r="P1080" t="str">
        <f t="shared" si="65"/>
        <v/>
      </c>
      <c r="Q1080" t="str">
        <f t="shared" si="66"/>
        <v/>
      </c>
      <c r="S1080" s="334" t="str">
        <f t="shared" si="67"/>
        <v/>
      </c>
    </row>
    <row r="1081" spans="15:19" x14ac:dyDescent="0.2">
      <c r="O1081" t="str">
        <f t="shared" si="64"/>
        <v/>
      </c>
      <c r="P1081" t="str">
        <f t="shared" si="65"/>
        <v/>
      </c>
      <c r="Q1081" t="str">
        <f t="shared" si="66"/>
        <v/>
      </c>
      <c r="S1081" s="334" t="str">
        <f t="shared" si="67"/>
        <v/>
      </c>
    </row>
    <row r="1082" spans="15:19" x14ac:dyDescent="0.2">
      <c r="O1082" t="str">
        <f t="shared" si="64"/>
        <v/>
      </c>
      <c r="P1082" t="str">
        <f t="shared" si="65"/>
        <v/>
      </c>
      <c r="Q1082" t="str">
        <f t="shared" si="66"/>
        <v/>
      </c>
      <c r="S1082" s="334" t="str">
        <f t="shared" si="67"/>
        <v/>
      </c>
    </row>
    <row r="1083" spans="15:19" x14ac:dyDescent="0.2">
      <c r="O1083" t="str">
        <f t="shared" si="64"/>
        <v/>
      </c>
      <c r="P1083" t="str">
        <f t="shared" si="65"/>
        <v/>
      </c>
      <c r="Q1083" t="str">
        <f t="shared" si="66"/>
        <v/>
      </c>
      <c r="S1083" s="334" t="str">
        <f t="shared" si="67"/>
        <v/>
      </c>
    </row>
    <row r="1084" spans="15:19" x14ac:dyDescent="0.2">
      <c r="O1084" t="str">
        <f t="shared" si="64"/>
        <v/>
      </c>
      <c r="P1084" t="str">
        <f t="shared" si="65"/>
        <v/>
      </c>
      <c r="Q1084" t="str">
        <f t="shared" si="66"/>
        <v/>
      </c>
      <c r="S1084" s="334" t="str">
        <f t="shared" si="67"/>
        <v/>
      </c>
    </row>
    <row r="1085" spans="15:19" x14ac:dyDescent="0.2">
      <c r="O1085" t="str">
        <f t="shared" si="64"/>
        <v/>
      </c>
      <c r="P1085" t="str">
        <f t="shared" si="65"/>
        <v/>
      </c>
      <c r="Q1085" t="str">
        <f t="shared" si="66"/>
        <v/>
      </c>
      <c r="S1085" s="334" t="str">
        <f t="shared" si="67"/>
        <v/>
      </c>
    </row>
    <row r="1086" spans="15:19" x14ac:dyDescent="0.2">
      <c r="O1086" t="str">
        <f t="shared" si="64"/>
        <v/>
      </c>
      <c r="P1086" t="str">
        <f t="shared" si="65"/>
        <v/>
      </c>
      <c r="Q1086" t="str">
        <f t="shared" si="66"/>
        <v/>
      </c>
      <c r="S1086" s="334" t="str">
        <f t="shared" si="67"/>
        <v/>
      </c>
    </row>
    <row r="1087" spans="15:19" x14ac:dyDescent="0.2">
      <c r="O1087" t="str">
        <f t="shared" si="64"/>
        <v/>
      </c>
      <c r="P1087" t="str">
        <f t="shared" si="65"/>
        <v/>
      </c>
      <c r="Q1087" t="str">
        <f t="shared" si="66"/>
        <v/>
      </c>
      <c r="S1087" s="334" t="str">
        <f t="shared" si="67"/>
        <v/>
      </c>
    </row>
    <row r="1088" spans="15:19" x14ac:dyDescent="0.2">
      <c r="O1088" t="str">
        <f t="shared" si="64"/>
        <v/>
      </c>
      <c r="P1088" t="str">
        <f t="shared" si="65"/>
        <v/>
      </c>
      <c r="Q1088" t="str">
        <f t="shared" si="66"/>
        <v/>
      </c>
      <c r="S1088" s="334" t="str">
        <f t="shared" si="67"/>
        <v/>
      </c>
    </row>
    <row r="1089" spans="15:19" x14ac:dyDescent="0.2">
      <c r="O1089" t="str">
        <f t="shared" si="64"/>
        <v/>
      </c>
      <c r="P1089" t="str">
        <f t="shared" si="65"/>
        <v/>
      </c>
      <c r="Q1089" t="str">
        <f t="shared" si="66"/>
        <v/>
      </c>
      <c r="S1089" s="334" t="str">
        <f t="shared" si="67"/>
        <v/>
      </c>
    </row>
    <row r="1090" spans="15:19" x14ac:dyDescent="0.2">
      <c r="O1090" t="str">
        <f t="shared" ref="O1090:O1153" si="68">LEFT(F1090,4)</f>
        <v/>
      </c>
      <c r="P1090" t="str">
        <f t="shared" ref="P1090:P1153" si="69">MID(F1090,6,2)</f>
        <v/>
      </c>
      <c r="Q1090" t="str">
        <f t="shared" ref="Q1090:Q1153" si="70">MID(F1090,9,2)</f>
        <v/>
      </c>
      <c r="S1090" s="334" t="str">
        <f t="shared" ref="S1090:S1153" si="71">IFERROR(DATE(O1090,P1090,Q1090),"")</f>
        <v/>
      </c>
    </row>
    <row r="1091" spans="15:19" x14ac:dyDescent="0.2">
      <c r="O1091" t="str">
        <f t="shared" si="68"/>
        <v/>
      </c>
      <c r="P1091" t="str">
        <f t="shared" si="69"/>
        <v/>
      </c>
      <c r="Q1091" t="str">
        <f t="shared" si="70"/>
        <v/>
      </c>
      <c r="S1091" s="334" t="str">
        <f t="shared" si="71"/>
        <v/>
      </c>
    </row>
    <row r="1092" spans="15:19" x14ac:dyDescent="0.2">
      <c r="O1092" t="str">
        <f t="shared" si="68"/>
        <v/>
      </c>
      <c r="P1092" t="str">
        <f t="shared" si="69"/>
        <v/>
      </c>
      <c r="Q1092" t="str">
        <f t="shared" si="70"/>
        <v/>
      </c>
      <c r="S1092" s="334" t="str">
        <f t="shared" si="71"/>
        <v/>
      </c>
    </row>
    <row r="1093" spans="15:19" x14ac:dyDescent="0.2">
      <c r="O1093" t="str">
        <f t="shared" si="68"/>
        <v/>
      </c>
      <c r="P1093" t="str">
        <f t="shared" si="69"/>
        <v/>
      </c>
      <c r="Q1093" t="str">
        <f t="shared" si="70"/>
        <v/>
      </c>
      <c r="S1093" s="334" t="str">
        <f t="shared" si="71"/>
        <v/>
      </c>
    </row>
    <row r="1094" spans="15:19" x14ac:dyDescent="0.2">
      <c r="O1094" t="str">
        <f t="shared" si="68"/>
        <v/>
      </c>
      <c r="P1094" t="str">
        <f t="shared" si="69"/>
        <v/>
      </c>
      <c r="Q1094" t="str">
        <f t="shared" si="70"/>
        <v/>
      </c>
      <c r="S1094" s="334" t="str">
        <f t="shared" si="71"/>
        <v/>
      </c>
    </row>
    <row r="1095" spans="15:19" x14ac:dyDescent="0.2">
      <c r="O1095" t="str">
        <f t="shared" si="68"/>
        <v/>
      </c>
      <c r="P1095" t="str">
        <f t="shared" si="69"/>
        <v/>
      </c>
      <c r="Q1095" t="str">
        <f t="shared" si="70"/>
        <v/>
      </c>
      <c r="S1095" s="334" t="str">
        <f t="shared" si="71"/>
        <v/>
      </c>
    </row>
    <row r="1096" spans="15:19" x14ac:dyDescent="0.2">
      <c r="O1096" t="str">
        <f t="shared" si="68"/>
        <v/>
      </c>
      <c r="P1096" t="str">
        <f t="shared" si="69"/>
        <v/>
      </c>
      <c r="Q1096" t="str">
        <f t="shared" si="70"/>
        <v/>
      </c>
      <c r="S1096" s="334" t="str">
        <f t="shared" si="71"/>
        <v/>
      </c>
    </row>
    <row r="1097" spans="15:19" x14ac:dyDescent="0.2">
      <c r="O1097" t="str">
        <f t="shared" si="68"/>
        <v/>
      </c>
      <c r="P1097" t="str">
        <f t="shared" si="69"/>
        <v/>
      </c>
      <c r="Q1097" t="str">
        <f t="shared" si="70"/>
        <v/>
      </c>
      <c r="S1097" s="334" t="str">
        <f t="shared" si="71"/>
        <v/>
      </c>
    </row>
    <row r="1098" spans="15:19" x14ac:dyDescent="0.2">
      <c r="O1098" t="str">
        <f t="shared" si="68"/>
        <v/>
      </c>
      <c r="P1098" t="str">
        <f t="shared" si="69"/>
        <v/>
      </c>
      <c r="Q1098" t="str">
        <f t="shared" si="70"/>
        <v/>
      </c>
      <c r="S1098" s="334" t="str">
        <f t="shared" si="71"/>
        <v/>
      </c>
    </row>
    <row r="1099" spans="15:19" x14ac:dyDescent="0.2">
      <c r="O1099" t="str">
        <f t="shared" si="68"/>
        <v/>
      </c>
      <c r="P1099" t="str">
        <f t="shared" si="69"/>
        <v/>
      </c>
      <c r="Q1099" t="str">
        <f t="shared" si="70"/>
        <v/>
      </c>
      <c r="S1099" s="334" t="str">
        <f t="shared" si="71"/>
        <v/>
      </c>
    </row>
    <row r="1100" spans="15:19" x14ac:dyDescent="0.2">
      <c r="O1100" t="str">
        <f t="shared" si="68"/>
        <v/>
      </c>
      <c r="P1100" t="str">
        <f t="shared" si="69"/>
        <v/>
      </c>
      <c r="Q1100" t="str">
        <f t="shared" si="70"/>
        <v/>
      </c>
      <c r="S1100" s="334" t="str">
        <f t="shared" si="71"/>
        <v/>
      </c>
    </row>
    <row r="1101" spans="15:19" x14ac:dyDescent="0.2">
      <c r="O1101" t="str">
        <f t="shared" si="68"/>
        <v/>
      </c>
      <c r="P1101" t="str">
        <f t="shared" si="69"/>
        <v/>
      </c>
      <c r="Q1101" t="str">
        <f t="shared" si="70"/>
        <v/>
      </c>
      <c r="S1101" s="334" t="str">
        <f t="shared" si="71"/>
        <v/>
      </c>
    </row>
    <row r="1102" spans="15:19" x14ac:dyDescent="0.2">
      <c r="O1102" t="str">
        <f t="shared" si="68"/>
        <v/>
      </c>
      <c r="P1102" t="str">
        <f t="shared" si="69"/>
        <v/>
      </c>
      <c r="Q1102" t="str">
        <f t="shared" si="70"/>
        <v/>
      </c>
      <c r="S1102" s="334" t="str">
        <f t="shared" si="71"/>
        <v/>
      </c>
    </row>
    <row r="1103" spans="15:19" x14ac:dyDescent="0.2">
      <c r="O1103" t="str">
        <f t="shared" si="68"/>
        <v/>
      </c>
      <c r="P1103" t="str">
        <f t="shared" si="69"/>
        <v/>
      </c>
      <c r="Q1103" t="str">
        <f t="shared" si="70"/>
        <v/>
      </c>
      <c r="S1103" s="334" t="str">
        <f t="shared" si="71"/>
        <v/>
      </c>
    </row>
    <row r="1104" spans="15:19" x14ac:dyDescent="0.2">
      <c r="O1104" t="str">
        <f t="shared" si="68"/>
        <v/>
      </c>
      <c r="P1104" t="str">
        <f t="shared" si="69"/>
        <v/>
      </c>
      <c r="Q1104" t="str">
        <f t="shared" si="70"/>
        <v/>
      </c>
      <c r="S1104" s="334" t="str">
        <f t="shared" si="71"/>
        <v/>
      </c>
    </row>
    <row r="1105" spans="15:19" x14ac:dyDescent="0.2">
      <c r="O1105" t="str">
        <f t="shared" si="68"/>
        <v/>
      </c>
      <c r="P1105" t="str">
        <f t="shared" si="69"/>
        <v/>
      </c>
      <c r="Q1105" t="str">
        <f t="shared" si="70"/>
        <v/>
      </c>
      <c r="S1105" s="334" t="str">
        <f t="shared" si="71"/>
        <v/>
      </c>
    </row>
    <row r="1106" spans="15:19" x14ac:dyDescent="0.2">
      <c r="O1106" t="str">
        <f t="shared" si="68"/>
        <v/>
      </c>
      <c r="P1106" t="str">
        <f t="shared" si="69"/>
        <v/>
      </c>
      <c r="Q1106" t="str">
        <f t="shared" si="70"/>
        <v/>
      </c>
      <c r="S1106" s="334" t="str">
        <f t="shared" si="71"/>
        <v/>
      </c>
    </row>
    <row r="1107" spans="15:19" x14ac:dyDescent="0.2">
      <c r="O1107" t="str">
        <f t="shared" si="68"/>
        <v/>
      </c>
      <c r="P1107" t="str">
        <f t="shared" si="69"/>
        <v/>
      </c>
      <c r="Q1107" t="str">
        <f t="shared" si="70"/>
        <v/>
      </c>
      <c r="S1107" s="334" t="str">
        <f t="shared" si="71"/>
        <v/>
      </c>
    </row>
    <row r="1108" spans="15:19" x14ac:dyDescent="0.2">
      <c r="O1108" t="str">
        <f t="shared" si="68"/>
        <v/>
      </c>
      <c r="P1108" t="str">
        <f t="shared" si="69"/>
        <v/>
      </c>
      <c r="Q1108" t="str">
        <f t="shared" si="70"/>
        <v/>
      </c>
      <c r="S1108" s="334" t="str">
        <f t="shared" si="71"/>
        <v/>
      </c>
    </row>
    <row r="1109" spans="15:19" x14ac:dyDescent="0.2">
      <c r="O1109" t="str">
        <f t="shared" si="68"/>
        <v/>
      </c>
      <c r="P1109" t="str">
        <f t="shared" si="69"/>
        <v/>
      </c>
      <c r="Q1109" t="str">
        <f t="shared" si="70"/>
        <v/>
      </c>
      <c r="S1109" s="334" t="str">
        <f t="shared" si="71"/>
        <v/>
      </c>
    </row>
    <row r="1110" spans="15:19" x14ac:dyDescent="0.2">
      <c r="O1110" t="str">
        <f t="shared" si="68"/>
        <v/>
      </c>
      <c r="P1110" t="str">
        <f t="shared" si="69"/>
        <v/>
      </c>
      <c r="Q1110" t="str">
        <f t="shared" si="70"/>
        <v/>
      </c>
      <c r="S1110" s="334" t="str">
        <f t="shared" si="71"/>
        <v/>
      </c>
    </row>
    <row r="1111" spans="15:19" x14ac:dyDescent="0.2">
      <c r="O1111" t="str">
        <f t="shared" si="68"/>
        <v/>
      </c>
      <c r="P1111" t="str">
        <f t="shared" si="69"/>
        <v/>
      </c>
      <c r="Q1111" t="str">
        <f t="shared" si="70"/>
        <v/>
      </c>
      <c r="S1111" s="334" t="str">
        <f t="shared" si="71"/>
        <v/>
      </c>
    </row>
    <row r="1112" spans="15:19" x14ac:dyDescent="0.2">
      <c r="O1112" t="str">
        <f t="shared" si="68"/>
        <v/>
      </c>
      <c r="P1112" t="str">
        <f t="shared" si="69"/>
        <v/>
      </c>
      <c r="Q1112" t="str">
        <f t="shared" si="70"/>
        <v/>
      </c>
      <c r="S1112" s="334" t="str">
        <f t="shared" si="71"/>
        <v/>
      </c>
    </row>
    <row r="1113" spans="15:19" x14ac:dyDescent="0.2">
      <c r="O1113" t="str">
        <f t="shared" si="68"/>
        <v/>
      </c>
      <c r="P1113" t="str">
        <f t="shared" si="69"/>
        <v/>
      </c>
      <c r="Q1113" t="str">
        <f t="shared" si="70"/>
        <v/>
      </c>
      <c r="S1113" s="334" t="str">
        <f t="shared" si="71"/>
        <v/>
      </c>
    </row>
    <row r="1114" spans="15:19" x14ac:dyDescent="0.2">
      <c r="O1114" t="str">
        <f t="shared" si="68"/>
        <v/>
      </c>
      <c r="P1114" t="str">
        <f t="shared" si="69"/>
        <v/>
      </c>
      <c r="Q1114" t="str">
        <f t="shared" si="70"/>
        <v/>
      </c>
      <c r="S1114" s="334" t="str">
        <f t="shared" si="71"/>
        <v/>
      </c>
    </row>
    <row r="1115" spans="15:19" x14ac:dyDescent="0.2">
      <c r="O1115" t="str">
        <f t="shared" si="68"/>
        <v/>
      </c>
      <c r="P1115" t="str">
        <f t="shared" si="69"/>
        <v/>
      </c>
      <c r="Q1115" t="str">
        <f t="shared" si="70"/>
        <v/>
      </c>
      <c r="S1115" s="334" t="str">
        <f t="shared" si="71"/>
        <v/>
      </c>
    </row>
    <row r="1116" spans="15:19" x14ac:dyDescent="0.2">
      <c r="O1116" t="str">
        <f t="shared" si="68"/>
        <v/>
      </c>
      <c r="P1116" t="str">
        <f t="shared" si="69"/>
        <v/>
      </c>
      <c r="Q1116" t="str">
        <f t="shared" si="70"/>
        <v/>
      </c>
      <c r="S1116" s="334" t="str">
        <f t="shared" si="71"/>
        <v/>
      </c>
    </row>
    <row r="1117" spans="15:19" x14ac:dyDescent="0.2">
      <c r="O1117" t="str">
        <f t="shared" si="68"/>
        <v/>
      </c>
      <c r="P1117" t="str">
        <f t="shared" si="69"/>
        <v/>
      </c>
      <c r="Q1117" t="str">
        <f t="shared" si="70"/>
        <v/>
      </c>
      <c r="S1117" s="334" t="str">
        <f t="shared" si="71"/>
        <v/>
      </c>
    </row>
    <row r="1118" spans="15:19" x14ac:dyDescent="0.2">
      <c r="O1118" t="str">
        <f t="shared" si="68"/>
        <v/>
      </c>
      <c r="P1118" t="str">
        <f t="shared" si="69"/>
        <v/>
      </c>
      <c r="Q1118" t="str">
        <f t="shared" si="70"/>
        <v/>
      </c>
      <c r="S1118" s="334" t="str">
        <f t="shared" si="71"/>
        <v/>
      </c>
    </row>
    <row r="1119" spans="15:19" x14ac:dyDescent="0.2">
      <c r="O1119" t="str">
        <f t="shared" si="68"/>
        <v/>
      </c>
      <c r="P1119" t="str">
        <f t="shared" si="69"/>
        <v/>
      </c>
      <c r="Q1119" t="str">
        <f t="shared" si="70"/>
        <v/>
      </c>
      <c r="S1119" s="334" t="str">
        <f t="shared" si="71"/>
        <v/>
      </c>
    </row>
    <row r="1120" spans="15:19" x14ac:dyDescent="0.2">
      <c r="O1120" t="str">
        <f t="shared" si="68"/>
        <v/>
      </c>
      <c r="P1120" t="str">
        <f t="shared" si="69"/>
        <v/>
      </c>
      <c r="Q1120" t="str">
        <f t="shared" si="70"/>
        <v/>
      </c>
      <c r="S1120" s="334" t="str">
        <f t="shared" si="71"/>
        <v/>
      </c>
    </row>
    <row r="1121" spans="15:19" x14ac:dyDescent="0.2">
      <c r="O1121" t="str">
        <f t="shared" si="68"/>
        <v/>
      </c>
      <c r="P1121" t="str">
        <f t="shared" si="69"/>
        <v/>
      </c>
      <c r="Q1121" t="str">
        <f t="shared" si="70"/>
        <v/>
      </c>
      <c r="S1121" s="334" t="str">
        <f t="shared" si="71"/>
        <v/>
      </c>
    </row>
    <row r="1122" spans="15:19" x14ac:dyDescent="0.2">
      <c r="O1122" t="str">
        <f t="shared" si="68"/>
        <v/>
      </c>
      <c r="P1122" t="str">
        <f t="shared" si="69"/>
        <v/>
      </c>
      <c r="Q1122" t="str">
        <f t="shared" si="70"/>
        <v/>
      </c>
      <c r="S1122" s="334" t="str">
        <f t="shared" si="71"/>
        <v/>
      </c>
    </row>
    <row r="1123" spans="15:19" x14ac:dyDescent="0.2">
      <c r="O1123" t="str">
        <f t="shared" si="68"/>
        <v/>
      </c>
      <c r="P1123" t="str">
        <f t="shared" si="69"/>
        <v/>
      </c>
      <c r="Q1123" t="str">
        <f t="shared" si="70"/>
        <v/>
      </c>
      <c r="S1123" s="334" t="str">
        <f t="shared" si="71"/>
        <v/>
      </c>
    </row>
    <row r="1124" spans="15:19" x14ac:dyDescent="0.2">
      <c r="O1124" t="str">
        <f t="shared" si="68"/>
        <v/>
      </c>
      <c r="P1124" t="str">
        <f t="shared" si="69"/>
        <v/>
      </c>
      <c r="Q1124" t="str">
        <f t="shared" si="70"/>
        <v/>
      </c>
      <c r="S1124" s="334" t="str">
        <f t="shared" si="71"/>
        <v/>
      </c>
    </row>
    <row r="1125" spans="15:19" x14ac:dyDescent="0.2">
      <c r="O1125" t="str">
        <f t="shared" si="68"/>
        <v/>
      </c>
      <c r="P1125" t="str">
        <f t="shared" si="69"/>
        <v/>
      </c>
      <c r="Q1125" t="str">
        <f t="shared" si="70"/>
        <v/>
      </c>
      <c r="S1125" s="334" t="str">
        <f t="shared" si="71"/>
        <v/>
      </c>
    </row>
    <row r="1126" spans="15:19" x14ac:dyDescent="0.2">
      <c r="O1126" t="str">
        <f t="shared" si="68"/>
        <v/>
      </c>
      <c r="P1126" t="str">
        <f t="shared" si="69"/>
        <v/>
      </c>
      <c r="Q1126" t="str">
        <f t="shared" si="70"/>
        <v/>
      </c>
      <c r="S1126" s="334" t="str">
        <f t="shared" si="71"/>
        <v/>
      </c>
    </row>
    <row r="1127" spans="15:19" x14ac:dyDescent="0.2">
      <c r="O1127" t="str">
        <f t="shared" si="68"/>
        <v/>
      </c>
      <c r="P1127" t="str">
        <f t="shared" si="69"/>
        <v/>
      </c>
      <c r="Q1127" t="str">
        <f t="shared" si="70"/>
        <v/>
      </c>
      <c r="S1127" s="334" t="str">
        <f t="shared" si="71"/>
        <v/>
      </c>
    </row>
    <row r="1128" spans="15:19" x14ac:dyDescent="0.2">
      <c r="O1128" t="str">
        <f t="shared" si="68"/>
        <v/>
      </c>
      <c r="P1128" t="str">
        <f t="shared" si="69"/>
        <v/>
      </c>
      <c r="Q1128" t="str">
        <f t="shared" si="70"/>
        <v/>
      </c>
      <c r="S1128" s="334" t="str">
        <f t="shared" si="71"/>
        <v/>
      </c>
    </row>
    <row r="1129" spans="15:19" x14ac:dyDescent="0.2">
      <c r="O1129" t="str">
        <f t="shared" si="68"/>
        <v/>
      </c>
      <c r="P1129" t="str">
        <f t="shared" si="69"/>
        <v/>
      </c>
      <c r="Q1129" t="str">
        <f t="shared" si="70"/>
        <v/>
      </c>
      <c r="S1129" s="334" t="str">
        <f t="shared" si="71"/>
        <v/>
      </c>
    </row>
    <row r="1130" spans="15:19" x14ac:dyDescent="0.2">
      <c r="O1130" t="str">
        <f t="shared" si="68"/>
        <v/>
      </c>
      <c r="P1130" t="str">
        <f t="shared" si="69"/>
        <v/>
      </c>
      <c r="Q1130" t="str">
        <f t="shared" si="70"/>
        <v/>
      </c>
      <c r="S1130" s="334" t="str">
        <f t="shared" si="71"/>
        <v/>
      </c>
    </row>
    <row r="1131" spans="15:19" x14ac:dyDescent="0.2">
      <c r="O1131" t="str">
        <f t="shared" si="68"/>
        <v/>
      </c>
      <c r="P1131" t="str">
        <f t="shared" si="69"/>
        <v/>
      </c>
      <c r="Q1131" t="str">
        <f t="shared" si="70"/>
        <v/>
      </c>
      <c r="S1131" s="334" t="str">
        <f t="shared" si="71"/>
        <v/>
      </c>
    </row>
    <row r="1132" spans="15:19" x14ac:dyDescent="0.2">
      <c r="O1132" t="str">
        <f t="shared" si="68"/>
        <v/>
      </c>
      <c r="P1132" t="str">
        <f t="shared" si="69"/>
        <v/>
      </c>
      <c r="Q1132" t="str">
        <f t="shared" si="70"/>
        <v/>
      </c>
      <c r="S1132" s="334" t="str">
        <f t="shared" si="71"/>
        <v/>
      </c>
    </row>
    <row r="1133" spans="15:19" x14ac:dyDescent="0.2">
      <c r="O1133" t="str">
        <f t="shared" si="68"/>
        <v/>
      </c>
      <c r="P1133" t="str">
        <f t="shared" si="69"/>
        <v/>
      </c>
      <c r="Q1133" t="str">
        <f t="shared" si="70"/>
        <v/>
      </c>
      <c r="S1133" s="334" t="str">
        <f t="shared" si="71"/>
        <v/>
      </c>
    </row>
    <row r="1134" spans="15:19" x14ac:dyDescent="0.2">
      <c r="O1134" t="str">
        <f t="shared" si="68"/>
        <v/>
      </c>
      <c r="P1134" t="str">
        <f t="shared" si="69"/>
        <v/>
      </c>
      <c r="Q1134" t="str">
        <f t="shared" si="70"/>
        <v/>
      </c>
      <c r="S1134" s="334" t="str">
        <f t="shared" si="71"/>
        <v/>
      </c>
    </row>
    <row r="1135" spans="15:19" x14ac:dyDescent="0.2">
      <c r="O1135" t="str">
        <f t="shared" si="68"/>
        <v/>
      </c>
      <c r="P1135" t="str">
        <f t="shared" si="69"/>
        <v/>
      </c>
      <c r="Q1135" t="str">
        <f t="shared" si="70"/>
        <v/>
      </c>
      <c r="S1135" s="334" t="str">
        <f t="shared" si="71"/>
        <v/>
      </c>
    </row>
    <row r="1136" spans="15:19" x14ac:dyDescent="0.2">
      <c r="O1136" t="str">
        <f t="shared" si="68"/>
        <v/>
      </c>
      <c r="P1136" t="str">
        <f t="shared" si="69"/>
        <v/>
      </c>
      <c r="Q1136" t="str">
        <f t="shared" si="70"/>
        <v/>
      </c>
      <c r="S1136" s="334" t="str">
        <f t="shared" si="71"/>
        <v/>
      </c>
    </row>
    <row r="1137" spans="15:19" x14ac:dyDescent="0.2">
      <c r="O1137" t="str">
        <f t="shared" si="68"/>
        <v/>
      </c>
      <c r="P1137" t="str">
        <f t="shared" si="69"/>
        <v/>
      </c>
      <c r="Q1137" t="str">
        <f t="shared" si="70"/>
        <v/>
      </c>
      <c r="S1137" s="334" t="str">
        <f t="shared" si="71"/>
        <v/>
      </c>
    </row>
    <row r="1138" spans="15:19" x14ac:dyDescent="0.2">
      <c r="O1138" t="str">
        <f t="shared" si="68"/>
        <v/>
      </c>
      <c r="P1138" t="str">
        <f t="shared" si="69"/>
        <v/>
      </c>
      <c r="Q1138" t="str">
        <f t="shared" si="70"/>
        <v/>
      </c>
      <c r="S1138" s="334" t="str">
        <f t="shared" si="71"/>
        <v/>
      </c>
    </row>
    <row r="1139" spans="15:19" x14ac:dyDescent="0.2">
      <c r="O1139" t="str">
        <f t="shared" si="68"/>
        <v/>
      </c>
      <c r="P1139" t="str">
        <f t="shared" si="69"/>
        <v/>
      </c>
      <c r="Q1139" t="str">
        <f t="shared" si="70"/>
        <v/>
      </c>
      <c r="S1139" s="334" t="str">
        <f t="shared" si="71"/>
        <v/>
      </c>
    </row>
    <row r="1140" spans="15:19" x14ac:dyDescent="0.2">
      <c r="O1140" t="str">
        <f t="shared" si="68"/>
        <v/>
      </c>
      <c r="P1140" t="str">
        <f t="shared" si="69"/>
        <v/>
      </c>
      <c r="Q1140" t="str">
        <f t="shared" si="70"/>
        <v/>
      </c>
      <c r="S1140" s="334" t="str">
        <f t="shared" si="71"/>
        <v/>
      </c>
    </row>
    <row r="1141" spans="15:19" x14ac:dyDescent="0.2">
      <c r="O1141" t="str">
        <f t="shared" si="68"/>
        <v/>
      </c>
      <c r="P1141" t="str">
        <f t="shared" si="69"/>
        <v/>
      </c>
      <c r="Q1141" t="str">
        <f t="shared" si="70"/>
        <v/>
      </c>
      <c r="S1141" s="334" t="str">
        <f t="shared" si="71"/>
        <v/>
      </c>
    </row>
    <row r="1142" spans="15:19" x14ac:dyDescent="0.2">
      <c r="O1142" t="str">
        <f t="shared" si="68"/>
        <v/>
      </c>
      <c r="P1142" t="str">
        <f t="shared" si="69"/>
        <v/>
      </c>
      <c r="Q1142" t="str">
        <f t="shared" si="70"/>
        <v/>
      </c>
      <c r="S1142" s="334" t="str">
        <f t="shared" si="71"/>
        <v/>
      </c>
    </row>
    <row r="1143" spans="15:19" x14ac:dyDescent="0.2">
      <c r="O1143" t="str">
        <f t="shared" si="68"/>
        <v/>
      </c>
      <c r="P1143" t="str">
        <f t="shared" si="69"/>
        <v/>
      </c>
      <c r="Q1143" t="str">
        <f t="shared" si="70"/>
        <v/>
      </c>
      <c r="S1143" s="334" t="str">
        <f t="shared" si="71"/>
        <v/>
      </c>
    </row>
    <row r="1144" spans="15:19" x14ac:dyDescent="0.2">
      <c r="O1144" t="str">
        <f t="shared" si="68"/>
        <v/>
      </c>
      <c r="P1144" t="str">
        <f t="shared" si="69"/>
        <v/>
      </c>
      <c r="Q1144" t="str">
        <f t="shared" si="70"/>
        <v/>
      </c>
      <c r="S1144" s="334" t="str">
        <f t="shared" si="71"/>
        <v/>
      </c>
    </row>
    <row r="1145" spans="15:19" x14ac:dyDescent="0.2">
      <c r="O1145" t="str">
        <f t="shared" si="68"/>
        <v/>
      </c>
      <c r="P1145" t="str">
        <f t="shared" si="69"/>
        <v/>
      </c>
      <c r="Q1145" t="str">
        <f t="shared" si="70"/>
        <v/>
      </c>
      <c r="S1145" s="334" t="str">
        <f t="shared" si="71"/>
        <v/>
      </c>
    </row>
    <row r="1146" spans="15:19" x14ac:dyDescent="0.2">
      <c r="O1146" t="str">
        <f t="shared" si="68"/>
        <v/>
      </c>
      <c r="P1146" t="str">
        <f t="shared" si="69"/>
        <v/>
      </c>
      <c r="Q1146" t="str">
        <f t="shared" si="70"/>
        <v/>
      </c>
      <c r="S1146" s="334" t="str">
        <f t="shared" si="71"/>
        <v/>
      </c>
    </row>
    <row r="1147" spans="15:19" x14ac:dyDescent="0.2">
      <c r="O1147" t="str">
        <f t="shared" si="68"/>
        <v/>
      </c>
      <c r="P1147" t="str">
        <f t="shared" si="69"/>
        <v/>
      </c>
      <c r="Q1147" t="str">
        <f t="shared" si="70"/>
        <v/>
      </c>
      <c r="S1147" s="334" t="str">
        <f t="shared" si="71"/>
        <v/>
      </c>
    </row>
    <row r="1148" spans="15:19" x14ac:dyDescent="0.2">
      <c r="O1148" t="str">
        <f t="shared" si="68"/>
        <v/>
      </c>
      <c r="P1148" t="str">
        <f t="shared" si="69"/>
        <v/>
      </c>
      <c r="Q1148" t="str">
        <f t="shared" si="70"/>
        <v/>
      </c>
      <c r="S1148" s="334" t="str">
        <f t="shared" si="71"/>
        <v/>
      </c>
    </row>
    <row r="1149" spans="15:19" x14ac:dyDescent="0.2">
      <c r="O1149" t="str">
        <f t="shared" si="68"/>
        <v/>
      </c>
      <c r="P1149" t="str">
        <f t="shared" si="69"/>
        <v/>
      </c>
      <c r="Q1149" t="str">
        <f t="shared" si="70"/>
        <v/>
      </c>
      <c r="S1149" s="334" t="str">
        <f t="shared" si="71"/>
        <v/>
      </c>
    </row>
    <row r="1150" spans="15:19" x14ac:dyDescent="0.2">
      <c r="O1150" t="str">
        <f t="shared" si="68"/>
        <v/>
      </c>
      <c r="P1150" t="str">
        <f t="shared" si="69"/>
        <v/>
      </c>
      <c r="Q1150" t="str">
        <f t="shared" si="70"/>
        <v/>
      </c>
      <c r="S1150" s="334" t="str">
        <f t="shared" si="71"/>
        <v/>
      </c>
    </row>
    <row r="1151" spans="15:19" x14ac:dyDescent="0.2">
      <c r="O1151" t="str">
        <f t="shared" si="68"/>
        <v/>
      </c>
      <c r="P1151" t="str">
        <f t="shared" si="69"/>
        <v/>
      </c>
      <c r="Q1151" t="str">
        <f t="shared" si="70"/>
        <v/>
      </c>
      <c r="S1151" s="334" t="str">
        <f t="shared" si="71"/>
        <v/>
      </c>
    </row>
    <row r="1152" spans="15:19" x14ac:dyDescent="0.2">
      <c r="O1152" t="str">
        <f t="shared" si="68"/>
        <v/>
      </c>
      <c r="P1152" t="str">
        <f t="shared" si="69"/>
        <v/>
      </c>
      <c r="Q1152" t="str">
        <f t="shared" si="70"/>
        <v/>
      </c>
      <c r="S1152" s="334" t="str">
        <f t="shared" si="71"/>
        <v/>
      </c>
    </row>
    <row r="1153" spans="15:19" x14ac:dyDescent="0.2">
      <c r="O1153" t="str">
        <f t="shared" si="68"/>
        <v/>
      </c>
      <c r="P1153" t="str">
        <f t="shared" si="69"/>
        <v/>
      </c>
      <c r="Q1153" t="str">
        <f t="shared" si="70"/>
        <v/>
      </c>
      <c r="S1153" s="334" t="str">
        <f t="shared" si="71"/>
        <v/>
      </c>
    </row>
    <row r="1154" spans="15:19" x14ac:dyDescent="0.2">
      <c r="O1154" t="str">
        <f t="shared" ref="O1154:O1217" si="72">LEFT(F1154,4)</f>
        <v/>
      </c>
      <c r="P1154" t="str">
        <f t="shared" ref="P1154:P1217" si="73">MID(F1154,6,2)</f>
        <v/>
      </c>
      <c r="Q1154" t="str">
        <f t="shared" ref="Q1154:Q1217" si="74">MID(F1154,9,2)</f>
        <v/>
      </c>
      <c r="S1154" s="334" t="str">
        <f t="shared" ref="S1154:S1217" si="75">IFERROR(DATE(O1154,P1154,Q1154),"")</f>
        <v/>
      </c>
    </row>
    <row r="1155" spans="15:19" x14ac:dyDescent="0.2">
      <c r="O1155" t="str">
        <f t="shared" si="72"/>
        <v/>
      </c>
      <c r="P1155" t="str">
        <f t="shared" si="73"/>
        <v/>
      </c>
      <c r="Q1155" t="str">
        <f t="shared" si="74"/>
        <v/>
      </c>
      <c r="S1155" s="334" t="str">
        <f t="shared" si="75"/>
        <v/>
      </c>
    </row>
    <row r="1156" spans="15:19" x14ac:dyDescent="0.2">
      <c r="O1156" t="str">
        <f t="shared" si="72"/>
        <v/>
      </c>
      <c r="P1156" t="str">
        <f t="shared" si="73"/>
        <v/>
      </c>
      <c r="Q1156" t="str">
        <f t="shared" si="74"/>
        <v/>
      </c>
      <c r="S1156" s="334" t="str">
        <f t="shared" si="75"/>
        <v/>
      </c>
    </row>
    <row r="1157" spans="15:19" x14ac:dyDescent="0.2">
      <c r="O1157" t="str">
        <f t="shared" si="72"/>
        <v/>
      </c>
      <c r="P1157" t="str">
        <f t="shared" si="73"/>
        <v/>
      </c>
      <c r="Q1157" t="str">
        <f t="shared" si="74"/>
        <v/>
      </c>
      <c r="S1157" s="334" t="str">
        <f t="shared" si="75"/>
        <v/>
      </c>
    </row>
    <row r="1158" spans="15:19" x14ac:dyDescent="0.2">
      <c r="O1158" t="str">
        <f t="shared" si="72"/>
        <v/>
      </c>
      <c r="P1158" t="str">
        <f t="shared" si="73"/>
        <v/>
      </c>
      <c r="Q1158" t="str">
        <f t="shared" si="74"/>
        <v/>
      </c>
      <c r="S1158" s="334" t="str">
        <f t="shared" si="75"/>
        <v/>
      </c>
    </row>
    <row r="1159" spans="15:19" x14ac:dyDescent="0.2">
      <c r="O1159" t="str">
        <f t="shared" si="72"/>
        <v/>
      </c>
      <c r="P1159" t="str">
        <f t="shared" si="73"/>
        <v/>
      </c>
      <c r="Q1159" t="str">
        <f t="shared" si="74"/>
        <v/>
      </c>
      <c r="S1159" s="334" t="str">
        <f t="shared" si="75"/>
        <v/>
      </c>
    </row>
    <row r="1160" spans="15:19" x14ac:dyDescent="0.2">
      <c r="O1160" t="str">
        <f t="shared" si="72"/>
        <v/>
      </c>
      <c r="P1160" t="str">
        <f t="shared" si="73"/>
        <v/>
      </c>
      <c r="Q1160" t="str">
        <f t="shared" si="74"/>
        <v/>
      </c>
      <c r="S1160" s="334" t="str">
        <f t="shared" si="75"/>
        <v/>
      </c>
    </row>
    <row r="1161" spans="15:19" x14ac:dyDescent="0.2">
      <c r="O1161" t="str">
        <f t="shared" si="72"/>
        <v/>
      </c>
      <c r="P1161" t="str">
        <f t="shared" si="73"/>
        <v/>
      </c>
      <c r="Q1161" t="str">
        <f t="shared" si="74"/>
        <v/>
      </c>
      <c r="S1161" s="334" t="str">
        <f t="shared" si="75"/>
        <v/>
      </c>
    </row>
    <row r="1162" spans="15:19" x14ac:dyDescent="0.2">
      <c r="O1162" t="str">
        <f t="shared" si="72"/>
        <v/>
      </c>
      <c r="P1162" t="str">
        <f t="shared" si="73"/>
        <v/>
      </c>
      <c r="Q1162" t="str">
        <f t="shared" si="74"/>
        <v/>
      </c>
      <c r="S1162" s="334" t="str">
        <f t="shared" si="75"/>
        <v/>
      </c>
    </row>
    <row r="1163" spans="15:19" x14ac:dyDescent="0.2">
      <c r="O1163" t="str">
        <f t="shared" si="72"/>
        <v/>
      </c>
      <c r="P1163" t="str">
        <f t="shared" si="73"/>
        <v/>
      </c>
      <c r="Q1163" t="str">
        <f t="shared" si="74"/>
        <v/>
      </c>
      <c r="S1163" s="334" t="str">
        <f t="shared" si="75"/>
        <v/>
      </c>
    </row>
    <row r="1164" spans="15:19" x14ac:dyDescent="0.2">
      <c r="O1164" t="str">
        <f t="shared" si="72"/>
        <v/>
      </c>
      <c r="P1164" t="str">
        <f t="shared" si="73"/>
        <v/>
      </c>
      <c r="Q1164" t="str">
        <f t="shared" si="74"/>
        <v/>
      </c>
      <c r="S1164" s="334" t="str">
        <f t="shared" si="75"/>
        <v/>
      </c>
    </row>
    <row r="1165" spans="15:19" x14ac:dyDescent="0.2">
      <c r="O1165" t="str">
        <f t="shared" si="72"/>
        <v/>
      </c>
      <c r="P1165" t="str">
        <f t="shared" si="73"/>
        <v/>
      </c>
      <c r="Q1165" t="str">
        <f t="shared" si="74"/>
        <v/>
      </c>
      <c r="S1165" s="334" t="str">
        <f t="shared" si="75"/>
        <v/>
      </c>
    </row>
    <row r="1166" spans="15:19" x14ac:dyDescent="0.2">
      <c r="O1166" t="str">
        <f t="shared" si="72"/>
        <v/>
      </c>
      <c r="P1166" t="str">
        <f t="shared" si="73"/>
        <v/>
      </c>
      <c r="Q1166" t="str">
        <f t="shared" si="74"/>
        <v/>
      </c>
      <c r="S1166" s="334" t="str">
        <f t="shared" si="75"/>
        <v/>
      </c>
    </row>
    <row r="1167" spans="15:19" x14ac:dyDescent="0.2">
      <c r="O1167" t="str">
        <f t="shared" si="72"/>
        <v/>
      </c>
      <c r="P1167" t="str">
        <f t="shared" si="73"/>
        <v/>
      </c>
      <c r="Q1167" t="str">
        <f t="shared" si="74"/>
        <v/>
      </c>
      <c r="S1167" s="334" t="str">
        <f t="shared" si="75"/>
        <v/>
      </c>
    </row>
    <row r="1168" spans="15:19" x14ac:dyDescent="0.2">
      <c r="O1168" t="str">
        <f t="shared" si="72"/>
        <v/>
      </c>
      <c r="P1168" t="str">
        <f t="shared" si="73"/>
        <v/>
      </c>
      <c r="Q1168" t="str">
        <f t="shared" si="74"/>
        <v/>
      </c>
      <c r="S1168" s="334" t="str">
        <f t="shared" si="75"/>
        <v/>
      </c>
    </row>
    <row r="1169" spans="15:19" x14ac:dyDescent="0.2">
      <c r="O1169" t="str">
        <f t="shared" si="72"/>
        <v/>
      </c>
      <c r="P1169" t="str">
        <f t="shared" si="73"/>
        <v/>
      </c>
      <c r="Q1169" t="str">
        <f t="shared" si="74"/>
        <v/>
      </c>
      <c r="S1169" s="334" t="str">
        <f t="shared" si="75"/>
        <v/>
      </c>
    </row>
    <row r="1170" spans="15:19" x14ac:dyDescent="0.2">
      <c r="O1170" t="str">
        <f t="shared" si="72"/>
        <v/>
      </c>
      <c r="P1170" t="str">
        <f t="shared" si="73"/>
        <v/>
      </c>
      <c r="Q1170" t="str">
        <f t="shared" si="74"/>
        <v/>
      </c>
      <c r="S1170" s="334" t="str">
        <f t="shared" si="75"/>
        <v/>
      </c>
    </row>
    <row r="1171" spans="15:19" x14ac:dyDescent="0.2">
      <c r="O1171" t="str">
        <f t="shared" si="72"/>
        <v/>
      </c>
      <c r="P1171" t="str">
        <f t="shared" si="73"/>
        <v/>
      </c>
      <c r="Q1171" t="str">
        <f t="shared" si="74"/>
        <v/>
      </c>
      <c r="S1171" s="334" t="str">
        <f t="shared" si="75"/>
        <v/>
      </c>
    </row>
    <row r="1172" spans="15:19" x14ac:dyDescent="0.2">
      <c r="O1172" t="str">
        <f t="shared" si="72"/>
        <v/>
      </c>
      <c r="P1172" t="str">
        <f t="shared" si="73"/>
        <v/>
      </c>
      <c r="Q1172" t="str">
        <f t="shared" si="74"/>
        <v/>
      </c>
      <c r="S1172" s="334" t="str">
        <f t="shared" si="75"/>
        <v/>
      </c>
    </row>
    <row r="1173" spans="15:19" x14ac:dyDescent="0.2">
      <c r="O1173" t="str">
        <f t="shared" si="72"/>
        <v/>
      </c>
      <c r="P1173" t="str">
        <f t="shared" si="73"/>
        <v/>
      </c>
      <c r="Q1173" t="str">
        <f t="shared" si="74"/>
        <v/>
      </c>
      <c r="S1173" s="334" t="str">
        <f t="shared" si="75"/>
        <v/>
      </c>
    </row>
    <row r="1174" spans="15:19" x14ac:dyDescent="0.2">
      <c r="O1174" t="str">
        <f t="shared" si="72"/>
        <v/>
      </c>
      <c r="P1174" t="str">
        <f t="shared" si="73"/>
        <v/>
      </c>
      <c r="Q1174" t="str">
        <f t="shared" si="74"/>
        <v/>
      </c>
      <c r="S1174" s="334" t="str">
        <f t="shared" si="75"/>
        <v/>
      </c>
    </row>
    <row r="1175" spans="15:19" x14ac:dyDescent="0.2">
      <c r="O1175" t="str">
        <f t="shared" si="72"/>
        <v/>
      </c>
      <c r="P1175" t="str">
        <f t="shared" si="73"/>
        <v/>
      </c>
      <c r="Q1175" t="str">
        <f t="shared" si="74"/>
        <v/>
      </c>
      <c r="S1175" s="334" t="str">
        <f t="shared" si="75"/>
        <v/>
      </c>
    </row>
    <row r="1176" spans="15:19" x14ac:dyDescent="0.2">
      <c r="O1176" t="str">
        <f t="shared" si="72"/>
        <v/>
      </c>
      <c r="P1176" t="str">
        <f t="shared" si="73"/>
        <v/>
      </c>
      <c r="Q1176" t="str">
        <f t="shared" si="74"/>
        <v/>
      </c>
      <c r="S1176" s="334" t="str">
        <f t="shared" si="75"/>
        <v/>
      </c>
    </row>
    <row r="1177" spans="15:19" x14ac:dyDescent="0.2">
      <c r="O1177" t="str">
        <f t="shared" si="72"/>
        <v/>
      </c>
      <c r="P1177" t="str">
        <f t="shared" si="73"/>
        <v/>
      </c>
      <c r="Q1177" t="str">
        <f t="shared" si="74"/>
        <v/>
      </c>
      <c r="S1177" s="334" t="str">
        <f t="shared" si="75"/>
        <v/>
      </c>
    </row>
    <row r="1178" spans="15:19" x14ac:dyDescent="0.2">
      <c r="O1178" t="str">
        <f t="shared" si="72"/>
        <v/>
      </c>
      <c r="P1178" t="str">
        <f t="shared" si="73"/>
        <v/>
      </c>
      <c r="Q1178" t="str">
        <f t="shared" si="74"/>
        <v/>
      </c>
      <c r="S1178" s="334" t="str">
        <f t="shared" si="75"/>
        <v/>
      </c>
    </row>
    <row r="1179" spans="15:19" x14ac:dyDescent="0.2">
      <c r="O1179" t="str">
        <f t="shared" si="72"/>
        <v/>
      </c>
      <c r="P1179" t="str">
        <f t="shared" si="73"/>
        <v/>
      </c>
      <c r="Q1179" t="str">
        <f t="shared" si="74"/>
        <v/>
      </c>
      <c r="S1179" s="334" t="str">
        <f t="shared" si="75"/>
        <v/>
      </c>
    </row>
    <row r="1180" spans="15:19" x14ac:dyDescent="0.2">
      <c r="O1180" t="str">
        <f t="shared" si="72"/>
        <v/>
      </c>
      <c r="P1180" t="str">
        <f t="shared" si="73"/>
        <v/>
      </c>
      <c r="Q1180" t="str">
        <f t="shared" si="74"/>
        <v/>
      </c>
      <c r="S1180" s="334" t="str">
        <f t="shared" si="75"/>
        <v/>
      </c>
    </row>
    <row r="1181" spans="15:19" x14ac:dyDescent="0.2">
      <c r="O1181" t="str">
        <f t="shared" si="72"/>
        <v/>
      </c>
      <c r="P1181" t="str">
        <f t="shared" si="73"/>
        <v/>
      </c>
      <c r="Q1181" t="str">
        <f t="shared" si="74"/>
        <v/>
      </c>
      <c r="S1181" s="334" t="str">
        <f t="shared" si="75"/>
        <v/>
      </c>
    </row>
    <row r="1182" spans="15:19" x14ac:dyDescent="0.2">
      <c r="O1182" t="str">
        <f t="shared" si="72"/>
        <v/>
      </c>
      <c r="P1182" t="str">
        <f t="shared" si="73"/>
        <v/>
      </c>
      <c r="Q1182" t="str">
        <f t="shared" si="74"/>
        <v/>
      </c>
      <c r="S1182" s="334" t="str">
        <f t="shared" si="75"/>
        <v/>
      </c>
    </row>
    <row r="1183" spans="15:19" x14ac:dyDescent="0.2">
      <c r="O1183" t="str">
        <f t="shared" si="72"/>
        <v/>
      </c>
      <c r="P1183" t="str">
        <f t="shared" si="73"/>
        <v/>
      </c>
      <c r="Q1183" t="str">
        <f t="shared" si="74"/>
        <v/>
      </c>
      <c r="S1183" s="334" t="str">
        <f t="shared" si="75"/>
        <v/>
      </c>
    </row>
    <row r="1184" spans="15:19" x14ac:dyDescent="0.2">
      <c r="O1184" t="str">
        <f t="shared" si="72"/>
        <v/>
      </c>
      <c r="P1184" t="str">
        <f t="shared" si="73"/>
        <v/>
      </c>
      <c r="Q1184" t="str">
        <f t="shared" si="74"/>
        <v/>
      </c>
      <c r="S1184" s="334" t="str">
        <f t="shared" si="75"/>
        <v/>
      </c>
    </row>
    <row r="1185" spans="15:19" x14ac:dyDescent="0.2">
      <c r="O1185" t="str">
        <f t="shared" si="72"/>
        <v/>
      </c>
      <c r="P1185" t="str">
        <f t="shared" si="73"/>
        <v/>
      </c>
      <c r="Q1185" t="str">
        <f t="shared" si="74"/>
        <v/>
      </c>
      <c r="S1185" s="334" t="str">
        <f t="shared" si="75"/>
        <v/>
      </c>
    </row>
    <row r="1186" spans="15:19" x14ac:dyDescent="0.2">
      <c r="O1186" t="str">
        <f t="shared" si="72"/>
        <v/>
      </c>
      <c r="P1186" t="str">
        <f t="shared" si="73"/>
        <v/>
      </c>
      <c r="Q1186" t="str">
        <f t="shared" si="74"/>
        <v/>
      </c>
      <c r="S1186" s="334" t="str">
        <f t="shared" si="75"/>
        <v/>
      </c>
    </row>
    <row r="1187" spans="15:19" x14ac:dyDescent="0.2">
      <c r="O1187" t="str">
        <f t="shared" si="72"/>
        <v/>
      </c>
      <c r="P1187" t="str">
        <f t="shared" si="73"/>
        <v/>
      </c>
      <c r="Q1187" t="str">
        <f t="shared" si="74"/>
        <v/>
      </c>
      <c r="S1187" s="334" t="str">
        <f t="shared" si="75"/>
        <v/>
      </c>
    </row>
    <row r="1188" spans="15:19" x14ac:dyDescent="0.2">
      <c r="O1188" t="str">
        <f t="shared" si="72"/>
        <v/>
      </c>
      <c r="P1188" t="str">
        <f t="shared" si="73"/>
        <v/>
      </c>
      <c r="Q1188" t="str">
        <f t="shared" si="74"/>
        <v/>
      </c>
      <c r="S1188" s="334" t="str">
        <f t="shared" si="75"/>
        <v/>
      </c>
    </row>
    <row r="1189" spans="15:19" x14ac:dyDescent="0.2">
      <c r="O1189" t="str">
        <f t="shared" si="72"/>
        <v/>
      </c>
      <c r="P1189" t="str">
        <f t="shared" si="73"/>
        <v/>
      </c>
      <c r="Q1189" t="str">
        <f t="shared" si="74"/>
        <v/>
      </c>
      <c r="S1189" s="334" t="str">
        <f t="shared" si="75"/>
        <v/>
      </c>
    </row>
    <row r="1190" spans="15:19" x14ac:dyDescent="0.2">
      <c r="O1190" t="str">
        <f t="shared" si="72"/>
        <v/>
      </c>
      <c r="P1190" t="str">
        <f t="shared" si="73"/>
        <v/>
      </c>
      <c r="Q1190" t="str">
        <f t="shared" si="74"/>
        <v/>
      </c>
      <c r="S1190" s="334" t="str">
        <f t="shared" si="75"/>
        <v/>
      </c>
    </row>
    <row r="1191" spans="15:19" x14ac:dyDescent="0.2">
      <c r="O1191" t="str">
        <f t="shared" si="72"/>
        <v/>
      </c>
      <c r="P1191" t="str">
        <f t="shared" si="73"/>
        <v/>
      </c>
      <c r="Q1191" t="str">
        <f t="shared" si="74"/>
        <v/>
      </c>
      <c r="S1191" s="334" t="str">
        <f t="shared" si="75"/>
        <v/>
      </c>
    </row>
    <row r="1192" spans="15:19" x14ac:dyDescent="0.2">
      <c r="O1192" t="str">
        <f t="shared" si="72"/>
        <v/>
      </c>
      <c r="P1192" t="str">
        <f t="shared" si="73"/>
        <v/>
      </c>
      <c r="Q1192" t="str">
        <f t="shared" si="74"/>
        <v/>
      </c>
      <c r="S1192" s="334" t="str">
        <f t="shared" si="75"/>
        <v/>
      </c>
    </row>
    <row r="1193" spans="15:19" x14ac:dyDescent="0.2">
      <c r="O1193" t="str">
        <f t="shared" si="72"/>
        <v/>
      </c>
      <c r="P1193" t="str">
        <f t="shared" si="73"/>
        <v/>
      </c>
      <c r="Q1193" t="str">
        <f t="shared" si="74"/>
        <v/>
      </c>
      <c r="S1193" s="334" t="str">
        <f t="shared" si="75"/>
        <v/>
      </c>
    </row>
    <row r="1194" spans="15:19" x14ac:dyDescent="0.2">
      <c r="O1194" t="str">
        <f t="shared" si="72"/>
        <v/>
      </c>
      <c r="P1194" t="str">
        <f t="shared" si="73"/>
        <v/>
      </c>
      <c r="Q1194" t="str">
        <f t="shared" si="74"/>
        <v/>
      </c>
      <c r="S1194" s="334" t="str">
        <f t="shared" si="75"/>
        <v/>
      </c>
    </row>
    <row r="1195" spans="15:19" x14ac:dyDescent="0.2">
      <c r="O1195" t="str">
        <f t="shared" si="72"/>
        <v/>
      </c>
      <c r="P1195" t="str">
        <f t="shared" si="73"/>
        <v/>
      </c>
      <c r="Q1195" t="str">
        <f t="shared" si="74"/>
        <v/>
      </c>
      <c r="S1195" s="334" t="str">
        <f t="shared" si="75"/>
        <v/>
      </c>
    </row>
    <row r="1196" spans="15:19" x14ac:dyDescent="0.2">
      <c r="O1196" t="str">
        <f t="shared" si="72"/>
        <v/>
      </c>
      <c r="P1196" t="str">
        <f t="shared" si="73"/>
        <v/>
      </c>
      <c r="Q1196" t="str">
        <f t="shared" si="74"/>
        <v/>
      </c>
      <c r="S1196" s="334" t="str">
        <f t="shared" si="75"/>
        <v/>
      </c>
    </row>
    <row r="1197" spans="15:19" x14ac:dyDescent="0.2">
      <c r="O1197" t="str">
        <f t="shared" si="72"/>
        <v/>
      </c>
      <c r="P1197" t="str">
        <f t="shared" si="73"/>
        <v/>
      </c>
      <c r="Q1197" t="str">
        <f t="shared" si="74"/>
        <v/>
      </c>
      <c r="S1197" s="334" t="str">
        <f t="shared" si="75"/>
        <v/>
      </c>
    </row>
    <row r="1198" spans="15:19" x14ac:dyDescent="0.2">
      <c r="O1198" t="str">
        <f t="shared" si="72"/>
        <v/>
      </c>
      <c r="P1198" t="str">
        <f t="shared" si="73"/>
        <v/>
      </c>
      <c r="Q1198" t="str">
        <f t="shared" si="74"/>
        <v/>
      </c>
      <c r="S1198" s="334" t="str">
        <f t="shared" si="75"/>
        <v/>
      </c>
    </row>
    <row r="1199" spans="15:19" x14ac:dyDescent="0.2">
      <c r="O1199" t="str">
        <f t="shared" si="72"/>
        <v/>
      </c>
      <c r="P1199" t="str">
        <f t="shared" si="73"/>
        <v/>
      </c>
      <c r="Q1199" t="str">
        <f t="shared" si="74"/>
        <v/>
      </c>
      <c r="S1199" s="334" t="str">
        <f t="shared" si="75"/>
        <v/>
      </c>
    </row>
    <row r="1200" spans="15:19" x14ac:dyDescent="0.2">
      <c r="O1200" t="str">
        <f t="shared" si="72"/>
        <v/>
      </c>
      <c r="P1200" t="str">
        <f t="shared" si="73"/>
        <v/>
      </c>
      <c r="Q1200" t="str">
        <f t="shared" si="74"/>
        <v/>
      </c>
      <c r="S1200" s="334" t="str">
        <f t="shared" si="75"/>
        <v/>
      </c>
    </row>
    <row r="1201" spans="15:19" x14ac:dyDescent="0.2">
      <c r="O1201" t="str">
        <f t="shared" si="72"/>
        <v/>
      </c>
      <c r="P1201" t="str">
        <f t="shared" si="73"/>
        <v/>
      </c>
      <c r="Q1201" t="str">
        <f t="shared" si="74"/>
        <v/>
      </c>
      <c r="S1201" s="334" t="str">
        <f t="shared" si="75"/>
        <v/>
      </c>
    </row>
    <row r="1202" spans="15:19" x14ac:dyDescent="0.2">
      <c r="O1202" t="str">
        <f t="shared" si="72"/>
        <v/>
      </c>
      <c r="P1202" t="str">
        <f t="shared" si="73"/>
        <v/>
      </c>
      <c r="Q1202" t="str">
        <f t="shared" si="74"/>
        <v/>
      </c>
      <c r="S1202" s="334" t="str">
        <f t="shared" si="75"/>
        <v/>
      </c>
    </row>
    <row r="1203" spans="15:19" x14ac:dyDescent="0.2">
      <c r="O1203" t="str">
        <f t="shared" si="72"/>
        <v/>
      </c>
      <c r="P1203" t="str">
        <f t="shared" si="73"/>
        <v/>
      </c>
      <c r="Q1203" t="str">
        <f t="shared" si="74"/>
        <v/>
      </c>
      <c r="S1203" s="334" t="str">
        <f t="shared" si="75"/>
        <v/>
      </c>
    </row>
    <row r="1204" spans="15:19" x14ac:dyDescent="0.2">
      <c r="O1204" t="str">
        <f t="shared" si="72"/>
        <v/>
      </c>
      <c r="P1204" t="str">
        <f t="shared" si="73"/>
        <v/>
      </c>
      <c r="Q1204" t="str">
        <f t="shared" si="74"/>
        <v/>
      </c>
      <c r="S1204" s="334" t="str">
        <f t="shared" si="75"/>
        <v/>
      </c>
    </row>
    <row r="1205" spans="15:19" x14ac:dyDescent="0.2">
      <c r="O1205" t="str">
        <f t="shared" si="72"/>
        <v/>
      </c>
      <c r="P1205" t="str">
        <f t="shared" si="73"/>
        <v/>
      </c>
      <c r="Q1205" t="str">
        <f t="shared" si="74"/>
        <v/>
      </c>
      <c r="S1205" s="334" t="str">
        <f t="shared" si="75"/>
        <v/>
      </c>
    </row>
    <row r="1206" spans="15:19" x14ac:dyDescent="0.2">
      <c r="O1206" t="str">
        <f t="shared" si="72"/>
        <v/>
      </c>
      <c r="P1206" t="str">
        <f t="shared" si="73"/>
        <v/>
      </c>
      <c r="Q1206" t="str">
        <f t="shared" si="74"/>
        <v/>
      </c>
      <c r="S1206" s="334" t="str">
        <f t="shared" si="75"/>
        <v/>
      </c>
    </row>
    <row r="1207" spans="15:19" x14ac:dyDescent="0.2">
      <c r="O1207" t="str">
        <f t="shared" si="72"/>
        <v/>
      </c>
      <c r="P1207" t="str">
        <f t="shared" si="73"/>
        <v/>
      </c>
      <c r="Q1207" t="str">
        <f t="shared" si="74"/>
        <v/>
      </c>
      <c r="S1207" s="334" t="str">
        <f t="shared" si="75"/>
        <v/>
      </c>
    </row>
    <row r="1208" spans="15:19" x14ac:dyDescent="0.2">
      <c r="O1208" t="str">
        <f t="shared" si="72"/>
        <v/>
      </c>
      <c r="P1208" t="str">
        <f t="shared" si="73"/>
        <v/>
      </c>
      <c r="Q1208" t="str">
        <f t="shared" si="74"/>
        <v/>
      </c>
      <c r="S1208" s="334" t="str">
        <f t="shared" si="75"/>
        <v/>
      </c>
    </row>
    <row r="1209" spans="15:19" x14ac:dyDescent="0.2">
      <c r="O1209" t="str">
        <f t="shared" si="72"/>
        <v/>
      </c>
      <c r="P1209" t="str">
        <f t="shared" si="73"/>
        <v/>
      </c>
      <c r="Q1209" t="str">
        <f t="shared" si="74"/>
        <v/>
      </c>
      <c r="S1209" s="334" t="str">
        <f t="shared" si="75"/>
        <v/>
      </c>
    </row>
    <row r="1210" spans="15:19" x14ac:dyDescent="0.2">
      <c r="O1210" t="str">
        <f t="shared" si="72"/>
        <v/>
      </c>
      <c r="P1210" t="str">
        <f t="shared" si="73"/>
        <v/>
      </c>
      <c r="Q1210" t="str">
        <f t="shared" si="74"/>
        <v/>
      </c>
      <c r="S1210" s="334" t="str">
        <f t="shared" si="75"/>
        <v/>
      </c>
    </row>
    <row r="1211" spans="15:19" x14ac:dyDescent="0.2">
      <c r="O1211" t="str">
        <f t="shared" si="72"/>
        <v/>
      </c>
      <c r="P1211" t="str">
        <f t="shared" si="73"/>
        <v/>
      </c>
      <c r="Q1211" t="str">
        <f t="shared" si="74"/>
        <v/>
      </c>
      <c r="S1211" s="334" t="str">
        <f t="shared" si="75"/>
        <v/>
      </c>
    </row>
    <row r="1212" spans="15:19" x14ac:dyDescent="0.2">
      <c r="O1212" t="str">
        <f t="shared" si="72"/>
        <v/>
      </c>
      <c r="P1212" t="str">
        <f t="shared" si="73"/>
        <v/>
      </c>
      <c r="Q1212" t="str">
        <f t="shared" si="74"/>
        <v/>
      </c>
      <c r="S1212" s="334" t="str">
        <f t="shared" si="75"/>
        <v/>
      </c>
    </row>
    <row r="1213" spans="15:19" x14ac:dyDescent="0.2">
      <c r="O1213" t="str">
        <f t="shared" si="72"/>
        <v/>
      </c>
      <c r="P1213" t="str">
        <f t="shared" si="73"/>
        <v/>
      </c>
      <c r="Q1213" t="str">
        <f t="shared" si="74"/>
        <v/>
      </c>
      <c r="S1213" s="334" t="str">
        <f t="shared" si="75"/>
        <v/>
      </c>
    </row>
    <row r="1214" spans="15:19" x14ac:dyDescent="0.2">
      <c r="O1214" t="str">
        <f t="shared" si="72"/>
        <v/>
      </c>
      <c r="P1214" t="str">
        <f t="shared" si="73"/>
        <v/>
      </c>
      <c r="Q1214" t="str">
        <f t="shared" si="74"/>
        <v/>
      </c>
      <c r="S1214" s="334" t="str">
        <f t="shared" si="75"/>
        <v/>
      </c>
    </row>
    <row r="1215" spans="15:19" x14ac:dyDescent="0.2">
      <c r="O1215" t="str">
        <f t="shared" si="72"/>
        <v/>
      </c>
      <c r="P1215" t="str">
        <f t="shared" si="73"/>
        <v/>
      </c>
      <c r="Q1215" t="str">
        <f t="shared" si="74"/>
        <v/>
      </c>
      <c r="S1215" s="334" t="str">
        <f t="shared" si="75"/>
        <v/>
      </c>
    </row>
    <row r="1216" spans="15:19" x14ac:dyDescent="0.2">
      <c r="O1216" t="str">
        <f t="shared" si="72"/>
        <v/>
      </c>
      <c r="P1216" t="str">
        <f t="shared" si="73"/>
        <v/>
      </c>
      <c r="Q1216" t="str">
        <f t="shared" si="74"/>
        <v/>
      </c>
      <c r="S1216" s="334" t="str">
        <f t="shared" si="75"/>
        <v/>
      </c>
    </row>
    <row r="1217" spans="15:19" x14ac:dyDescent="0.2">
      <c r="O1217" t="str">
        <f t="shared" si="72"/>
        <v/>
      </c>
      <c r="P1217" t="str">
        <f t="shared" si="73"/>
        <v/>
      </c>
      <c r="Q1217" t="str">
        <f t="shared" si="74"/>
        <v/>
      </c>
      <c r="S1217" s="334" t="str">
        <f t="shared" si="75"/>
        <v/>
      </c>
    </row>
    <row r="1218" spans="15:19" x14ac:dyDescent="0.2">
      <c r="O1218" t="str">
        <f t="shared" ref="O1218:O1281" si="76">LEFT(F1218,4)</f>
        <v/>
      </c>
      <c r="P1218" t="str">
        <f t="shared" ref="P1218:P1281" si="77">MID(F1218,6,2)</f>
        <v/>
      </c>
      <c r="Q1218" t="str">
        <f t="shared" ref="Q1218:Q1281" si="78">MID(F1218,9,2)</f>
        <v/>
      </c>
      <c r="S1218" s="334" t="str">
        <f t="shared" ref="S1218:S1281" si="79">IFERROR(DATE(O1218,P1218,Q1218),"")</f>
        <v/>
      </c>
    </row>
    <row r="1219" spans="15:19" x14ac:dyDescent="0.2">
      <c r="O1219" t="str">
        <f t="shared" si="76"/>
        <v/>
      </c>
      <c r="P1219" t="str">
        <f t="shared" si="77"/>
        <v/>
      </c>
      <c r="Q1219" t="str">
        <f t="shared" si="78"/>
        <v/>
      </c>
      <c r="S1219" s="334" t="str">
        <f t="shared" si="79"/>
        <v/>
      </c>
    </row>
    <row r="1220" spans="15:19" x14ac:dyDescent="0.2">
      <c r="O1220" t="str">
        <f t="shared" si="76"/>
        <v/>
      </c>
      <c r="P1220" t="str">
        <f t="shared" si="77"/>
        <v/>
      </c>
      <c r="Q1220" t="str">
        <f t="shared" si="78"/>
        <v/>
      </c>
      <c r="S1220" s="334" t="str">
        <f t="shared" si="79"/>
        <v/>
      </c>
    </row>
    <row r="1221" spans="15:19" x14ac:dyDescent="0.2">
      <c r="O1221" t="str">
        <f t="shared" si="76"/>
        <v/>
      </c>
      <c r="P1221" t="str">
        <f t="shared" si="77"/>
        <v/>
      </c>
      <c r="Q1221" t="str">
        <f t="shared" si="78"/>
        <v/>
      </c>
      <c r="S1221" s="334" t="str">
        <f t="shared" si="79"/>
        <v/>
      </c>
    </row>
    <row r="1222" spans="15:19" x14ac:dyDescent="0.2">
      <c r="O1222" t="str">
        <f t="shared" si="76"/>
        <v/>
      </c>
      <c r="P1222" t="str">
        <f t="shared" si="77"/>
        <v/>
      </c>
      <c r="Q1222" t="str">
        <f t="shared" si="78"/>
        <v/>
      </c>
      <c r="S1222" s="334" t="str">
        <f t="shared" si="79"/>
        <v/>
      </c>
    </row>
    <row r="1223" spans="15:19" x14ac:dyDescent="0.2">
      <c r="O1223" t="str">
        <f t="shared" si="76"/>
        <v/>
      </c>
      <c r="P1223" t="str">
        <f t="shared" si="77"/>
        <v/>
      </c>
      <c r="Q1223" t="str">
        <f t="shared" si="78"/>
        <v/>
      </c>
      <c r="S1223" s="334" t="str">
        <f t="shared" si="79"/>
        <v/>
      </c>
    </row>
    <row r="1224" spans="15:19" x14ac:dyDescent="0.2">
      <c r="O1224" t="str">
        <f t="shared" si="76"/>
        <v/>
      </c>
      <c r="P1224" t="str">
        <f t="shared" si="77"/>
        <v/>
      </c>
      <c r="Q1224" t="str">
        <f t="shared" si="78"/>
        <v/>
      </c>
      <c r="S1224" s="334" t="str">
        <f t="shared" si="79"/>
        <v/>
      </c>
    </row>
    <row r="1225" spans="15:19" x14ac:dyDescent="0.2">
      <c r="O1225" t="str">
        <f t="shared" si="76"/>
        <v/>
      </c>
      <c r="P1225" t="str">
        <f t="shared" si="77"/>
        <v/>
      </c>
      <c r="Q1225" t="str">
        <f t="shared" si="78"/>
        <v/>
      </c>
      <c r="S1225" s="334" t="str">
        <f t="shared" si="79"/>
        <v/>
      </c>
    </row>
    <row r="1226" spans="15:19" x14ac:dyDescent="0.2">
      <c r="O1226" t="str">
        <f t="shared" si="76"/>
        <v/>
      </c>
      <c r="P1226" t="str">
        <f t="shared" si="77"/>
        <v/>
      </c>
      <c r="Q1226" t="str">
        <f t="shared" si="78"/>
        <v/>
      </c>
      <c r="S1226" s="334" t="str">
        <f t="shared" si="79"/>
        <v/>
      </c>
    </row>
    <row r="1227" spans="15:19" x14ac:dyDescent="0.2">
      <c r="O1227" t="str">
        <f t="shared" si="76"/>
        <v/>
      </c>
      <c r="P1227" t="str">
        <f t="shared" si="77"/>
        <v/>
      </c>
      <c r="Q1227" t="str">
        <f t="shared" si="78"/>
        <v/>
      </c>
      <c r="S1227" s="334" t="str">
        <f t="shared" si="79"/>
        <v/>
      </c>
    </row>
    <row r="1228" spans="15:19" x14ac:dyDescent="0.2">
      <c r="O1228" t="str">
        <f t="shared" si="76"/>
        <v/>
      </c>
      <c r="P1228" t="str">
        <f t="shared" si="77"/>
        <v/>
      </c>
      <c r="Q1228" t="str">
        <f t="shared" si="78"/>
        <v/>
      </c>
      <c r="S1228" s="334" t="str">
        <f t="shared" si="79"/>
        <v/>
      </c>
    </row>
    <row r="1229" spans="15:19" x14ac:dyDescent="0.2">
      <c r="O1229" t="str">
        <f t="shared" si="76"/>
        <v/>
      </c>
      <c r="P1229" t="str">
        <f t="shared" si="77"/>
        <v/>
      </c>
      <c r="Q1229" t="str">
        <f t="shared" si="78"/>
        <v/>
      </c>
      <c r="S1229" s="334" t="str">
        <f t="shared" si="79"/>
        <v/>
      </c>
    </row>
    <row r="1230" spans="15:19" x14ac:dyDescent="0.2">
      <c r="O1230" t="str">
        <f t="shared" si="76"/>
        <v/>
      </c>
      <c r="P1230" t="str">
        <f t="shared" si="77"/>
        <v/>
      </c>
      <c r="Q1230" t="str">
        <f t="shared" si="78"/>
        <v/>
      </c>
      <c r="S1230" s="334" t="str">
        <f t="shared" si="79"/>
        <v/>
      </c>
    </row>
    <row r="1231" spans="15:19" x14ac:dyDescent="0.2">
      <c r="O1231" t="str">
        <f t="shared" si="76"/>
        <v/>
      </c>
      <c r="P1231" t="str">
        <f t="shared" si="77"/>
        <v/>
      </c>
      <c r="Q1231" t="str">
        <f t="shared" si="78"/>
        <v/>
      </c>
      <c r="S1231" s="334" t="str">
        <f t="shared" si="79"/>
        <v/>
      </c>
    </row>
    <row r="1232" spans="15:19" x14ac:dyDescent="0.2">
      <c r="O1232" t="str">
        <f t="shared" si="76"/>
        <v/>
      </c>
      <c r="P1232" t="str">
        <f t="shared" si="77"/>
        <v/>
      </c>
      <c r="Q1232" t="str">
        <f t="shared" si="78"/>
        <v/>
      </c>
      <c r="S1232" s="334" t="str">
        <f t="shared" si="79"/>
        <v/>
      </c>
    </row>
    <row r="1233" spans="15:19" x14ac:dyDescent="0.2">
      <c r="O1233" t="str">
        <f t="shared" si="76"/>
        <v/>
      </c>
      <c r="P1233" t="str">
        <f t="shared" si="77"/>
        <v/>
      </c>
      <c r="Q1233" t="str">
        <f t="shared" si="78"/>
        <v/>
      </c>
      <c r="S1233" s="334" t="str">
        <f t="shared" si="79"/>
        <v/>
      </c>
    </row>
    <row r="1234" spans="15:19" x14ac:dyDescent="0.2">
      <c r="O1234" t="str">
        <f t="shared" si="76"/>
        <v/>
      </c>
      <c r="P1234" t="str">
        <f t="shared" si="77"/>
        <v/>
      </c>
      <c r="Q1234" t="str">
        <f t="shared" si="78"/>
        <v/>
      </c>
      <c r="S1234" s="334" t="str">
        <f t="shared" si="79"/>
        <v/>
      </c>
    </row>
    <row r="1235" spans="15:19" x14ac:dyDescent="0.2">
      <c r="O1235" t="str">
        <f t="shared" si="76"/>
        <v/>
      </c>
      <c r="P1235" t="str">
        <f t="shared" si="77"/>
        <v/>
      </c>
      <c r="Q1235" t="str">
        <f t="shared" si="78"/>
        <v/>
      </c>
      <c r="S1235" s="334" t="str">
        <f t="shared" si="79"/>
        <v/>
      </c>
    </row>
    <row r="1236" spans="15:19" x14ac:dyDescent="0.2">
      <c r="O1236" t="str">
        <f t="shared" si="76"/>
        <v/>
      </c>
      <c r="P1236" t="str">
        <f t="shared" si="77"/>
        <v/>
      </c>
      <c r="Q1236" t="str">
        <f t="shared" si="78"/>
        <v/>
      </c>
      <c r="S1236" s="334" t="str">
        <f t="shared" si="79"/>
        <v/>
      </c>
    </row>
    <row r="1237" spans="15:19" x14ac:dyDescent="0.2">
      <c r="O1237" t="str">
        <f t="shared" si="76"/>
        <v/>
      </c>
      <c r="P1237" t="str">
        <f t="shared" si="77"/>
        <v/>
      </c>
      <c r="Q1237" t="str">
        <f t="shared" si="78"/>
        <v/>
      </c>
      <c r="S1237" s="334" t="str">
        <f t="shared" si="79"/>
        <v/>
      </c>
    </row>
    <row r="1238" spans="15:19" x14ac:dyDescent="0.2">
      <c r="O1238" t="str">
        <f t="shared" si="76"/>
        <v/>
      </c>
      <c r="P1238" t="str">
        <f t="shared" si="77"/>
        <v/>
      </c>
      <c r="Q1238" t="str">
        <f t="shared" si="78"/>
        <v/>
      </c>
      <c r="S1238" s="334" t="str">
        <f t="shared" si="79"/>
        <v/>
      </c>
    </row>
    <row r="1239" spans="15:19" x14ac:dyDescent="0.2">
      <c r="O1239" t="str">
        <f t="shared" si="76"/>
        <v/>
      </c>
      <c r="P1239" t="str">
        <f t="shared" si="77"/>
        <v/>
      </c>
      <c r="Q1239" t="str">
        <f t="shared" si="78"/>
        <v/>
      </c>
      <c r="S1239" s="334" t="str">
        <f t="shared" si="79"/>
        <v/>
      </c>
    </row>
    <row r="1240" spans="15:19" x14ac:dyDescent="0.2">
      <c r="O1240" t="str">
        <f t="shared" si="76"/>
        <v/>
      </c>
      <c r="P1240" t="str">
        <f t="shared" si="77"/>
        <v/>
      </c>
      <c r="Q1240" t="str">
        <f t="shared" si="78"/>
        <v/>
      </c>
      <c r="S1240" s="334" t="str">
        <f t="shared" si="79"/>
        <v/>
      </c>
    </row>
    <row r="1241" spans="15:19" x14ac:dyDescent="0.2">
      <c r="O1241" t="str">
        <f t="shared" si="76"/>
        <v/>
      </c>
      <c r="P1241" t="str">
        <f t="shared" si="77"/>
        <v/>
      </c>
      <c r="Q1241" t="str">
        <f t="shared" si="78"/>
        <v/>
      </c>
      <c r="S1241" s="334" t="str">
        <f t="shared" si="79"/>
        <v/>
      </c>
    </row>
    <row r="1242" spans="15:19" x14ac:dyDescent="0.2">
      <c r="O1242" t="str">
        <f t="shared" si="76"/>
        <v/>
      </c>
      <c r="P1242" t="str">
        <f t="shared" si="77"/>
        <v/>
      </c>
      <c r="Q1242" t="str">
        <f t="shared" si="78"/>
        <v/>
      </c>
      <c r="S1242" s="334" t="str">
        <f t="shared" si="79"/>
        <v/>
      </c>
    </row>
    <row r="1243" spans="15:19" x14ac:dyDescent="0.2">
      <c r="O1243" t="str">
        <f t="shared" si="76"/>
        <v/>
      </c>
      <c r="P1243" t="str">
        <f t="shared" si="77"/>
        <v/>
      </c>
      <c r="Q1243" t="str">
        <f t="shared" si="78"/>
        <v/>
      </c>
      <c r="S1243" s="334" t="str">
        <f t="shared" si="79"/>
        <v/>
      </c>
    </row>
    <row r="1244" spans="15:19" x14ac:dyDescent="0.2">
      <c r="O1244" t="str">
        <f t="shared" si="76"/>
        <v/>
      </c>
      <c r="P1244" t="str">
        <f t="shared" si="77"/>
        <v/>
      </c>
      <c r="Q1244" t="str">
        <f t="shared" si="78"/>
        <v/>
      </c>
      <c r="S1244" s="334" t="str">
        <f t="shared" si="79"/>
        <v/>
      </c>
    </row>
    <row r="1245" spans="15:19" x14ac:dyDescent="0.2">
      <c r="O1245" t="str">
        <f t="shared" si="76"/>
        <v/>
      </c>
      <c r="P1245" t="str">
        <f t="shared" si="77"/>
        <v/>
      </c>
      <c r="Q1245" t="str">
        <f t="shared" si="78"/>
        <v/>
      </c>
      <c r="S1245" s="334" t="str">
        <f t="shared" si="79"/>
        <v/>
      </c>
    </row>
    <row r="1246" spans="15:19" x14ac:dyDescent="0.2">
      <c r="O1246" t="str">
        <f t="shared" si="76"/>
        <v/>
      </c>
      <c r="P1246" t="str">
        <f t="shared" si="77"/>
        <v/>
      </c>
      <c r="Q1246" t="str">
        <f t="shared" si="78"/>
        <v/>
      </c>
      <c r="S1246" s="334" t="str">
        <f t="shared" si="79"/>
        <v/>
      </c>
    </row>
    <row r="1247" spans="15:19" x14ac:dyDescent="0.2">
      <c r="O1247" t="str">
        <f t="shared" si="76"/>
        <v/>
      </c>
      <c r="P1247" t="str">
        <f t="shared" si="77"/>
        <v/>
      </c>
      <c r="Q1247" t="str">
        <f t="shared" si="78"/>
        <v/>
      </c>
      <c r="S1247" s="334" t="str">
        <f t="shared" si="79"/>
        <v/>
      </c>
    </row>
    <row r="1248" spans="15:19" x14ac:dyDescent="0.2">
      <c r="O1248" t="str">
        <f t="shared" si="76"/>
        <v/>
      </c>
      <c r="P1248" t="str">
        <f t="shared" si="77"/>
        <v/>
      </c>
      <c r="Q1248" t="str">
        <f t="shared" si="78"/>
        <v/>
      </c>
      <c r="S1248" s="334" t="str">
        <f t="shared" si="79"/>
        <v/>
      </c>
    </row>
    <row r="1249" spans="15:19" x14ac:dyDescent="0.2">
      <c r="O1249" t="str">
        <f t="shared" si="76"/>
        <v/>
      </c>
      <c r="P1249" t="str">
        <f t="shared" si="77"/>
        <v/>
      </c>
      <c r="Q1249" t="str">
        <f t="shared" si="78"/>
        <v/>
      </c>
      <c r="S1249" s="334" t="str">
        <f t="shared" si="79"/>
        <v/>
      </c>
    </row>
    <row r="1250" spans="15:19" x14ac:dyDescent="0.2">
      <c r="O1250" t="str">
        <f t="shared" si="76"/>
        <v/>
      </c>
      <c r="P1250" t="str">
        <f t="shared" si="77"/>
        <v/>
      </c>
      <c r="Q1250" t="str">
        <f t="shared" si="78"/>
        <v/>
      </c>
      <c r="S1250" s="334" t="str">
        <f t="shared" si="79"/>
        <v/>
      </c>
    </row>
    <row r="1251" spans="15:19" x14ac:dyDescent="0.2">
      <c r="O1251" t="str">
        <f t="shared" si="76"/>
        <v/>
      </c>
      <c r="P1251" t="str">
        <f t="shared" si="77"/>
        <v/>
      </c>
      <c r="Q1251" t="str">
        <f t="shared" si="78"/>
        <v/>
      </c>
      <c r="S1251" s="334" t="str">
        <f t="shared" si="79"/>
        <v/>
      </c>
    </row>
    <row r="1252" spans="15:19" x14ac:dyDescent="0.2">
      <c r="O1252" t="str">
        <f t="shared" si="76"/>
        <v/>
      </c>
      <c r="P1252" t="str">
        <f t="shared" si="77"/>
        <v/>
      </c>
      <c r="Q1252" t="str">
        <f t="shared" si="78"/>
        <v/>
      </c>
      <c r="S1252" s="334" t="str">
        <f t="shared" si="79"/>
        <v/>
      </c>
    </row>
    <row r="1253" spans="15:19" x14ac:dyDescent="0.2">
      <c r="O1253" t="str">
        <f t="shared" si="76"/>
        <v/>
      </c>
      <c r="P1253" t="str">
        <f t="shared" si="77"/>
        <v/>
      </c>
      <c r="Q1253" t="str">
        <f t="shared" si="78"/>
        <v/>
      </c>
      <c r="S1253" s="334" t="str">
        <f t="shared" si="79"/>
        <v/>
      </c>
    </row>
    <row r="1254" spans="15:19" x14ac:dyDescent="0.2">
      <c r="O1254" t="str">
        <f t="shared" si="76"/>
        <v/>
      </c>
      <c r="P1254" t="str">
        <f t="shared" si="77"/>
        <v/>
      </c>
      <c r="Q1254" t="str">
        <f t="shared" si="78"/>
        <v/>
      </c>
      <c r="S1254" s="334" t="str">
        <f t="shared" si="79"/>
        <v/>
      </c>
    </row>
    <row r="1255" spans="15:19" x14ac:dyDescent="0.2">
      <c r="O1255" t="str">
        <f t="shared" si="76"/>
        <v/>
      </c>
      <c r="P1255" t="str">
        <f t="shared" si="77"/>
        <v/>
      </c>
      <c r="Q1255" t="str">
        <f t="shared" si="78"/>
        <v/>
      </c>
      <c r="S1255" s="334" t="str">
        <f t="shared" si="79"/>
        <v/>
      </c>
    </row>
    <row r="1256" spans="15:19" x14ac:dyDescent="0.2">
      <c r="O1256" t="str">
        <f t="shared" si="76"/>
        <v/>
      </c>
      <c r="P1256" t="str">
        <f t="shared" si="77"/>
        <v/>
      </c>
      <c r="Q1256" t="str">
        <f t="shared" si="78"/>
        <v/>
      </c>
      <c r="S1256" s="334" t="str">
        <f t="shared" si="79"/>
        <v/>
      </c>
    </row>
    <row r="1257" spans="15:19" x14ac:dyDescent="0.2">
      <c r="O1257" t="str">
        <f t="shared" si="76"/>
        <v/>
      </c>
      <c r="P1257" t="str">
        <f t="shared" si="77"/>
        <v/>
      </c>
      <c r="Q1257" t="str">
        <f t="shared" si="78"/>
        <v/>
      </c>
      <c r="S1257" s="334" t="str">
        <f t="shared" si="79"/>
        <v/>
      </c>
    </row>
    <row r="1258" spans="15:19" x14ac:dyDescent="0.2">
      <c r="O1258" t="str">
        <f t="shared" si="76"/>
        <v/>
      </c>
      <c r="P1258" t="str">
        <f t="shared" si="77"/>
        <v/>
      </c>
      <c r="Q1258" t="str">
        <f t="shared" si="78"/>
        <v/>
      </c>
      <c r="S1258" s="334" t="str">
        <f t="shared" si="79"/>
        <v/>
      </c>
    </row>
    <row r="1259" spans="15:19" x14ac:dyDescent="0.2">
      <c r="O1259" t="str">
        <f t="shared" si="76"/>
        <v/>
      </c>
      <c r="P1259" t="str">
        <f t="shared" si="77"/>
        <v/>
      </c>
      <c r="Q1259" t="str">
        <f t="shared" si="78"/>
        <v/>
      </c>
      <c r="S1259" s="334" t="str">
        <f t="shared" si="79"/>
        <v/>
      </c>
    </row>
    <row r="1260" spans="15:19" x14ac:dyDescent="0.2">
      <c r="O1260" t="str">
        <f t="shared" si="76"/>
        <v/>
      </c>
      <c r="P1260" t="str">
        <f t="shared" si="77"/>
        <v/>
      </c>
      <c r="Q1260" t="str">
        <f t="shared" si="78"/>
        <v/>
      </c>
      <c r="S1260" s="334" t="str">
        <f t="shared" si="79"/>
        <v/>
      </c>
    </row>
    <row r="1261" spans="15:19" x14ac:dyDescent="0.2">
      <c r="O1261" t="str">
        <f t="shared" si="76"/>
        <v/>
      </c>
      <c r="P1261" t="str">
        <f t="shared" si="77"/>
        <v/>
      </c>
      <c r="Q1261" t="str">
        <f t="shared" si="78"/>
        <v/>
      </c>
      <c r="S1261" s="334" t="str">
        <f t="shared" si="79"/>
        <v/>
      </c>
    </row>
    <row r="1262" spans="15:19" x14ac:dyDescent="0.2">
      <c r="O1262" t="str">
        <f t="shared" si="76"/>
        <v/>
      </c>
      <c r="P1262" t="str">
        <f t="shared" si="77"/>
        <v/>
      </c>
      <c r="Q1262" t="str">
        <f t="shared" si="78"/>
        <v/>
      </c>
      <c r="S1262" s="334" t="str">
        <f t="shared" si="79"/>
        <v/>
      </c>
    </row>
    <row r="1263" spans="15:19" x14ac:dyDescent="0.2">
      <c r="O1263" t="str">
        <f t="shared" si="76"/>
        <v/>
      </c>
      <c r="P1263" t="str">
        <f t="shared" si="77"/>
        <v/>
      </c>
      <c r="Q1263" t="str">
        <f t="shared" si="78"/>
        <v/>
      </c>
      <c r="S1263" s="334" t="str">
        <f t="shared" si="79"/>
        <v/>
      </c>
    </row>
    <row r="1264" spans="15:19" x14ac:dyDescent="0.2">
      <c r="O1264" t="str">
        <f t="shared" si="76"/>
        <v/>
      </c>
      <c r="P1264" t="str">
        <f t="shared" si="77"/>
        <v/>
      </c>
      <c r="Q1264" t="str">
        <f t="shared" si="78"/>
        <v/>
      </c>
      <c r="S1264" s="334" t="str">
        <f t="shared" si="79"/>
        <v/>
      </c>
    </row>
    <row r="1265" spans="15:19" x14ac:dyDescent="0.2">
      <c r="O1265" t="str">
        <f t="shared" si="76"/>
        <v/>
      </c>
      <c r="P1265" t="str">
        <f t="shared" si="77"/>
        <v/>
      </c>
      <c r="Q1265" t="str">
        <f t="shared" si="78"/>
        <v/>
      </c>
      <c r="S1265" s="334" t="str">
        <f t="shared" si="79"/>
        <v/>
      </c>
    </row>
    <row r="1266" spans="15:19" x14ac:dyDescent="0.2">
      <c r="O1266" t="str">
        <f t="shared" si="76"/>
        <v/>
      </c>
      <c r="P1266" t="str">
        <f t="shared" si="77"/>
        <v/>
      </c>
      <c r="Q1266" t="str">
        <f t="shared" si="78"/>
        <v/>
      </c>
      <c r="S1266" s="334" t="str">
        <f t="shared" si="79"/>
        <v/>
      </c>
    </row>
    <row r="1267" spans="15:19" x14ac:dyDescent="0.2">
      <c r="O1267" t="str">
        <f t="shared" si="76"/>
        <v/>
      </c>
      <c r="P1267" t="str">
        <f t="shared" si="77"/>
        <v/>
      </c>
      <c r="Q1267" t="str">
        <f t="shared" si="78"/>
        <v/>
      </c>
      <c r="S1267" s="334" t="str">
        <f t="shared" si="79"/>
        <v/>
      </c>
    </row>
    <row r="1268" spans="15:19" x14ac:dyDescent="0.2">
      <c r="O1268" t="str">
        <f t="shared" si="76"/>
        <v/>
      </c>
      <c r="P1268" t="str">
        <f t="shared" si="77"/>
        <v/>
      </c>
      <c r="Q1268" t="str">
        <f t="shared" si="78"/>
        <v/>
      </c>
      <c r="S1268" s="334" t="str">
        <f t="shared" si="79"/>
        <v/>
      </c>
    </row>
    <row r="1269" spans="15:19" x14ac:dyDescent="0.2">
      <c r="O1269" t="str">
        <f t="shared" si="76"/>
        <v/>
      </c>
      <c r="P1269" t="str">
        <f t="shared" si="77"/>
        <v/>
      </c>
      <c r="Q1269" t="str">
        <f t="shared" si="78"/>
        <v/>
      </c>
      <c r="S1269" s="334" t="str">
        <f t="shared" si="79"/>
        <v/>
      </c>
    </row>
    <row r="1270" spans="15:19" x14ac:dyDescent="0.2">
      <c r="O1270" t="str">
        <f t="shared" si="76"/>
        <v/>
      </c>
      <c r="P1270" t="str">
        <f t="shared" si="77"/>
        <v/>
      </c>
      <c r="Q1270" t="str">
        <f t="shared" si="78"/>
        <v/>
      </c>
      <c r="S1270" s="334" t="str">
        <f t="shared" si="79"/>
        <v/>
      </c>
    </row>
    <row r="1271" spans="15:19" x14ac:dyDescent="0.2">
      <c r="O1271" t="str">
        <f t="shared" si="76"/>
        <v/>
      </c>
      <c r="P1271" t="str">
        <f t="shared" si="77"/>
        <v/>
      </c>
      <c r="Q1271" t="str">
        <f t="shared" si="78"/>
        <v/>
      </c>
      <c r="S1271" s="334" t="str">
        <f t="shared" si="79"/>
        <v/>
      </c>
    </row>
    <row r="1272" spans="15:19" x14ac:dyDescent="0.2">
      <c r="O1272" t="str">
        <f t="shared" si="76"/>
        <v/>
      </c>
      <c r="P1272" t="str">
        <f t="shared" si="77"/>
        <v/>
      </c>
      <c r="Q1272" t="str">
        <f t="shared" si="78"/>
        <v/>
      </c>
      <c r="S1272" s="334" t="str">
        <f t="shared" si="79"/>
        <v/>
      </c>
    </row>
    <row r="1273" spans="15:19" x14ac:dyDescent="0.2">
      <c r="O1273" t="str">
        <f t="shared" si="76"/>
        <v/>
      </c>
      <c r="P1273" t="str">
        <f t="shared" si="77"/>
        <v/>
      </c>
      <c r="Q1273" t="str">
        <f t="shared" si="78"/>
        <v/>
      </c>
      <c r="S1273" s="334" t="str">
        <f t="shared" si="79"/>
        <v/>
      </c>
    </row>
    <row r="1274" spans="15:19" x14ac:dyDescent="0.2">
      <c r="O1274" t="str">
        <f t="shared" si="76"/>
        <v/>
      </c>
      <c r="P1274" t="str">
        <f t="shared" si="77"/>
        <v/>
      </c>
      <c r="Q1274" t="str">
        <f t="shared" si="78"/>
        <v/>
      </c>
      <c r="S1274" s="334" t="str">
        <f t="shared" si="79"/>
        <v/>
      </c>
    </row>
    <row r="1275" spans="15:19" x14ac:dyDescent="0.2">
      <c r="O1275" t="str">
        <f t="shared" si="76"/>
        <v/>
      </c>
      <c r="P1275" t="str">
        <f t="shared" si="77"/>
        <v/>
      </c>
      <c r="Q1275" t="str">
        <f t="shared" si="78"/>
        <v/>
      </c>
      <c r="S1275" s="334" t="str">
        <f t="shared" si="79"/>
        <v/>
      </c>
    </row>
    <row r="1276" spans="15:19" x14ac:dyDescent="0.2">
      <c r="O1276" t="str">
        <f t="shared" si="76"/>
        <v/>
      </c>
      <c r="P1276" t="str">
        <f t="shared" si="77"/>
        <v/>
      </c>
      <c r="Q1276" t="str">
        <f t="shared" si="78"/>
        <v/>
      </c>
      <c r="S1276" s="334" t="str">
        <f t="shared" si="79"/>
        <v/>
      </c>
    </row>
    <row r="1277" spans="15:19" x14ac:dyDescent="0.2">
      <c r="O1277" t="str">
        <f t="shared" si="76"/>
        <v/>
      </c>
      <c r="P1277" t="str">
        <f t="shared" si="77"/>
        <v/>
      </c>
      <c r="Q1277" t="str">
        <f t="shared" si="78"/>
        <v/>
      </c>
      <c r="S1277" s="334" t="str">
        <f t="shared" si="79"/>
        <v/>
      </c>
    </row>
    <row r="1278" spans="15:19" x14ac:dyDescent="0.2">
      <c r="O1278" t="str">
        <f t="shared" si="76"/>
        <v/>
      </c>
      <c r="P1278" t="str">
        <f t="shared" si="77"/>
        <v/>
      </c>
      <c r="Q1278" t="str">
        <f t="shared" si="78"/>
        <v/>
      </c>
      <c r="S1278" s="334" t="str">
        <f t="shared" si="79"/>
        <v/>
      </c>
    </row>
    <row r="1279" spans="15:19" x14ac:dyDescent="0.2">
      <c r="O1279" t="str">
        <f t="shared" si="76"/>
        <v/>
      </c>
      <c r="P1279" t="str">
        <f t="shared" si="77"/>
        <v/>
      </c>
      <c r="Q1279" t="str">
        <f t="shared" si="78"/>
        <v/>
      </c>
      <c r="S1279" s="334" t="str">
        <f t="shared" si="79"/>
        <v/>
      </c>
    </row>
    <row r="1280" spans="15:19" x14ac:dyDescent="0.2">
      <c r="O1280" t="str">
        <f t="shared" si="76"/>
        <v/>
      </c>
      <c r="P1280" t="str">
        <f t="shared" si="77"/>
        <v/>
      </c>
      <c r="Q1280" t="str">
        <f t="shared" si="78"/>
        <v/>
      </c>
      <c r="S1280" s="334" t="str">
        <f t="shared" si="79"/>
        <v/>
      </c>
    </row>
    <row r="1281" spans="15:19" x14ac:dyDescent="0.2">
      <c r="O1281" t="str">
        <f t="shared" si="76"/>
        <v/>
      </c>
      <c r="P1281" t="str">
        <f t="shared" si="77"/>
        <v/>
      </c>
      <c r="Q1281" t="str">
        <f t="shared" si="78"/>
        <v/>
      </c>
      <c r="S1281" s="334" t="str">
        <f t="shared" si="79"/>
        <v/>
      </c>
    </row>
    <row r="1282" spans="15:19" x14ac:dyDescent="0.2">
      <c r="O1282" t="str">
        <f t="shared" ref="O1282:O1345" si="80">LEFT(F1282,4)</f>
        <v/>
      </c>
      <c r="P1282" t="str">
        <f t="shared" ref="P1282:P1345" si="81">MID(F1282,6,2)</f>
        <v/>
      </c>
      <c r="Q1282" t="str">
        <f t="shared" ref="Q1282:Q1345" si="82">MID(F1282,9,2)</f>
        <v/>
      </c>
      <c r="S1282" s="334" t="str">
        <f t="shared" ref="S1282:S1345" si="83">IFERROR(DATE(O1282,P1282,Q1282),"")</f>
        <v/>
      </c>
    </row>
    <row r="1283" spans="15:19" x14ac:dyDescent="0.2">
      <c r="O1283" t="str">
        <f t="shared" si="80"/>
        <v/>
      </c>
      <c r="P1283" t="str">
        <f t="shared" si="81"/>
        <v/>
      </c>
      <c r="Q1283" t="str">
        <f t="shared" si="82"/>
        <v/>
      </c>
      <c r="S1283" s="334" t="str">
        <f t="shared" si="83"/>
        <v/>
      </c>
    </row>
    <row r="1284" spans="15:19" x14ac:dyDescent="0.2">
      <c r="O1284" t="str">
        <f t="shared" si="80"/>
        <v/>
      </c>
      <c r="P1284" t="str">
        <f t="shared" si="81"/>
        <v/>
      </c>
      <c r="Q1284" t="str">
        <f t="shared" si="82"/>
        <v/>
      </c>
      <c r="S1284" s="334" t="str">
        <f t="shared" si="83"/>
        <v/>
      </c>
    </row>
    <row r="1285" spans="15:19" x14ac:dyDescent="0.2">
      <c r="O1285" t="str">
        <f t="shared" si="80"/>
        <v/>
      </c>
      <c r="P1285" t="str">
        <f t="shared" si="81"/>
        <v/>
      </c>
      <c r="Q1285" t="str">
        <f t="shared" si="82"/>
        <v/>
      </c>
      <c r="S1285" s="334" t="str">
        <f t="shared" si="83"/>
        <v/>
      </c>
    </row>
    <row r="1286" spans="15:19" x14ac:dyDescent="0.2">
      <c r="O1286" t="str">
        <f t="shared" si="80"/>
        <v/>
      </c>
      <c r="P1286" t="str">
        <f t="shared" si="81"/>
        <v/>
      </c>
      <c r="Q1286" t="str">
        <f t="shared" si="82"/>
        <v/>
      </c>
      <c r="S1286" s="334" t="str">
        <f t="shared" si="83"/>
        <v/>
      </c>
    </row>
    <row r="1287" spans="15:19" x14ac:dyDescent="0.2">
      <c r="O1287" t="str">
        <f t="shared" si="80"/>
        <v/>
      </c>
      <c r="P1287" t="str">
        <f t="shared" si="81"/>
        <v/>
      </c>
      <c r="Q1287" t="str">
        <f t="shared" si="82"/>
        <v/>
      </c>
      <c r="S1287" s="334" t="str">
        <f t="shared" si="83"/>
        <v/>
      </c>
    </row>
    <row r="1288" spans="15:19" x14ac:dyDescent="0.2">
      <c r="O1288" t="str">
        <f t="shared" si="80"/>
        <v/>
      </c>
      <c r="P1288" t="str">
        <f t="shared" si="81"/>
        <v/>
      </c>
      <c r="Q1288" t="str">
        <f t="shared" si="82"/>
        <v/>
      </c>
      <c r="S1288" s="334" t="str">
        <f t="shared" si="83"/>
        <v/>
      </c>
    </row>
    <row r="1289" spans="15:19" x14ac:dyDescent="0.2">
      <c r="O1289" t="str">
        <f t="shared" si="80"/>
        <v/>
      </c>
      <c r="P1289" t="str">
        <f t="shared" si="81"/>
        <v/>
      </c>
      <c r="Q1289" t="str">
        <f t="shared" si="82"/>
        <v/>
      </c>
      <c r="S1289" s="334" t="str">
        <f t="shared" si="83"/>
        <v/>
      </c>
    </row>
    <row r="1290" spans="15:19" x14ac:dyDescent="0.2">
      <c r="O1290" t="str">
        <f t="shared" si="80"/>
        <v/>
      </c>
      <c r="P1290" t="str">
        <f t="shared" si="81"/>
        <v/>
      </c>
      <c r="Q1290" t="str">
        <f t="shared" si="82"/>
        <v/>
      </c>
      <c r="S1290" s="334" t="str">
        <f t="shared" si="83"/>
        <v/>
      </c>
    </row>
    <row r="1291" spans="15:19" x14ac:dyDescent="0.2">
      <c r="O1291" t="str">
        <f t="shared" si="80"/>
        <v/>
      </c>
      <c r="P1291" t="str">
        <f t="shared" si="81"/>
        <v/>
      </c>
      <c r="Q1291" t="str">
        <f t="shared" si="82"/>
        <v/>
      </c>
      <c r="S1291" s="334" t="str">
        <f t="shared" si="83"/>
        <v/>
      </c>
    </row>
    <row r="1292" spans="15:19" x14ac:dyDescent="0.2">
      <c r="O1292" t="str">
        <f t="shared" si="80"/>
        <v/>
      </c>
      <c r="P1292" t="str">
        <f t="shared" si="81"/>
        <v/>
      </c>
      <c r="Q1292" t="str">
        <f t="shared" si="82"/>
        <v/>
      </c>
      <c r="S1292" s="334" t="str">
        <f t="shared" si="83"/>
        <v/>
      </c>
    </row>
    <row r="1293" spans="15:19" x14ac:dyDescent="0.2">
      <c r="O1293" t="str">
        <f t="shared" si="80"/>
        <v/>
      </c>
      <c r="P1293" t="str">
        <f t="shared" si="81"/>
        <v/>
      </c>
      <c r="Q1293" t="str">
        <f t="shared" si="82"/>
        <v/>
      </c>
      <c r="S1293" s="334" t="str">
        <f t="shared" si="83"/>
        <v/>
      </c>
    </row>
    <row r="1294" spans="15:19" x14ac:dyDescent="0.2">
      <c r="O1294" t="str">
        <f t="shared" si="80"/>
        <v/>
      </c>
      <c r="P1294" t="str">
        <f t="shared" si="81"/>
        <v/>
      </c>
      <c r="Q1294" t="str">
        <f t="shared" si="82"/>
        <v/>
      </c>
      <c r="S1294" s="334" t="str">
        <f t="shared" si="83"/>
        <v/>
      </c>
    </row>
    <row r="1295" spans="15:19" x14ac:dyDescent="0.2">
      <c r="O1295" t="str">
        <f t="shared" si="80"/>
        <v/>
      </c>
      <c r="P1295" t="str">
        <f t="shared" si="81"/>
        <v/>
      </c>
      <c r="Q1295" t="str">
        <f t="shared" si="82"/>
        <v/>
      </c>
      <c r="S1295" s="334" t="str">
        <f t="shared" si="83"/>
        <v/>
      </c>
    </row>
    <row r="1296" spans="15:19" x14ac:dyDescent="0.2">
      <c r="O1296" t="str">
        <f t="shared" si="80"/>
        <v/>
      </c>
      <c r="P1296" t="str">
        <f t="shared" si="81"/>
        <v/>
      </c>
      <c r="Q1296" t="str">
        <f t="shared" si="82"/>
        <v/>
      </c>
      <c r="S1296" s="334" t="str">
        <f t="shared" si="83"/>
        <v/>
      </c>
    </row>
    <row r="1297" spans="15:19" x14ac:dyDescent="0.2">
      <c r="O1297" t="str">
        <f t="shared" si="80"/>
        <v/>
      </c>
      <c r="P1297" t="str">
        <f t="shared" si="81"/>
        <v/>
      </c>
      <c r="Q1297" t="str">
        <f t="shared" si="82"/>
        <v/>
      </c>
      <c r="S1297" s="334" t="str">
        <f t="shared" si="83"/>
        <v/>
      </c>
    </row>
    <row r="1298" spans="15:19" x14ac:dyDescent="0.2">
      <c r="O1298" t="str">
        <f t="shared" si="80"/>
        <v/>
      </c>
      <c r="P1298" t="str">
        <f t="shared" si="81"/>
        <v/>
      </c>
      <c r="Q1298" t="str">
        <f t="shared" si="82"/>
        <v/>
      </c>
      <c r="S1298" s="334" t="str">
        <f t="shared" si="83"/>
        <v/>
      </c>
    </row>
    <row r="1299" spans="15:19" x14ac:dyDescent="0.2">
      <c r="O1299" t="str">
        <f t="shared" si="80"/>
        <v/>
      </c>
      <c r="P1299" t="str">
        <f t="shared" si="81"/>
        <v/>
      </c>
      <c r="Q1299" t="str">
        <f t="shared" si="82"/>
        <v/>
      </c>
      <c r="S1299" s="334" t="str">
        <f t="shared" si="83"/>
        <v/>
      </c>
    </row>
    <row r="1300" spans="15:19" x14ac:dyDescent="0.2">
      <c r="O1300" t="str">
        <f t="shared" si="80"/>
        <v/>
      </c>
      <c r="P1300" t="str">
        <f t="shared" si="81"/>
        <v/>
      </c>
      <c r="Q1300" t="str">
        <f t="shared" si="82"/>
        <v/>
      </c>
      <c r="S1300" s="334" t="str">
        <f t="shared" si="83"/>
        <v/>
      </c>
    </row>
    <row r="1301" spans="15:19" x14ac:dyDescent="0.2">
      <c r="O1301" t="str">
        <f t="shared" si="80"/>
        <v/>
      </c>
      <c r="P1301" t="str">
        <f t="shared" si="81"/>
        <v/>
      </c>
      <c r="Q1301" t="str">
        <f t="shared" si="82"/>
        <v/>
      </c>
      <c r="S1301" s="334" t="str">
        <f t="shared" si="83"/>
        <v/>
      </c>
    </row>
    <row r="1302" spans="15:19" x14ac:dyDescent="0.2">
      <c r="O1302" t="str">
        <f t="shared" si="80"/>
        <v/>
      </c>
      <c r="P1302" t="str">
        <f t="shared" si="81"/>
        <v/>
      </c>
      <c r="Q1302" t="str">
        <f t="shared" si="82"/>
        <v/>
      </c>
      <c r="S1302" s="334" t="str">
        <f t="shared" si="83"/>
        <v/>
      </c>
    </row>
    <row r="1303" spans="15:19" x14ac:dyDescent="0.2">
      <c r="O1303" t="str">
        <f t="shared" si="80"/>
        <v/>
      </c>
      <c r="P1303" t="str">
        <f t="shared" si="81"/>
        <v/>
      </c>
      <c r="Q1303" t="str">
        <f t="shared" si="82"/>
        <v/>
      </c>
      <c r="S1303" s="334" t="str">
        <f t="shared" si="83"/>
        <v/>
      </c>
    </row>
    <row r="1304" spans="15:19" x14ac:dyDescent="0.2">
      <c r="O1304" t="str">
        <f t="shared" si="80"/>
        <v/>
      </c>
      <c r="P1304" t="str">
        <f t="shared" si="81"/>
        <v/>
      </c>
      <c r="Q1304" t="str">
        <f t="shared" si="82"/>
        <v/>
      </c>
      <c r="S1304" s="334" t="str">
        <f t="shared" si="83"/>
        <v/>
      </c>
    </row>
    <row r="1305" spans="15:19" x14ac:dyDescent="0.2">
      <c r="O1305" t="str">
        <f t="shared" si="80"/>
        <v/>
      </c>
      <c r="P1305" t="str">
        <f t="shared" si="81"/>
        <v/>
      </c>
      <c r="Q1305" t="str">
        <f t="shared" si="82"/>
        <v/>
      </c>
      <c r="S1305" s="334" t="str">
        <f t="shared" si="83"/>
        <v/>
      </c>
    </row>
    <row r="1306" spans="15:19" x14ac:dyDescent="0.2">
      <c r="O1306" t="str">
        <f t="shared" si="80"/>
        <v/>
      </c>
      <c r="P1306" t="str">
        <f t="shared" si="81"/>
        <v/>
      </c>
      <c r="Q1306" t="str">
        <f t="shared" si="82"/>
        <v/>
      </c>
      <c r="S1306" s="334" t="str">
        <f t="shared" si="83"/>
        <v/>
      </c>
    </row>
    <row r="1307" spans="15:19" x14ac:dyDescent="0.2">
      <c r="O1307" t="str">
        <f t="shared" si="80"/>
        <v/>
      </c>
      <c r="P1307" t="str">
        <f t="shared" si="81"/>
        <v/>
      </c>
      <c r="Q1307" t="str">
        <f t="shared" si="82"/>
        <v/>
      </c>
      <c r="S1307" s="334" t="str">
        <f t="shared" si="83"/>
        <v/>
      </c>
    </row>
    <row r="1308" spans="15:19" x14ac:dyDescent="0.2">
      <c r="O1308" t="str">
        <f t="shared" si="80"/>
        <v/>
      </c>
      <c r="P1308" t="str">
        <f t="shared" si="81"/>
        <v/>
      </c>
      <c r="Q1308" t="str">
        <f t="shared" si="82"/>
        <v/>
      </c>
      <c r="S1308" s="334" t="str">
        <f t="shared" si="83"/>
        <v/>
      </c>
    </row>
    <row r="1309" spans="15:19" x14ac:dyDescent="0.2">
      <c r="O1309" t="str">
        <f t="shared" si="80"/>
        <v/>
      </c>
      <c r="P1309" t="str">
        <f t="shared" si="81"/>
        <v/>
      </c>
      <c r="Q1309" t="str">
        <f t="shared" si="82"/>
        <v/>
      </c>
      <c r="S1309" s="334" t="str">
        <f t="shared" si="83"/>
        <v/>
      </c>
    </row>
    <row r="1310" spans="15:19" x14ac:dyDescent="0.2">
      <c r="O1310" t="str">
        <f t="shared" si="80"/>
        <v/>
      </c>
      <c r="P1310" t="str">
        <f t="shared" si="81"/>
        <v/>
      </c>
      <c r="Q1310" t="str">
        <f t="shared" si="82"/>
        <v/>
      </c>
      <c r="S1310" s="334" t="str">
        <f t="shared" si="83"/>
        <v/>
      </c>
    </row>
    <row r="1311" spans="15:19" x14ac:dyDescent="0.2">
      <c r="O1311" t="str">
        <f t="shared" si="80"/>
        <v/>
      </c>
      <c r="P1311" t="str">
        <f t="shared" si="81"/>
        <v/>
      </c>
      <c r="Q1311" t="str">
        <f t="shared" si="82"/>
        <v/>
      </c>
      <c r="S1311" s="334" t="str">
        <f t="shared" si="83"/>
        <v/>
      </c>
    </row>
    <row r="1312" spans="15:19" x14ac:dyDescent="0.2">
      <c r="O1312" t="str">
        <f t="shared" si="80"/>
        <v/>
      </c>
      <c r="P1312" t="str">
        <f t="shared" si="81"/>
        <v/>
      </c>
      <c r="Q1312" t="str">
        <f t="shared" si="82"/>
        <v/>
      </c>
      <c r="S1312" s="334" t="str">
        <f t="shared" si="83"/>
        <v/>
      </c>
    </row>
    <row r="1313" spans="15:19" x14ac:dyDescent="0.2">
      <c r="O1313" t="str">
        <f t="shared" si="80"/>
        <v/>
      </c>
      <c r="P1313" t="str">
        <f t="shared" si="81"/>
        <v/>
      </c>
      <c r="Q1313" t="str">
        <f t="shared" si="82"/>
        <v/>
      </c>
      <c r="S1313" s="334" t="str">
        <f t="shared" si="83"/>
        <v/>
      </c>
    </row>
    <row r="1314" spans="15:19" x14ac:dyDescent="0.2">
      <c r="O1314" t="str">
        <f t="shared" si="80"/>
        <v/>
      </c>
      <c r="P1314" t="str">
        <f t="shared" si="81"/>
        <v/>
      </c>
      <c r="Q1314" t="str">
        <f t="shared" si="82"/>
        <v/>
      </c>
      <c r="S1314" s="334" t="str">
        <f t="shared" si="83"/>
        <v/>
      </c>
    </row>
    <row r="1315" spans="15:19" x14ac:dyDescent="0.2">
      <c r="O1315" t="str">
        <f t="shared" si="80"/>
        <v/>
      </c>
      <c r="P1315" t="str">
        <f t="shared" si="81"/>
        <v/>
      </c>
      <c r="Q1315" t="str">
        <f t="shared" si="82"/>
        <v/>
      </c>
      <c r="S1315" s="334" t="str">
        <f t="shared" si="83"/>
        <v/>
      </c>
    </row>
    <row r="1316" spans="15:19" x14ac:dyDescent="0.2">
      <c r="O1316" t="str">
        <f t="shared" si="80"/>
        <v/>
      </c>
      <c r="P1316" t="str">
        <f t="shared" si="81"/>
        <v/>
      </c>
      <c r="Q1316" t="str">
        <f t="shared" si="82"/>
        <v/>
      </c>
      <c r="S1316" s="334" t="str">
        <f t="shared" si="83"/>
        <v/>
      </c>
    </row>
    <row r="1317" spans="15:19" x14ac:dyDescent="0.2">
      <c r="O1317" t="str">
        <f t="shared" si="80"/>
        <v/>
      </c>
      <c r="P1317" t="str">
        <f t="shared" si="81"/>
        <v/>
      </c>
      <c r="Q1317" t="str">
        <f t="shared" si="82"/>
        <v/>
      </c>
      <c r="S1317" s="334" t="str">
        <f t="shared" si="83"/>
        <v/>
      </c>
    </row>
    <row r="1318" spans="15:19" x14ac:dyDescent="0.2">
      <c r="O1318" t="str">
        <f t="shared" si="80"/>
        <v/>
      </c>
      <c r="P1318" t="str">
        <f t="shared" si="81"/>
        <v/>
      </c>
      <c r="Q1318" t="str">
        <f t="shared" si="82"/>
        <v/>
      </c>
      <c r="S1318" s="334" t="str">
        <f t="shared" si="83"/>
        <v/>
      </c>
    </row>
    <row r="1319" spans="15:19" x14ac:dyDescent="0.2">
      <c r="O1319" t="str">
        <f t="shared" si="80"/>
        <v/>
      </c>
      <c r="P1319" t="str">
        <f t="shared" si="81"/>
        <v/>
      </c>
      <c r="Q1319" t="str">
        <f t="shared" si="82"/>
        <v/>
      </c>
      <c r="S1319" s="334" t="str">
        <f t="shared" si="83"/>
        <v/>
      </c>
    </row>
    <row r="1320" spans="15:19" x14ac:dyDescent="0.2">
      <c r="O1320" t="str">
        <f t="shared" si="80"/>
        <v/>
      </c>
      <c r="P1320" t="str">
        <f t="shared" si="81"/>
        <v/>
      </c>
      <c r="Q1320" t="str">
        <f t="shared" si="82"/>
        <v/>
      </c>
      <c r="S1320" s="334" t="str">
        <f t="shared" si="83"/>
        <v/>
      </c>
    </row>
    <row r="1321" spans="15:19" x14ac:dyDescent="0.2">
      <c r="O1321" t="str">
        <f t="shared" si="80"/>
        <v/>
      </c>
      <c r="P1321" t="str">
        <f t="shared" si="81"/>
        <v/>
      </c>
      <c r="Q1321" t="str">
        <f t="shared" si="82"/>
        <v/>
      </c>
      <c r="S1321" s="334" t="str">
        <f t="shared" si="83"/>
        <v/>
      </c>
    </row>
    <row r="1322" spans="15:19" x14ac:dyDescent="0.2">
      <c r="O1322" t="str">
        <f t="shared" si="80"/>
        <v/>
      </c>
      <c r="P1322" t="str">
        <f t="shared" si="81"/>
        <v/>
      </c>
      <c r="Q1322" t="str">
        <f t="shared" si="82"/>
        <v/>
      </c>
      <c r="S1322" s="334" t="str">
        <f t="shared" si="83"/>
        <v/>
      </c>
    </row>
    <row r="1323" spans="15:19" x14ac:dyDescent="0.2">
      <c r="O1323" t="str">
        <f t="shared" si="80"/>
        <v/>
      </c>
      <c r="P1323" t="str">
        <f t="shared" si="81"/>
        <v/>
      </c>
      <c r="Q1323" t="str">
        <f t="shared" si="82"/>
        <v/>
      </c>
      <c r="S1323" s="334" t="str">
        <f t="shared" si="83"/>
        <v/>
      </c>
    </row>
    <row r="1324" spans="15:19" x14ac:dyDescent="0.2">
      <c r="O1324" t="str">
        <f t="shared" si="80"/>
        <v/>
      </c>
      <c r="P1324" t="str">
        <f t="shared" si="81"/>
        <v/>
      </c>
      <c r="Q1324" t="str">
        <f t="shared" si="82"/>
        <v/>
      </c>
      <c r="S1324" s="334" t="str">
        <f t="shared" si="83"/>
        <v/>
      </c>
    </row>
    <row r="1325" spans="15:19" x14ac:dyDescent="0.2">
      <c r="O1325" t="str">
        <f t="shared" si="80"/>
        <v/>
      </c>
      <c r="P1325" t="str">
        <f t="shared" si="81"/>
        <v/>
      </c>
      <c r="Q1325" t="str">
        <f t="shared" si="82"/>
        <v/>
      </c>
      <c r="S1325" s="334" t="str">
        <f t="shared" si="83"/>
        <v/>
      </c>
    </row>
    <row r="1326" spans="15:19" x14ac:dyDescent="0.2">
      <c r="O1326" t="str">
        <f t="shared" si="80"/>
        <v/>
      </c>
      <c r="P1326" t="str">
        <f t="shared" si="81"/>
        <v/>
      </c>
      <c r="Q1326" t="str">
        <f t="shared" si="82"/>
        <v/>
      </c>
      <c r="S1326" s="334" t="str">
        <f t="shared" si="83"/>
        <v/>
      </c>
    </row>
    <row r="1327" spans="15:19" x14ac:dyDescent="0.2">
      <c r="O1327" t="str">
        <f t="shared" si="80"/>
        <v/>
      </c>
      <c r="P1327" t="str">
        <f t="shared" si="81"/>
        <v/>
      </c>
      <c r="Q1327" t="str">
        <f t="shared" si="82"/>
        <v/>
      </c>
      <c r="S1327" s="334" t="str">
        <f t="shared" si="83"/>
        <v/>
      </c>
    </row>
    <row r="1328" spans="15:19" x14ac:dyDescent="0.2">
      <c r="O1328" t="str">
        <f t="shared" si="80"/>
        <v/>
      </c>
      <c r="P1328" t="str">
        <f t="shared" si="81"/>
        <v/>
      </c>
      <c r="Q1328" t="str">
        <f t="shared" si="82"/>
        <v/>
      </c>
      <c r="S1328" s="334" t="str">
        <f t="shared" si="83"/>
        <v/>
      </c>
    </row>
    <row r="1329" spans="15:19" x14ac:dyDescent="0.2">
      <c r="O1329" t="str">
        <f t="shared" si="80"/>
        <v/>
      </c>
      <c r="P1329" t="str">
        <f t="shared" si="81"/>
        <v/>
      </c>
      <c r="Q1329" t="str">
        <f t="shared" si="82"/>
        <v/>
      </c>
      <c r="S1329" s="334" t="str">
        <f t="shared" si="83"/>
        <v/>
      </c>
    </row>
    <row r="1330" spans="15:19" x14ac:dyDescent="0.2">
      <c r="O1330" t="str">
        <f t="shared" si="80"/>
        <v/>
      </c>
      <c r="P1330" t="str">
        <f t="shared" si="81"/>
        <v/>
      </c>
      <c r="Q1330" t="str">
        <f t="shared" si="82"/>
        <v/>
      </c>
      <c r="S1330" s="334" t="str">
        <f t="shared" si="83"/>
        <v/>
      </c>
    </row>
    <row r="1331" spans="15:19" x14ac:dyDescent="0.2">
      <c r="O1331" t="str">
        <f t="shared" si="80"/>
        <v/>
      </c>
      <c r="P1331" t="str">
        <f t="shared" si="81"/>
        <v/>
      </c>
      <c r="Q1331" t="str">
        <f t="shared" si="82"/>
        <v/>
      </c>
      <c r="S1331" s="334" t="str">
        <f t="shared" si="83"/>
        <v/>
      </c>
    </row>
    <row r="1332" spans="15:19" x14ac:dyDescent="0.2">
      <c r="O1332" t="str">
        <f t="shared" si="80"/>
        <v/>
      </c>
      <c r="P1332" t="str">
        <f t="shared" si="81"/>
        <v/>
      </c>
      <c r="Q1332" t="str">
        <f t="shared" si="82"/>
        <v/>
      </c>
      <c r="S1332" s="334" t="str">
        <f t="shared" si="83"/>
        <v/>
      </c>
    </row>
    <row r="1333" spans="15:19" x14ac:dyDescent="0.2">
      <c r="O1333" t="str">
        <f t="shared" si="80"/>
        <v/>
      </c>
      <c r="P1333" t="str">
        <f t="shared" si="81"/>
        <v/>
      </c>
      <c r="Q1333" t="str">
        <f t="shared" si="82"/>
        <v/>
      </c>
      <c r="S1333" s="334" t="str">
        <f t="shared" si="83"/>
        <v/>
      </c>
    </row>
    <row r="1334" spans="15:19" x14ac:dyDescent="0.2">
      <c r="O1334" t="str">
        <f t="shared" si="80"/>
        <v/>
      </c>
      <c r="P1334" t="str">
        <f t="shared" si="81"/>
        <v/>
      </c>
      <c r="Q1334" t="str">
        <f t="shared" si="82"/>
        <v/>
      </c>
      <c r="S1334" s="334" t="str">
        <f t="shared" si="83"/>
        <v/>
      </c>
    </row>
    <row r="1335" spans="15:19" x14ac:dyDescent="0.2">
      <c r="O1335" t="str">
        <f t="shared" si="80"/>
        <v/>
      </c>
      <c r="P1335" t="str">
        <f t="shared" si="81"/>
        <v/>
      </c>
      <c r="Q1335" t="str">
        <f t="shared" si="82"/>
        <v/>
      </c>
      <c r="S1335" s="334" t="str">
        <f t="shared" si="83"/>
        <v/>
      </c>
    </row>
    <row r="1336" spans="15:19" x14ac:dyDescent="0.2">
      <c r="O1336" t="str">
        <f t="shared" si="80"/>
        <v/>
      </c>
      <c r="P1336" t="str">
        <f t="shared" si="81"/>
        <v/>
      </c>
      <c r="Q1336" t="str">
        <f t="shared" si="82"/>
        <v/>
      </c>
      <c r="S1336" s="334" t="str">
        <f t="shared" si="83"/>
        <v/>
      </c>
    </row>
    <row r="1337" spans="15:19" x14ac:dyDescent="0.2">
      <c r="O1337" t="str">
        <f t="shared" si="80"/>
        <v/>
      </c>
      <c r="P1337" t="str">
        <f t="shared" si="81"/>
        <v/>
      </c>
      <c r="Q1337" t="str">
        <f t="shared" si="82"/>
        <v/>
      </c>
      <c r="S1337" s="334" t="str">
        <f t="shared" si="83"/>
        <v/>
      </c>
    </row>
    <row r="1338" spans="15:19" x14ac:dyDescent="0.2">
      <c r="O1338" t="str">
        <f t="shared" si="80"/>
        <v/>
      </c>
      <c r="P1338" t="str">
        <f t="shared" si="81"/>
        <v/>
      </c>
      <c r="Q1338" t="str">
        <f t="shared" si="82"/>
        <v/>
      </c>
      <c r="S1338" s="334" t="str">
        <f t="shared" si="83"/>
        <v/>
      </c>
    </row>
    <row r="1339" spans="15:19" x14ac:dyDescent="0.2">
      <c r="O1339" t="str">
        <f t="shared" si="80"/>
        <v/>
      </c>
      <c r="P1339" t="str">
        <f t="shared" si="81"/>
        <v/>
      </c>
      <c r="Q1339" t="str">
        <f t="shared" si="82"/>
        <v/>
      </c>
      <c r="S1339" s="334" t="str">
        <f t="shared" si="83"/>
        <v/>
      </c>
    </row>
    <row r="1340" spans="15:19" x14ac:dyDescent="0.2">
      <c r="O1340" t="str">
        <f t="shared" si="80"/>
        <v/>
      </c>
      <c r="P1340" t="str">
        <f t="shared" si="81"/>
        <v/>
      </c>
      <c r="Q1340" t="str">
        <f t="shared" si="82"/>
        <v/>
      </c>
      <c r="S1340" s="334" t="str">
        <f t="shared" si="83"/>
        <v/>
      </c>
    </row>
    <row r="1341" spans="15:19" x14ac:dyDescent="0.2">
      <c r="O1341" t="str">
        <f t="shared" si="80"/>
        <v/>
      </c>
      <c r="P1341" t="str">
        <f t="shared" si="81"/>
        <v/>
      </c>
      <c r="Q1341" t="str">
        <f t="shared" si="82"/>
        <v/>
      </c>
      <c r="S1341" s="334" t="str">
        <f t="shared" si="83"/>
        <v/>
      </c>
    </row>
    <row r="1342" spans="15:19" x14ac:dyDescent="0.2">
      <c r="O1342" t="str">
        <f t="shared" si="80"/>
        <v/>
      </c>
      <c r="P1342" t="str">
        <f t="shared" si="81"/>
        <v/>
      </c>
      <c r="Q1342" t="str">
        <f t="shared" si="82"/>
        <v/>
      </c>
      <c r="S1342" s="334" t="str">
        <f t="shared" si="83"/>
        <v/>
      </c>
    </row>
    <row r="1343" spans="15:19" x14ac:dyDescent="0.2">
      <c r="O1343" t="str">
        <f t="shared" si="80"/>
        <v/>
      </c>
      <c r="P1343" t="str">
        <f t="shared" si="81"/>
        <v/>
      </c>
      <c r="Q1343" t="str">
        <f t="shared" si="82"/>
        <v/>
      </c>
      <c r="S1343" s="334" t="str">
        <f t="shared" si="83"/>
        <v/>
      </c>
    </row>
    <row r="1344" spans="15:19" x14ac:dyDescent="0.2">
      <c r="O1344" t="str">
        <f t="shared" si="80"/>
        <v/>
      </c>
      <c r="P1344" t="str">
        <f t="shared" si="81"/>
        <v/>
      </c>
      <c r="Q1344" t="str">
        <f t="shared" si="82"/>
        <v/>
      </c>
      <c r="S1344" s="334" t="str">
        <f t="shared" si="83"/>
        <v/>
      </c>
    </row>
    <row r="1345" spans="15:19" x14ac:dyDescent="0.2">
      <c r="O1345" t="str">
        <f t="shared" si="80"/>
        <v/>
      </c>
      <c r="P1345" t="str">
        <f t="shared" si="81"/>
        <v/>
      </c>
      <c r="Q1345" t="str">
        <f t="shared" si="82"/>
        <v/>
      </c>
      <c r="S1345" s="334" t="str">
        <f t="shared" si="83"/>
        <v/>
      </c>
    </row>
    <row r="1346" spans="15:19" x14ac:dyDescent="0.2">
      <c r="O1346" t="str">
        <f t="shared" ref="O1346:O1409" si="84">LEFT(F1346,4)</f>
        <v/>
      </c>
      <c r="P1346" t="str">
        <f t="shared" ref="P1346:P1409" si="85">MID(F1346,6,2)</f>
        <v/>
      </c>
      <c r="Q1346" t="str">
        <f t="shared" ref="Q1346:Q1409" si="86">MID(F1346,9,2)</f>
        <v/>
      </c>
      <c r="S1346" s="334" t="str">
        <f t="shared" ref="S1346:S1409" si="87">IFERROR(DATE(O1346,P1346,Q1346),"")</f>
        <v/>
      </c>
    </row>
    <row r="1347" spans="15:19" x14ac:dyDescent="0.2">
      <c r="O1347" t="str">
        <f t="shared" si="84"/>
        <v/>
      </c>
      <c r="P1347" t="str">
        <f t="shared" si="85"/>
        <v/>
      </c>
      <c r="Q1347" t="str">
        <f t="shared" si="86"/>
        <v/>
      </c>
      <c r="S1347" s="334" t="str">
        <f t="shared" si="87"/>
        <v/>
      </c>
    </row>
    <row r="1348" spans="15:19" x14ac:dyDescent="0.2">
      <c r="O1348" t="str">
        <f t="shared" si="84"/>
        <v/>
      </c>
      <c r="P1348" t="str">
        <f t="shared" si="85"/>
        <v/>
      </c>
      <c r="Q1348" t="str">
        <f t="shared" si="86"/>
        <v/>
      </c>
      <c r="S1348" s="334" t="str">
        <f t="shared" si="87"/>
        <v/>
      </c>
    </row>
    <row r="1349" spans="15:19" x14ac:dyDescent="0.2">
      <c r="O1349" t="str">
        <f t="shared" si="84"/>
        <v/>
      </c>
      <c r="P1349" t="str">
        <f t="shared" si="85"/>
        <v/>
      </c>
      <c r="Q1349" t="str">
        <f t="shared" si="86"/>
        <v/>
      </c>
      <c r="S1349" s="334" t="str">
        <f t="shared" si="87"/>
        <v/>
      </c>
    </row>
    <row r="1350" spans="15:19" x14ac:dyDescent="0.2">
      <c r="O1350" t="str">
        <f t="shared" si="84"/>
        <v/>
      </c>
      <c r="P1350" t="str">
        <f t="shared" si="85"/>
        <v/>
      </c>
      <c r="Q1350" t="str">
        <f t="shared" si="86"/>
        <v/>
      </c>
      <c r="S1350" s="334" t="str">
        <f t="shared" si="87"/>
        <v/>
      </c>
    </row>
    <row r="1351" spans="15:19" x14ac:dyDescent="0.2">
      <c r="O1351" t="str">
        <f t="shared" si="84"/>
        <v/>
      </c>
      <c r="P1351" t="str">
        <f t="shared" si="85"/>
        <v/>
      </c>
      <c r="Q1351" t="str">
        <f t="shared" si="86"/>
        <v/>
      </c>
      <c r="S1351" s="334" t="str">
        <f t="shared" si="87"/>
        <v/>
      </c>
    </row>
    <row r="1352" spans="15:19" x14ac:dyDescent="0.2">
      <c r="O1352" t="str">
        <f t="shared" si="84"/>
        <v/>
      </c>
      <c r="P1352" t="str">
        <f t="shared" si="85"/>
        <v/>
      </c>
      <c r="Q1352" t="str">
        <f t="shared" si="86"/>
        <v/>
      </c>
      <c r="S1352" s="334" t="str">
        <f t="shared" si="87"/>
        <v/>
      </c>
    </row>
    <row r="1353" spans="15:19" x14ac:dyDescent="0.2">
      <c r="O1353" t="str">
        <f t="shared" si="84"/>
        <v/>
      </c>
      <c r="P1353" t="str">
        <f t="shared" si="85"/>
        <v/>
      </c>
      <c r="Q1353" t="str">
        <f t="shared" si="86"/>
        <v/>
      </c>
      <c r="S1353" s="334" t="str">
        <f t="shared" si="87"/>
        <v/>
      </c>
    </row>
    <row r="1354" spans="15:19" x14ac:dyDescent="0.2">
      <c r="O1354" t="str">
        <f t="shared" si="84"/>
        <v/>
      </c>
      <c r="P1354" t="str">
        <f t="shared" si="85"/>
        <v/>
      </c>
      <c r="Q1354" t="str">
        <f t="shared" si="86"/>
        <v/>
      </c>
      <c r="S1354" s="334" t="str">
        <f t="shared" si="87"/>
        <v/>
      </c>
    </row>
    <row r="1355" spans="15:19" x14ac:dyDescent="0.2">
      <c r="O1355" t="str">
        <f t="shared" si="84"/>
        <v/>
      </c>
      <c r="P1355" t="str">
        <f t="shared" si="85"/>
        <v/>
      </c>
      <c r="Q1355" t="str">
        <f t="shared" si="86"/>
        <v/>
      </c>
      <c r="S1355" s="334" t="str">
        <f t="shared" si="87"/>
        <v/>
      </c>
    </row>
    <row r="1356" spans="15:19" x14ac:dyDescent="0.2">
      <c r="O1356" t="str">
        <f t="shared" si="84"/>
        <v/>
      </c>
      <c r="P1356" t="str">
        <f t="shared" si="85"/>
        <v/>
      </c>
      <c r="Q1356" t="str">
        <f t="shared" si="86"/>
        <v/>
      </c>
      <c r="S1356" s="334" t="str">
        <f t="shared" si="87"/>
        <v/>
      </c>
    </row>
    <row r="1357" spans="15:19" x14ac:dyDescent="0.2">
      <c r="O1357" t="str">
        <f t="shared" si="84"/>
        <v/>
      </c>
      <c r="P1357" t="str">
        <f t="shared" si="85"/>
        <v/>
      </c>
      <c r="Q1357" t="str">
        <f t="shared" si="86"/>
        <v/>
      </c>
      <c r="S1357" s="334" t="str">
        <f t="shared" si="87"/>
        <v/>
      </c>
    </row>
    <row r="1358" spans="15:19" x14ac:dyDescent="0.2">
      <c r="O1358" t="str">
        <f t="shared" si="84"/>
        <v/>
      </c>
      <c r="P1358" t="str">
        <f t="shared" si="85"/>
        <v/>
      </c>
      <c r="Q1358" t="str">
        <f t="shared" si="86"/>
        <v/>
      </c>
      <c r="S1358" s="334" t="str">
        <f t="shared" si="87"/>
        <v/>
      </c>
    </row>
    <row r="1359" spans="15:19" x14ac:dyDescent="0.2">
      <c r="O1359" t="str">
        <f t="shared" si="84"/>
        <v/>
      </c>
      <c r="P1359" t="str">
        <f t="shared" si="85"/>
        <v/>
      </c>
      <c r="Q1359" t="str">
        <f t="shared" si="86"/>
        <v/>
      </c>
      <c r="S1359" s="334" t="str">
        <f t="shared" si="87"/>
        <v/>
      </c>
    </row>
    <row r="1360" spans="15:19" x14ac:dyDescent="0.2">
      <c r="O1360" t="str">
        <f t="shared" si="84"/>
        <v/>
      </c>
      <c r="P1360" t="str">
        <f t="shared" si="85"/>
        <v/>
      </c>
      <c r="Q1360" t="str">
        <f t="shared" si="86"/>
        <v/>
      </c>
      <c r="S1360" s="334" t="str">
        <f t="shared" si="87"/>
        <v/>
      </c>
    </row>
    <row r="1361" spans="15:19" x14ac:dyDescent="0.2">
      <c r="O1361" t="str">
        <f t="shared" si="84"/>
        <v/>
      </c>
      <c r="P1361" t="str">
        <f t="shared" si="85"/>
        <v/>
      </c>
      <c r="Q1361" t="str">
        <f t="shared" si="86"/>
        <v/>
      </c>
      <c r="S1361" s="334" t="str">
        <f t="shared" si="87"/>
        <v/>
      </c>
    </row>
    <row r="1362" spans="15:19" x14ac:dyDescent="0.2">
      <c r="O1362" t="str">
        <f t="shared" si="84"/>
        <v/>
      </c>
      <c r="P1362" t="str">
        <f t="shared" si="85"/>
        <v/>
      </c>
      <c r="Q1362" t="str">
        <f t="shared" si="86"/>
        <v/>
      </c>
      <c r="S1362" s="334" t="str">
        <f t="shared" si="87"/>
        <v/>
      </c>
    </row>
    <row r="1363" spans="15:19" x14ac:dyDescent="0.2">
      <c r="O1363" t="str">
        <f t="shared" si="84"/>
        <v/>
      </c>
      <c r="P1363" t="str">
        <f t="shared" si="85"/>
        <v/>
      </c>
      <c r="Q1363" t="str">
        <f t="shared" si="86"/>
        <v/>
      </c>
      <c r="S1363" s="334" t="str">
        <f t="shared" si="87"/>
        <v/>
      </c>
    </row>
    <row r="1364" spans="15:19" x14ac:dyDescent="0.2">
      <c r="O1364" t="str">
        <f t="shared" si="84"/>
        <v/>
      </c>
      <c r="P1364" t="str">
        <f t="shared" si="85"/>
        <v/>
      </c>
      <c r="Q1364" t="str">
        <f t="shared" si="86"/>
        <v/>
      </c>
      <c r="S1364" s="334" t="str">
        <f t="shared" si="87"/>
        <v/>
      </c>
    </row>
    <row r="1365" spans="15:19" x14ac:dyDescent="0.2">
      <c r="O1365" t="str">
        <f t="shared" si="84"/>
        <v/>
      </c>
      <c r="P1365" t="str">
        <f t="shared" si="85"/>
        <v/>
      </c>
      <c r="Q1365" t="str">
        <f t="shared" si="86"/>
        <v/>
      </c>
      <c r="S1365" s="334" t="str">
        <f t="shared" si="87"/>
        <v/>
      </c>
    </row>
    <row r="1366" spans="15:19" x14ac:dyDescent="0.2">
      <c r="O1366" t="str">
        <f t="shared" si="84"/>
        <v/>
      </c>
      <c r="P1366" t="str">
        <f t="shared" si="85"/>
        <v/>
      </c>
      <c r="Q1366" t="str">
        <f t="shared" si="86"/>
        <v/>
      </c>
      <c r="S1366" s="334" t="str">
        <f t="shared" si="87"/>
        <v/>
      </c>
    </row>
    <row r="1367" spans="15:19" x14ac:dyDescent="0.2">
      <c r="O1367" t="str">
        <f t="shared" si="84"/>
        <v/>
      </c>
      <c r="P1367" t="str">
        <f t="shared" si="85"/>
        <v/>
      </c>
      <c r="Q1367" t="str">
        <f t="shared" si="86"/>
        <v/>
      </c>
      <c r="S1367" s="334" t="str">
        <f t="shared" si="87"/>
        <v/>
      </c>
    </row>
    <row r="1368" spans="15:19" x14ac:dyDescent="0.2">
      <c r="O1368" t="str">
        <f t="shared" si="84"/>
        <v/>
      </c>
      <c r="P1368" t="str">
        <f t="shared" si="85"/>
        <v/>
      </c>
      <c r="Q1368" t="str">
        <f t="shared" si="86"/>
        <v/>
      </c>
      <c r="S1368" s="334" t="str">
        <f t="shared" si="87"/>
        <v/>
      </c>
    </row>
    <row r="1369" spans="15:19" x14ac:dyDescent="0.2">
      <c r="O1369" t="str">
        <f t="shared" si="84"/>
        <v/>
      </c>
      <c r="P1369" t="str">
        <f t="shared" si="85"/>
        <v/>
      </c>
      <c r="Q1369" t="str">
        <f t="shared" si="86"/>
        <v/>
      </c>
      <c r="S1369" s="334" t="str">
        <f t="shared" si="87"/>
        <v/>
      </c>
    </row>
    <row r="1370" spans="15:19" x14ac:dyDescent="0.2">
      <c r="O1370" t="str">
        <f t="shared" si="84"/>
        <v/>
      </c>
      <c r="P1370" t="str">
        <f t="shared" si="85"/>
        <v/>
      </c>
      <c r="Q1370" t="str">
        <f t="shared" si="86"/>
        <v/>
      </c>
      <c r="S1370" s="334" t="str">
        <f t="shared" si="87"/>
        <v/>
      </c>
    </row>
    <row r="1371" spans="15:19" x14ac:dyDescent="0.2">
      <c r="O1371" t="str">
        <f t="shared" si="84"/>
        <v/>
      </c>
      <c r="P1371" t="str">
        <f t="shared" si="85"/>
        <v/>
      </c>
      <c r="Q1371" t="str">
        <f t="shared" si="86"/>
        <v/>
      </c>
      <c r="S1371" s="334" t="str">
        <f t="shared" si="87"/>
        <v/>
      </c>
    </row>
    <row r="1372" spans="15:19" x14ac:dyDescent="0.2">
      <c r="O1372" t="str">
        <f t="shared" si="84"/>
        <v/>
      </c>
      <c r="P1372" t="str">
        <f t="shared" si="85"/>
        <v/>
      </c>
      <c r="Q1372" t="str">
        <f t="shared" si="86"/>
        <v/>
      </c>
      <c r="S1372" s="334" t="str">
        <f t="shared" si="87"/>
        <v/>
      </c>
    </row>
    <row r="1373" spans="15:19" x14ac:dyDescent="0.2">
      <c r="O1373" t="str">
        <f t="shared" si="84"/>
        <v/>
      </c>
      <c r="P1373" t="str">
        <f t="shared" si="85"/>
        <v/>
      </c>
      <c r="Q1373" t="str">
        <f t="shared" si="86"/>
        <v/>
      </c>
      <c r="S1373" s="334" t="str">
        <f t="shared" si="87"/>
        <v/>
      </c>
    </row>
    <row r="1374" spans="15:19" x14ac:dyDescent="0.2">
      <c r="O1374" t="str">
        <f t="shared" si="84"/>
        <v/>
      </c>
      <c r="P1374" t="str">
        <f t="shared" si="85"/>
        <v/>
      </c>
      <c r="Q1374" t="str">
        <f t="shared" si="86"/>
        <v/>
      </c>
      <c r="S1374" s="334" t="str">
        <f t="shared" si="87"/>
        <v/>
      </c>
    </row>
    <row r="1375" spans="15:19" x14ac:dyDescent="0.2">
      <c r="O1375" t="str">
        <f t="shared" si="84"/>
        <v/>
      </c>
      <c r="P1375" t="str">
        <f t="shared" si="85"/>
        <v/>
      </c>
      <c r="Q1375" t="str">
        <f t="shared" si="86"/>
        <v/>
      </c>
      <c r="S1375" s="334" t="str">
        <f t="shared" si="87"/>
        <v/>
      </c>
    </row>
    <row r="1376" spans="15:19" x14ac:dyDescent="0.2">
      <c r="O1376" t="str">
        <f t="shared" si="84"/>
        <v/>
      </c>
      <c r="P1376" t="str">
        <f t="shared" si="85"/>
        <v/>
      </c>
      <c r="Q1376" t="str">
        <f t="shared" si="86"/>
        <v/>
      </c>
      <c r="S1376" s="334" t="str">
        <f t="shared" si="87"/>
        <v/>
      </c>
    </row>
    <row r="1377" spans="15:19" x14ac:dyDescent="0.2">
      <c r="O1377" t="str">
        <f t="shared" si="84"/>
        <v/>
      </c>
      <c r="P1377" t="str">
        <f t="shared" si="85"/>
        <v/>
      </c>
      <c r="Q1377" t="str">
        <f t="shared" si="86"/>
        <v/>
      </c>
      <c r="S1377" s="334" t="str">
        <f t="shared" si="87"/>
        <v/>
      </c>
    </row>
    <row r="1378" spans="15:19" x14ac:dyDescent="0.2">
      <c r="O1378" t="str">
        <f t="shared" si="84"/>
        <v/>
      </c>
      <c r="P1378" t="str">
        <f t="shared" si="85"/>
        <v/>
      </c>
      <c r="Q1378" t="str">
        <f t="shared" si="86"/>
        <v/>
      </c>
      <c r="S1378" s="334" t="str">
        <f t="shared" si="87"/>
        <v/>
      </c>
    </row>
    <row r="1379" spans="15:19" x14ac:dyDescent="0.2">
      <c r="O1379" t="str">
        <f t="shared" si="84"/>
        <v/>
      </c>
      <c r="P1379" t="str">
        <f t="shared" si="85"/>
        <v/>
      </c>
      <c r="Q1379" t="str">
        <f t="shared" si="86"/>
        <v/>
      </c>
      <c r="S1379" s="334" t="str">
        <f t="shared" si="87"/>
        <v/>
      </c>
    </row>
    <row r="1380" spans="15:19" x14ac:dyDescent="0.2">
      <c r="O1380" t="str">
        <f t="shared" si="84"/>
        <v/>
      </c>
      <c r="P1380" t="str">
        <f t="shared" si="85"/>
        <v/>
      </c>
      <c r="Q1380" t="str">
        <f t="shared" si="86"/>
        <v/>
      </c>
      <c r="S1380" s="334" t="str">
        <f t="shared" si="87"/>
        <v/>
      </c>
    </row>
    <row r="1381" spans="15:19" x14ac:dyDescent="0.2">
      <c r="O1381" t="str">
        <f t="shared" si="84"/>
        <v/>
      </c>
      <c r="P1381" t="str">
        <f t="shared" si="85"/>
        <v/>
      </c>
      <c r="Q1381" t="str">
        <f t="shared" si="86"/>
        <v/>
      </c>
      <c r="S1381" s="334" t="str">
        <f t="shared" si="87"/>
        <v/>
      </c>
    </row>
    <row r="1382" spans="15:19" x14ac:dyDescent="0.2">
      <c r="O1382" t="str">
        <f t="shared" si="84"/>
        <v/>
      </c>
      <c r="P1382" t="str">
        <f t="shared" si="85"/>
        <v/>
      </c>
      <c r="Q1382" t="str">
        <f t="shared" si="86"/>
        <v/>
      </c>
      <c r="S1382" s="334" t="str">
        <f t="shared" si="87"/>
        <v/>
      </c>
    </row>
    <row r="1383" spans="15:19" x14ac:dyDescent="0.2">
      <c r="O1383" t="str">
        <f t="shared" si="84"/>
        <v/>
      </c>
      <c r="P1383" t="str">
        <f t="shared" si="85"/>
        <v/>
      </c>
      <c r="Q1383" t="str">
        <f t="shared" si="86"/>
        <v/>
      </c>
      <c r="S1383" s="334" t="str">
        <f t="shared" si="87"/>
        <v/>
      </c>
    </row>
    <row r="1384" spans="15:19" x14ac:dyDescent="0.2">
      <c r="O1384" t="str">
        <f t="shared" si="84"/>
        <v/>
      </c>
      <c r="P1384" t="str">
        <f t="shared" si="85"/>
        <v/>
      </c>
      <c r="Q1384" t="str">
        <f t="shared" si="86"/>
        <v/>
      </c>
      <c r="S1384" s="334" t="str">
        <f t="shared" si="87"/>
        <v/>
      </c>
    </row>
    <row r="1385" spans="15:19" x14ac:dyDescent="0.2">
      <c r="O1385" t="str">
        <f t="shared" si="84"/>
        <v/>
      </c>
      <c r="P1385" t="str">
        <f t="shared" si="85"/>
        <v/>
      </c>
      <c r="Q1385" t="str">
        <f t="shared" si="86"/>
        <v/>
      </c>
      <c r="S1385" s="334" t="str">
        <f t="shared" si="87"/>
        <v/>
      </c>
    </row>
    <row r="1386" spans="15:19" x14ac:dyDescent="0.2">
      <c r="O1386" t="str">
        <f t="shared" si="84"/>
        <v/>
      </c>
      <c r="P1386" t="str">
        <f t="shared" si="85"/>
        <v/>
      </c>
      <c r="Q1386" t="str">
        <f t="shared" si="86"/>
        <v/>
      </c>
      <c r="S1386" s="334" t="str">
        <f t="shared" si="87"/>
        <v/>
      </c>
    </row>
    <row r="1387" spans="15:19" x14ac:dyDescent="0.2">
      <c r="O1387" t="str">
        <f t="shared" si="84"/>
        <v/>
      </c>
      <c r="P1387" t="str">
        <f t="shared" si="85"/>
        <v/>
      </c>
      <c r="Q1387" t="str">
        <f t="shared" si="86"/>
        <v/>
      </c>
      <c r="S1387" s="334" t="str">
        <f t="shared" si="87"/>
        <v/>
      </c>
    </row>
    <row r="1388" spans="15:19" x14ac:dyDescent="0.2">
      <c r="O1388" t="str">
        <f t="shared" si="84"/>
        <v/>
      </c>
      <c r="P1388" t="str">
        <f t="shared" si="85"/>
        <v/>
      </c>
      <c r="Q1388" t="str">
        <f t="shared" si="86"/>
        <v/>
      </c>
      <c r="S1388" s="334" t="str">
        <f t="shared" si="87"/>
        <v/>
      </c>
    </row>
    <row r="1389" spans="15:19" x14ac:dyDescent="0.2">
      <c r="O1389" t="str">
        <f t="shared" si="84"/>
        <v/>
      </c>
      <c r="P1389" t="str">
        <f t="shared" si="85"/>
        <v/>
      </c>
      <c r="Q1389" t="str">
        <f t="shared" si="86"/>
        <v/>
      </c>
      <c r="S1389" s="334" t="str">
        <f t="shared" si="87"/>
        <v/>
      </c>
    </row>
    <row r="1390" spans="15:19" x14ac:dyDescent="0.2">
      <c r="O1390" t="str">
        <f t="shared" si="84"/>
        <v/>
      </c>
      <c r="P1390" t="str">
        <f t="shared" si="85"/>
        <v/>
      </c>
      <c r="Q1390" t="str">
        <f t="shared" si="86"/>
        <v/>
      </c>
      <c r="S1390" s="334" t="str">
        <f t="shared" si="87"/>
        <v/>
      </c>
    </row>
    <row r="1391" spans="15:19" x14ac:dyDescent="0.2">
      <c r="O1391" t="str">
        <f t="shared" si="84"/>
        <v/>
      </c>
      <c r="P1391" t="str">
        <f t="shared" si="85"/>
        <v/>
      </c>
      <c r="Q1391" t="str">
        <f t="shared" si="86"/>
        <v/>
      </c>
      <c r="S1391" s="334" t="str">
        <f t="shared" si="87"/>
        <v/>
      </c>
    </row>
    <row r="1392" spans="15:19" x14ac:dyDescent="0.2">
      <c r="O1392" t="str">
        <f t="shared" si="84"/>
        <v/>
      </c>
      <c r="P1392" t="str">
        <f t="shared" si="85"/>
        <v/>
      </c>
      <c r="Q1392" t="str">
        <f t="shared" si="86"/>
        <v/>
      </c>
      <c r="S1392" s="334" t="str">
        <f t="shared" si="87"/>
        <v/>
      </c>
    </row>
    <row r="1393" spans="15:19" x14ac:dyDescent="0.2">
      <c r="O1393" t="str">
        <f t="shared" si="84"/>
        <v/>
      </c>
      <c r="P1393" t="str">
        <f t="shared" si="85"/>
        <v/>
      </c>
      <c r="Q1393" t="str">
        <f t="shared" si="86"/>
        <v/>
      </c>
      <c r="S1393" s="334" t="str">
        <f t="shared" si="87"/>
        <v/>
      </c>
    </row>
    <row r="1394" spans="15:19" x14ac:dyDescent="0.2">
      <c r="O1394" t="str">
        <f t="shared" si="84"/>
        <v/>
      </c>
      <c r="P1394" t="str">
        <f t="shared" si="85"/>
        <v/>
      </c>
      <c r="Q1394" t="str">
        <f t="shared" si="86"/>
        <v/>
      </c>
      <c r="S1394" s="334" t="str">
        <f t="shared" si="87"/>
        <v/>
      </c>
    </row>
    <row r="1395" spans="15:19" x14ac:dyDescent="0.2">
      <c r="O1395" t="str">
        <f t="shared" si="84"/>
        <v/>
      </c>
      <c r="P1395" t="str">
        <f t="shared" si="85"/>
        <v/>
      </c>
      <c r="Q1395" t="str">
        <f t="shared" si="86"/>
        <v/>
      </c>
      <c r="S1395" s="334" t="str">
        <f t="shared" si="87"/>
        <v/>
      </c>
    </row>
    <row r="1396" spans="15:19" x14ac:dyDescent="0.2">
      <c r="O1396" t="str">
        <f t="shared" si="84"/>
        <v/>
      </c>
      <c r="P1396" t="str">
        <f t="shared" si="85"/>
        <v/>
      </c>
      <c r="Q1396" t="str">
        <f t="shared" si="86"/>
        <v/>
      </c>
      <c r="S1396" s="334" t="str">
        <f t="shared" si="87"/>
        <v/>
      </c>
    </row>
    <row r="1397" spans="15:19" x14ac:dyDescent="0.2">
      <c r="O1397" t="str">
        <f t="shared" si="84"/>
        <v/>
      </c>
      <c r="P1397" t="str">
        <f t="shared" si="85"/>
        <v/>
      </c>
      <c r="Q1397" t="str">
        <f t="shared" si="86"/>
        <v/>
      </c>
      <c r="S1397" s="334" t="str">
        <f t="shared" si="87"/>
        <v/>
      </c>
    </row>
    <row r="1398" spans="15:19" x14ac:dyDescent="0.2">
      <c r="O1398" t="str">
        <f t="shared" si="84"/>
        <v/>
      </c>
      <c r="P1398" t="str">
        <f t="shared" si="85"/>
        <v/>
      </c>
      <c r="Q1398" t="str">
        <f t="shared" si="86"/>
        <v/>
      </c>
      <c r="S1398" s="334" t="str">
        <f t="shared" si="87"/>
        <v/>
      </c>
    </row>
    <row r="1399" spans="15:19" x14ac:dyDescent="0.2">
      <c r="O1399" t="str">
        <f t="shared" si="84"/>
        <v/>
      </c>
      <c r="P1399" t="str">
        <f t="shared" si="85"/>
        <v/>
      </c>
      <c r="Q1399" t="str">
        <f t="shared" si="86"/>
        <v/>
      </c>
      <c r="S1399" s="334" t="str">
        <f t="shared" si="87"/>
        <v/>
      </c>
    </row>
    <row r="1400" spans="15:19" x14ac:dyDescent="0.2">
      <c r="O1400" t="str">
        <f t="shared" si="84"/>
        <v/>
      </c>
      <c r="P1400" t="str">
        <f t="shared" si="85"/>
        <v/>
      </c>
      <c r="Q1400" t="str">
        <f t="shared" si="86"/>
        <v/>
      </c>
      <c r="S1400" s="334" t="str">
        <f t="shared" si="87"/>
        <v/>
      </c>
    </row>
    <row r="1401" spans="15:19" x14ac:dyDescent="0.2">
      <c r="O1401" t="str">
        <f t="shared" si="84"/>
        <v/>
      </c>
      <c r="P1401" t="str">
        <f t="shared" si="85"/>
        <v/>
      </c>
      <c r="Q1401" t="str">
        <f t="shared" si="86"/>
        <v/>
      </c>
      <c r="S1401" s="334" t="str">
        <f t="shared" si="87"/>
        <v/>
      </c>
    </row>
    <row r="1402" spans="15:19" x14ac:dyDescent="0.2">
      <c r="O1402" t="str">
        <f t="shared" si="84"/>
        <v/>
      </c>
      <c r="P1402" t="str">
        <f t="shared" si="85"/>
        <v/>
      </c>
      <c r="Q1402" t="str">
        <f t="shared" si="86"/>
        <v/>
      </c>
      <c r="S1402" s="334" t="str">
        <f t="shared" si="87"/>
        <v/>
      </c>
    </row>
    <row r="1403" spans="15:19" x14ac:dyDescent="0.2">
      <c r="O1403" t="str">
        <f t="shared" si="84"/>
        <v/>
      </c>
      <c r="P1403" t="str">
        <f t="shared" si="85"/>
        <v/>
      </c>
      <c r="Q1403" t="str">
        <f t="shared" si="86"/>
        <v/>
      </c>
      <c r="S1403" s="334" t="str">
        <f t="shared" si="87"/>
        <v/>
      </c>
    </row>
    <row r="1404" spans="15:19" x14ac:dyDescent="0.2">
      <c r="O1404" t="str">
        <f t="shared" si="84"/>
        <v/>
      </c>
      <c r="P1404" t="str">
        <f t="shared" si="85"/>
        <v/>
      </c>
      <c r="Q1404" t="str">
        <f t="shared" si="86"/>
        <v/>
      </c>
      <c r="S1404" s="334" t="str">
        <f t="shared" si="87"/>
        <v/>
      </c>
    </row>
    <row r="1405" spans="15:19" x14ac:dyDescent="0.2">
      <c r="O1405" t="str">
        <f t="shared" si="84"/>
        <v/>
      </c>
      <c r="P1405" t="str">
        <f t="shared" si="85"/>
        <v/>
      </c>
      <c r="Q1405" t="str">
        <f t="shared" si="86"/>
        <v/>
      </c>
      <c r="S1405" s="334" t="str">
        <f t="shared" si="87"/>
        <v/>
      </c>
    </row>
    <row r="1406" spans="15:19" x14ac:dyDescent="0.2">
      <c r="O1406" t="str">
        <f t="shared" si="84"/>
        <v/>
      </c>
      <c r="P1406" t="str">
        <f t="shared" si="85"/>
        <v/>
      </c>
      <c r="Q1406" t="str">
        <f t="shared" si="86"/>
        <v/>
      </c>
      <c r="S1406" s="334" t="str">
        <f t="shared" si="87"/>
        <v/>
      </c>
    </row>
    <row r="1407" spans="15:19" x14ac:dyDescent="0.2">
      <c r="O1407" t="str">
        <f t="shared" si="84"/>
        <v/>
      </c>
      <c r="P1407" t="str">
        <f t="shared" si="85"/>
        <v/>
      </c>
      <c r="Q1407" t="str">
        <f t="shared" si="86"/>
        <v/>
      </c>
      <c r="S1407" s="334" t="str">
        <f t="shared" si="87"/>
        <v/>
      </c>
    </row>
    <row r="1408" spans="15:19" x14ac:dyDescent="0.2">
      <c r="O1408" t="str">
        <f t="shared" si="84"/>
        <v/>
      </c>
      <c r="P1408" t="str">
        <f t="shared" si="85"/>
        <v/>
      </c>
      <c r="Q1408" t="str">
        <f t="shared" si="86"/>
        <v/>
      </c>
      <c r="S1408" s="334" t="str">
        <f t="shared" si="87"/>
        <v/>
      </c>
    </row>
    <row r="1409" spans="15:19" x14ac:dyDescent="0.2">
      <c r="O1409" t="str">
        <f t="shared" si="84"/>
        <v/>
      </c>
      <c r="P1409" t="str">
        <f t="shared" si="85"/>
        <v/>
      </c>
      <c r="Q1409" t="str">
        <f t="shared" si="86"/>
        <v/>
      </c>
      <c r="S1409" s="334" t="str">
        <f t="shared" si="87"/>
        <v/>
      </c>
    </row>
    <row r="1410" spans="15:19" x14ac:dyDescent="0.2">
      <c r="O1410" t="str">
        <f t="shared" ref="O1410:O1473" si="88">LEFT(F1410,4)</f>
        <v/>
      </c>
      <c r="P1410" t="str">
        <f t="shared" ref="P1410:P1473" si="89">MID(F1410,6,2)</f>
        <v/>
      </c>
      <c r="Q1410" t="str">
        <f t="shared" ref="Q1410:Q1473" si="90">MID(F1410,9,2)</f>
        <v/>
      </c>
      <c r="S1410" s="334" t="str">
        <f t="shared" ref="S1410:S1473" si="91">IFERROR(DATE(O1410,P1410,Q1410),"")</f>
        <v/>
      </c>
    </row>
    <row r="1411" spans="15:19" x14ac:dyDescent="0.2">
      <c r="O1411" t="str">
        <f t="shared" si="88"/>
        <v/>
      </c>
      <c r="P1411" t="str">
        <f t="shared" si="89"/>
        <v/>
      </c>
      <c r="Q1411" t="str">
        <f t="shared" si="90"/>
        <v/>
      </c>
      <c r="S1411" s="334" t="str">
        <f t="shared" si="91"/>
        <v/>
      </c>
    </row>
    <row r="1412" spans="15:19" x14ac:dyDescent="0.2">
      <c r="O1412" t="str">
        <f t="shared" si="88"/>
        <v/>
      </c>
      <c r="P1412" t="str">
        <f t="shared" si="89"/>
        <v/>
      </c>
      <c r="Q1412" t="str">
        <f t="shared" si="90"/>
        <v/>
      </c>
      <c r="S1412" s="334" t="str">
        <f t="shared" si="91"/>
        <v/>
      </c>
    </row>
    <row r="1413" spans="15:19" x14ac:dyDescent="0.2">
      <c r="O1413" t="str">
        <f t="shared" si="88"/>
        <v/>
      </c>
      <c r="P1413" t="str">
        <f t="shared" si="89"/>
        <v/>
      </c>
      <c r="Q1413" t="str">
        <f t="shared" si="90"/>
        <v/>
      </c>
      <c r="S1413" s="334" t="str">
        <f t="shared" si="91"/>
        <v/>
      </c>
    </row>
    <row r="1414" spans="15:19" x14ac:dyDescent="0.2">
      <c r="O1414" t="str">
        <f t="shared" si="88"/>
        <v/>
      </c>
      <c r="P1414" t="str">
        <f t="shared" si="89"/>
        <v/>
      </c>
      <c r="Q1414" t="str">
        <f t="shared" si="90"/>
        <v/>
      </c>
      <c r="S1414" s="334" t="str">
        <f t="shared" si="91"/>
        <v/>
      </c>
    </row>
    <row r="1415" spans="15:19" x14ac:dyDescent="0.2">
      <c r="O1415" t="str">
        <f t="shared" si="88"/>
        <v/>
      </c>
      <c r="P1415" t="str">
        <f t="shared" si="89"/>
        <v/>
      </c>
      <c r="Q1415" t="str">
        <f t="shared" si="90"/>
        <v/>
      </c>
      <c r="S1415" s="334" t="str">
        <f t="shared" si="91"/>
        <v/>
      </c>
    </row>
    <row r="1416" spans="15:19" x14ac:dyDescent="0.2">
      <c r="O1416" t="str">
        <f t="shared" si="88"/>
        <v/>
      </c>
      <c r="P1416" t="str">
        <f t="shared" si="89"/>
        <v/>
      </c>
      <c r="Q1416" t="str">
        <f t="shared" si="90"/>
        <v/>
      </c>
      <c r="S1416" s="334" t="str">
        <f t="shared" si="91"/>
        <v/>
      </c>
    </row>
    <row r="1417" spans="15:19" x14ac:dyDescent="0.2">
      <c r="O1417" t="str">
        <f t="shared" si="88"/>
        <v/>
      </c>
      <c r="P1417" t="str">
        <f t="shared" si="89"/>
        <v/>
      </c>
      <c r="Q1417" t="str">
        <f t="shared" si="90"/>
        <v/>
      </c>
      <c r="S1417" s="334" t="str">
        <f t="shared" si="91"/>
        <v/>
      </c>
    </row>
    <row r="1418" spans="15:19" x14ac:dyDescent="0.2">
      <c r="O1418" t="str">
        <f t="shared" si="88"/>
        <v/>
      </c>
      <c r="P1418" t="str">
        <f t="shared" si="89"/>
        <v/>
      </c>
      <c r="Q1418" t="str">
        <f t="shared" si="90"/>
        <v/>
      </c>
      <c r="S1418" s="334" t="str">
        <f t="shared" si="91"/>
        <v/>
      </c>
    </row>
    <row r="1419" spans="15:19" x14ac:dyDescent="0.2">
      <c r="O1419" t="str">
        <f t="shared" si="88"/>
        <v/>
      </c>
      <c r="P1419" t="str">
        <f t="shared" si="89"/>
        <v/>
      </c>
      <c r="Q1419" t="str">
        <f t="shared" si="90"/>
        <v/>
      </c>
      <c r="S1419" s="334" t="str">
        <f t="shared" si="91"/>
        <v/>
      </c>
    </row>
    <row r="1420" spans="15:19" x14ac:dyDescent="0.2">
      <c r="O1420" t="str">
        <f t="shared" si="88"/>
        <v/>
      </c>
      <c r="P1420" t="str">
        <f t="shared" si="89"/>
        <v/>
      </c>
      <c r="Q1420" t="str">
        <f t="shared" si="90"/>
        <v/>
      </c>
      <c r="S1420" s="334" t="str">
        <f t="shared" si="91"/>
        <v/>
      </c>
    </row>
    <row r="1421" spans="15:19" x14ac:dyDescent="0.2">
      <c r="O1421" t="str">
        <f t="shared" si="88"/>
        <v/>
      </c>
      <c r="P1421" t="str">
        <f t="shared" si="89"/>
        <v/>
      </c>
      <c r="Q1421" t="str">
        <f t="shared" si="90"/>
        <v/>
      </c>
      <c r="S1421" s="334" t="str">
        <f t="shared" si="91"/>
        <v/>
      </c>
    </row>
    <row r="1422" spans="15:19" x14ac:dyDescent="0.2">
      <c r="O1422" t="str">
        <f t="shared" si="88"/>
        <v/>
      </c>
      <c r="P1422" t="str">
        <f t="shared" si="89"/>
        <v/>
      </c>
      <c r="Q1422" t="str">
        <f t="shared" si="90"/>
        <v/>
      </c>
      <c r="S1422" s="334" t="str">
        <f t="shared" si="91"/>
        <v/>
      </c>
    </row>
    <row r="1423" spans="15:19" x14ac:dyDescent="0.2">
      <c r="O1423" t="str">
        <f t="shared" si="88"/>
        <v/>
      </c>
      <c r="P1423" t="str">
        <f t="shared" si="89"/>
        <v/>
      </c>
      <c r="Q1423" t="str">
        <f t="shared" si="90"/>
        <v/>
      </c>
      <c r="S1423" s="334" t="str">
        <f t="shared" si="91"/>
        <v/>
      </c>
    </row>
    <row r="1424" spans="15:19" x14ac:dyDescent="0.2">
      <c r="O1424" t="str">
        <f t="shared" si="88"/>
        <v/>
      </c>
      <c r="P1424" t="str">
        <f t="shared" si="89"/>
        <v/>
      </c>
      <c r="Q1424" t="str">
        <f t="shared" si="90"/>
        <v/>
      </c>
      <c r="S1424" s="334" t="str">
        <f t="shared" si="91"/>
        <v/>
      </c>
    </row>
    <row r="1425" spans="15:19" x14ac:dyDescent="0.2">
      <c r="O1425" t="str">
        <f t="shared" si="88"/>
        <v/>
      </c>
      <c r="P1425" t="str">
        <f t="shared" si="89"/>
        <v/>
      </c>
      <c r="Q1425" t="str">
        <f t="shared" si="90"/>
        <v/>
      </c>
      <c r="S1425" s="334" t="str">
        <f t="shared" si="91"/>
        <v/>
      </c>
    </row>
    <row r="1426" spans="15:19" x14ac:dyDescent="0.2">
      <c r="O1426" t="str">
        <f t="shared" si="88"/>
        <v/>
      </c>
      <c r="P1426" t="str">
        <f t="shared" si="89"/>
        <v/>
      </c>
      <c r="Q1426" t="str">
        <f t="shared" si="90"/>
        <v/>
      </c>
      <c r="S1426" s="334" t="str">
        <f t="shared" si="91"/>
        <v/>
      </c>
    </row>
    <row r="1427" spans="15:19" x14ac:dyDescent="0.2">
      <c r="O1427" t="str">
        <f t="shared" si="88"/>
        <v/>
      </c>
      <c r="P1427" t="str">
        <f t="shared" si="89"/>
        <v/>
      </c>
      <c r="Q1427" t="str">
        <f t="shared" si="90"/>
        <v/>
      </c>
      <c r="S1427" s="334" t="str">
        <f t="shared" si="91"/>
        <v/>
      </c>
    </row>
    <row r="1428" spans="15:19" x14ac:dyDescent="0.2">
      <c r="O1428" t="str">
        <f t="shared" si="88"/>
        <v/>
      </c>
      <c r="P1428" t="str">
        <f t="shared" si="89"/>
        <v/>
      </c>
      <c r="Q1428" t="str">
        <f t="shared" si="90"/>
        <v/>
      </c>
      <c r="S1428" s="334" t="str">
        <f t="shared" si="91"/>
        <v/>
      </c>
    </row>
    <row r="1429" spans="15:19" x14ac:dyDescent="0.2">
      <c r="O1429" t="str">
        <f t="shared" si="88"/>
        <v/>
      </c>
      <c r="P1429" t="str">
        <f t="shared" si="89"/>
        <v/>
      </c>
      <c r="Q1429" t="str">
        <f t="shared" si="90"/>
        <v/>
      </c>
      <c r="S1429" s="334" t="str">
        <f t="shared" si="91"/>
        <v/>
      </c>
    </row>
    <row r="1430" spans="15:19" x14ac:dyDescent="0.2">
      <c r="O1430" t="str">
        <f t="shared" si="88"/>
        <v/>
      </c>
      <c r="P1430" t="str">
        <f t="shared" si="89"/>
        <v/>
      </c>
      <c r="Q1430" t="str">
        <f t="shared" si="90"/>
        <v/>
      </c>
      <c r="S1430" s="334" t="str">
        <f t="shared" si="91"/>
        <v/>
      </c>
    </row>
    <row r="1431" spans="15:19" x14ac:dyDescent="0.2">
      <c r="O1431" t="str">
        <f t="shared" si="88"/>
        <v/>
      </c>
      <c r="P1431" t="str">
        <f t="shared" si="89"/>
        <v/>
      </c>
      <c r="Q1431" t="str">
        <f t="shared" si="90"/>
        <v/>
      </c>
      <c r="S1431" s="334" t="str">
        <f t="shared" si="91"/>
        <v/>
      </c>
    </row>
    <row r="1432" spans="15:19" x14ac:dyDescent="0.2">
      <c r="O1432" t="str">
        <f t="shared" si="88"/>
        <v/>
      </c>
      <c r="P1432" t="str">
        <f t="shared" si="89"/>
        <v/>
      </c>
      <c r="Q1432" t="str">
        <f t="shared" si="90"/>
        <v/>
      </c>
      <c r="S1432" s="334" t="str">
        <f t="shared" si="91"/>
        <v/>
      </c>
    </row>
    <row r="1433" spans="15:19" x14ac:dyDescent="0.2">
      <c r="O1433" t="str">
        <f t="shared" si="88"/>
        <v/>
      </c>
      <c r="P1433" t="str">
        <f t="shared" si="89"/>
        <v/>
      </c>
      <c r="Q1433" t="str">
        <f t="shared" si="90"/>
        <v/>
      </c>
      <c r="S1433" s="334" t="str">
        <f t="shared" si="91"/>
        <v/>
      </c>
    </row>
    <row r="1434" spans="15:19" x14ac:dyDescent="0.2">
      <c r="O1434" t="str">
        <f t="shared" si="88"/>
        <v/>
      </c>
      <c r="P1434" t="str">
        <f t="shared" si="89"/>
        <v/>
      </c>
      <c r="Q1434" t="str">
        <f t="shared" si="90"/>
        <v/>
      </c>
      <c r="S1434" s="334" t="str">
        <f t="shared" si="91"/>
        <v/>
      </c>
    </row>
    <row r="1435" spans="15:19" x14ac:dyDescent="0.2">
      <c r="O1435" t="str">
        <f t="shared" si="88"/>
        <v/>
      </c>
      <c r="P1435" t="str">
        <f t="shared" si="89"/>
        <v/>
      </c>
      <c r="Q1435" t="str">
        <f t="shared" si="90"/>
        <v/>
      </c>
      <c r="S1435" s="334" t="str">
        <f t="shared" si="91"/>
        <v/>
      </c>
    </row>
    <row r="1436" spans="15:19" x14ac:dyDescent="0.2">
      <c r="O1436" t="str">
        <f t="shared" si="88"/>
        <v/>
      </c>
      <c r="P1436" t="str">
        <f t="shared" si="89"/>
        <v/>
      </c>
      <c r="Q1436" t="str">
        <f t="shared" si="90"/>
        <v/>
      </c>
      <c r="S1436" s="334" t="str">
        <f t="shared" si="91"/>
        <v/>
      </c>
    </row>
    <row r="1437" spans="15:19" x14ac:dyDescent="0.2">
      <c r="O1437" t="str">
        <f t="shared" si="88"/>
        <v/>
      </c>
      <c r="P1437" t="str">
        <f t="shared" si="89"/>
        <v/>
      </c>
      <c r="Q1437" t="str">
        <f t="shared" si="90"/>
        <v/>
      </c>
      <c r="S1437" s="334" t="str">
        <f t="shared" si="91"/>
        <v/>
      </c>
    </row>
    <row r="1438" spans="15:19" x14ac:dyDescent="0.2">
      <c r="O1438" t="str">
        <f t="shared" si="88"/>
        <v/>
      </c>
      <c r="P1438" t="str">
        <f t="shared" si="89"/>
        <v/>
      </c>
      <c r="Q1438" t="str">
        <f t="shared" si="90"/>
        <v/>
      </c>
      <c r="S1438" s="334" t="str">
        <f t="shared" si="91"/>
        <v/>
      </c>
    </row>
    <row r="1439" spans="15:19" x14ac:dyDescent="0.2">
      <c r="O1439" t="str">
        <f t="shared" si="88"/>
        <v/>
      </c>
      <c r="P1439" t="str">
        <f t="shared" si="89"/>
        <v/>
      </c>
      <c r="Q1439" t="str">
        <f t="shared" si="90"/>
        <v/>
      </c>
      <c r="S1439" s="334" t="str">
        <f t="shared" si="91"/>
        <v/>
      </c>
    </row>
    <row r="1440" spans="15:19" x14ac:dyDescent="0.2">
      <c r="O1440" t="str">
        <f t="shared" si="88"/>
        <v/>
      </c>
      <c r="P1440" t="str">
        <f t="shared" si="89"/>
        <v/>
      </c>
      <c r="Q1440" t="str">
        <f t="shared" si="90"/>
        <v/>
      </c>
      <c r="S1440" s="334" t="str">
        <f t="shared" si="91"/>
        <v/>
      </c>
    </row>
    <row r="1441" spans="15:19" x14ac:dyDescent="0.2">
      <c r="O1441" t="str">
        <f t="shared" si="88"/>
        <v/>
      </c>
      <c r="P1441" t="str">
        <f t="shared" si="89"/>
        <v/>
      </c>
      <c r="Q1441" t="str">
        <f t="shared" si="90"/>
        <v/>
      </c>
      <c r="S1441" s="334" t="str">
        <f t="shared" si="91"/>
        <v/>
      </c>
    </row>
    <row r="1442" spans="15:19" x14ac:dyDescent="0.2">
      <c r="O1442" t="str">
        <f t="shared" si="88"/>
        <v/>
      </c>
      <c r="P1442" t="str">
        <f t="shared" si="89"/>
        <v/>
      </c>
      <c r="Q1442" t="str">
        <f t="shared" si="90"/>
        <v/>
      </c>
      <c r="S1442" s="334" t="str">
        <f t="shared" si="91"/>
        <v/>
      </c>
    </row>
    <row r="1443" spans="15:19" x14ac:dyDescent="0.2">
      <c r="O1443" t="str">
        <f t="shared" si="88"/>
        <v/>
      </c>
      <c r="P1443" t="str">
        <f t="shared" si="89"/>
        <v/>
      </c>
      <c r="Q1443" t="str">
        <f t="shared" si="90"/>
        <v/>
      </c>
      <c r="S1443" s="334" t="str">
        <f t="shared" si="91"/>
        <v/>
      </c>
    </row>
    <row r="1444" spans="15:19" x14ac:dyDescent="0.2">
      <c r="O1444" t="str">
        <f t="shared" si="88"/>
        <v/>
      </c>
      <c r="P1444" t="str">
        <f t="shared" si="89"/>
        <v/>
      </c>
      <c r="Q1444" t="str">
        <f t="shared" si="90"/>
        <v/>
      </c>
      <c r="S1444" s="334" t="str">
        <f t="shared" si="91"/>
        <v/>
      </c>
    </row>
    <row r="1445" spans="15:19" x14ac:dyDescent="0.2">
      <c r="O1445" t="str">
        <f t="shared" si="88"/>
        <v/>
      </c>
      <c r="P1445" t="str">
        <f t="shared" si="89"/>
        <v/>
      </c>
      <c r="Q1445" t="str">
        <f t="shared" si="90"/>
        <v/>
      </c>
      <c r="S1445" s="334" t="str">
        <f t="shared" si="91"/>
        <v/>
      </c>
    </row>
    <row r="1446" spans="15:19" x14ac:dyDescent="0.2">
      <c r="O1446" t="str">
        <f t="shared" si="88"/>
        <v/>
      </c>
      <c r="P1446" t="str">
        <f t="shared" si="89"/>
        <v/>
      </c>
      <c r="Q1446" t="str">
        <f t="shared" si="90"/>
        <v/>
      </c>
      <c r="S1446" s="334" t="str">
        <f t="shared" si="91"/>
        <v/>
      </c>
    </row>
    <row r="1447" spans="15:19" x14ac:dyDescent="0.2">
      <c r="O1447" t="str">
        <f t="shared" si="88"/>
        <v/>
      </c>
      <c r="P1447" t="str">
        <f t="shared" si="89"/>
        <v/>
      </c>
      <c r="Q1447" t="str">
        <f t="shared" si="90"/>
        <v/>
      </c>
      <c r="S1447" s="334" t="str">
        <f t="shared" si="91"/>
        <v/>
      </c>
    </row>
    <row r="1448" spans="15:19" x14ac:dyDescent="0.2">
      <c r="O1448" t="str">
        <f t="shared" si="88"/>
        <v/>
      </c>
      <c r="P1448" t="str">
        <f t="shared" si="89"/>
        <v/>
      </c>
      <c r="Q1448" t="str">
        <f t="shared" si="90"/>
        <v/>
      </c>
      <c r="S1448" s="334" t="str">
        <f t="shared" si="91"/>
        <v/>
      </c>
    </row>
    <row r="1449" spans="15:19" x14ac:dyDescent="0.2">
      <c r="O1449" t="str">
        <f t="shared" si="88"/>
        <v/>
      </c>
      <c r="P1449" t="str">
        <f t="shared" si="89"/>
        <v/>
      </c>
      <c r="Q1449" t="str">
        <f t="shared" si="90"/>
        <v/>
      </c>
      <c r="S1449" s="334" t="str">
        <f t="shared" si="91"/>
        <v/>
      </c>
    </row>
    <row r="1450" spans="15:19" x14ac:dyDescent="0.2">
      <c r="O1450" t="str">
        <f t="shared" si="88"/>
        <v/>
      </c>
      <c r="P1450" t="str">
        <f t="shared" si="89"/>
        <v/>
      </c>
      <c r="Q1450" t="str">
        <f t="shared" si="90"/>
        <v/>
      </c>
      <c r="S1450" s="334" t="str">
        <f t="shared" si="91"/>
        <v/>
      </c>
    </row>
    <row r="1451" spans="15:19" x14ac:dyDescent="0.2">
      <c r="O1451" t="str">
        <f t="shared" si="88"/>
        <v/>
      </c>
      <c r="P1451" t="str">
        <f t="shared" si="89"/>
        <v/>
      </c>
      <c r="Q1451" t="str">
        <f t="shared" si="90"/>
        <v/>
      </c>
      <c r="S1451" s="334" t="str">
        <f t="shared" si="91"/>
        <v/>
      </c>
    </row>
    <row r="1452" spans="15:19" x14ac:dyDescent="0.2">
      <c r="O1452" t="str">
        <f t="shared" si="88"/>
        <v/>
      </c>
      <c r="P1452" t="str">
        <f t="shared" si="89"/>
        <v/>
      </c>
      <c r="Q1452" t="str">
        <f t="shared" si="90"/>
        <v/>
      </c>
      <c r="S1452" s="334" t="str">
        <f t="shared" si="91"/>
        <v/>
      </c>
    </row>
    <row r="1453" spans="15:19" x14ac:dyDescent="0.2">
      <c r="O1453" t="str">
        <f t="shared" si="88"/>
        <v/>
      </c>
      <c r="P1453" t="str">
        <f t="shared" si="89"/>
        <v/>
      </c>
      <c r="Q1453" t="str">
        <f t="shared" si="90"/>
        <v/>
      </c>
      <c r="S1453" s="334" t="str">
        <f t="shared" si="91"/>
        <v/>
      </c>
    </row>
    <row r="1454" spans="15:19" x14ac:dyDescent="0.2">
      <c r="O1454" t="str">
        <f t="shared" si="88"/>
        <v/>
      </c>
      <c r="P1454" t="str">
        <f t="shared" si="89"/>
        <v/>
      </c>
      <c r="Q1454" t="str">
        <f t="shared" si="90"/>
        <v/>
      </c>
      <c r="S1454" s="334" t="str">
        <f t="shared" si="91"/>
        <v/>
      </c>
    </row>
    <row r="1455" spans="15:19" x14ac:dyDescent="0.2">
      <c r="O1455" t="str">
        <f t="shared" si="88"/>
        <v/>
      </c>
      <c r="P1455" t="str">
        <f t="shared" si="89"/>
        <v/>
      </c>
      <c r="Q1455" t="str">
        <f t="shared" si="90"/>
        <v/>
      </c>
      <c r="S1455" s="334" t="str">
        <f t="shared" si="91"/>
        <v/>
      </c>
    </row>
    <row r="1456" spans="15:19" x14ac:dyDescent="0.2">
      <c r="O1456" t="str">
        <f t="shared" si="88"/>
        <v/>
      </c>
      <c r="P1456" t="str">
        <f t="shared" si="89"/>
        <v/>
      </c>
      <c r="Q1456" t="str">
        <f t="shared" si="90"/>
        <v/>
      </c>
      <c r="S1456" s="334" t="str">
        <f t="shared" si="91"/>
        <v/>
      </c>
    </row>
    <row r="1457" spans="15:19" x14ac:dyDescent="0.2">
      <c r="O1457" t="str">
        <f t="shared" si="88"/>
        <v/>
      </c>
      <c r="P1457" t="str">
        <f t="shared" si="89"/>
        <v/>
      </c>
      <c r="Q1457" t="str">
        <f t="shared" si="90"/>
        <v/>
      </c>
      <c r="S1457" s="334" t="str">
        <f t="shared" si="91"/>
        <v/>
      </c>
    </row>
    <row r="1458" spans="15:19" x14ac:dyDescent="0.2">
      <c r="O1458" t="str">
        <f t="shared" si="88"/>
        <v/>
      </c>
      <c r="P1458" t="str">
        <f t="shared" si="89"/>
        <v/>
      </c>
      <c r="Q1458" t="str">
        <f t="shared" si="90"/>
        <v/>
      </c>
      <c r="S1458" s="334" t="str">
        <f t="shared" si="91"/>
        <v/>
      </c>
    </row>
    <row r="1459" spans="15:19" x14ac:dyDescent="0.2">
      <c r="O1459" t="str">
        <f t="shared" si="88"/>
        <v/>
      </c>
      <c r="P1459" t="str">
        <f t="shared" si="89"/>
        <v/>
      </c>
      <c r="Q1459" t="str">
        <f t="shared" si="90"/>
        <v/>
      </c>
      <c r="S1459" s="334" t="str">
        <f t="shared" si="91"/>
        <v/>
      </c>
    </row>
    <row r="1460" spans="15:19" x14ac:dyDescent="0.2">
      <c r="O1460" t="str">
        <f t="shared" si="88"/>
        <v/>
      </c>
      <c r="P1460" t="str">
        <f t="shared" si="89"/>
        <v/>
      </c>
      <c r="Q1460" t="str">
        <f t="shared" si="90"/>
        <v/>
      </c>
      <c r="S1460" s="334" t="str">
        <f t="shared" si="91"/>
        <v/>
      </c>
    </row>
    <row r="1461" spans="15:19" x14ac:dyDescent="0.2">
      <c r="O1461" t="str">
        <f t="shared" si="88"/>
        <v/>
      </c>
      <c r="P1461" t="str">
        <f t="shared" si="89"/>
        <v/>
      </c>
      <c r="Q1461" t="str">
        <f t="shared" si="90"/>
        <v/>
      </c>
      <c r="S1461" s="334" t="str">
        <f t="shared" si="91"/>
        <v/>
      </c>
    </row>
    <row r="1462" spans="15:19" x14ac:dyDescent="0.2">
      <c r="O1462" t="str">
        <f t="shared" si="88"/>
        <v/>
      </c>
      <c r="P1462" t="str">
        <f t="shared" si="89"/>
        <v/>
      </c>
      <c r="Q1462" t="str">
        <f t="shared" si="90"/>
        <v/>
      </c>
      <c r="S1462" s="334" t="str">
        <f t="shared" si="91"/>
        <v/>
      </c>
    </row>
    <row r="1463" spans="15:19" x14ac:dyDescent="0.2">
      <c r="O1463" t="str">
        <f t="shared" si="88"/>
        <v/>
      </c>
      <c r="P1463" t="str">
        <f t="shared" si="89"/>
        <v/>
      </c>
      <c r="Q1463" t="str">
        <f t="shared" si="90"/>
        <v/>
      </c>
      <c r="S1463" s="334" t="str">
        <f t="shared" si="91"/>
        <v/>
      </c>
    </row>
    <row r="1464" spans="15:19" x14ac:dyDescent="0.2">
      <c r="O1464" t="str">
        <f t="shared" si="88"/>
        <v/>
      </c>
      <c r="P1464" t="str">
        <f t="shared" si="89"/>
        <v/>
      </c>
      <c r="Q1464" t="str">
        <f t="shared" si="90"/>
        <v/>
      </c>
      <c r="S1464" s="334" t="str">
        <f t="shared" si="91"/>
        <v/>
      </c>
    </row>
    <row r="1465" spans="15:19" x14ac:dyDescent="0.2">
      <c r="O1465" t="str">
        <f t="shared" si="88"/>
        <v/>
      </c>
      <c r="P1465" t="str">
        <f t="shared" si="89"/>
        <v/>
      </c>
      <c r="Q1465" t="str">
        <f t="shared" si="90"/>
        <v/>
      </c>
      <c r="S1465" s="334" t="str">
        <f t="shared" si="91"/>
        <v/>
      </c>
    </row>
    <row r="1466" spans="15:19" x14ac:dyDescent="0.2">
      <c r="O1466" t="str">
        <f t="shared" si="88"/>
        <v/>
      </c>
      <c r="P1466" t="str">
        <f t="shared" si="89"/>
        <v/>
      </c>
      <c r="Q1466" t="str">
        <f t="shared" si="90"/>
        <v/>
      </c>
      <c r="S1466" s="334" t="str">
        <f t="shared" si="91"/>
        <v/>
      </c>
    </row>
    <row r="1467" spans="15:19" x14ac:dyDescent="0.2">
      <c r="O1467" t="str">
        <f t="shared" si="88"/>
        <v/>
      </c>
      <c r="P1467" t="str">
        <f t="shared" si="89"/>
        <v/>
      </c>
      <c r="Q1467" t="str">
        <f t="shared" si="90"/>
        <v/>
      </c>
      <c r="S1467" s="334" t="str">
        <f t="shared" si="91"/>
        <v/>
      </c>
    </row>
    <row r="1468" spans="15:19" x14ac:dyDescent="0.2">
      <c r="O1468" t="str">
        <f t="shared" si="88"/>
        <v/>
      </c>
      <c r="P1468" t="str">
        <f t="shared" si="89"/>
        <v/>
      </c>
      <c r="Q1468" t="str">
        <f t="shared" si="90"/>
        <v/>
      </c>
      <c r="S1468" s="334" t="str">
        <f t="shared" si="91"/>
        <v/>
      </c>
    </row>
    <row r="1469" spans="15:19" x14ac:dyDescent="0.2">
      <c r="O1469" t="str">
        <f t="shared" si="88"/>
        <v/>
      </c>
      <c r="P1469" t="str">
        <f t="shared" si="89"/>
        <v/>
      </c>
      <c r="Q1469" t="str">
        <f t="shared" si="90"/>
        <v/>
      </c>
      <c r="S1469" s="334" t="str">
        <f t="shared" si="91"/>
        <v/>
      </c>
    </row>
    <row r="1470" spans="15:19" x14ac:dyDescent="0.2">
      <c r="O1470" t="str">
        <f t="shared" si="88"/>
        <v/>
      </c>
      <c r="P1470" t="str">
        <f t="shared" si="89"/>
        <v/>
      </c>
      <c r="Q1470" t="str">
        <f t="shared" si="90"/>
        <v/>
      </c>
      <c r="S1470" s="334" t="str">
        <f t="shared" si="91"/>
        <v/>
      </c>
    </row>
    <row r="1471" spans="15:19" x14ac:dyDescent="0.2">
      <c r="O1471" t="str">
        <f t="shared" si="88"/>
        <v/>
      </c>
      <c r="P1471" t="str">
        <f t="shared" si="89"/>
        <v/>
      </c>
      <c r="Q1471" t="str">
        <f t="shared" si="90"/>
        <v/>
      </c>
      <c r="S1471" s="334" t="str">
        <f t="shared" si="91"/>
        <v/>
      </c>
    </row>
    <row r="1472" spans="15:19" x14ac:dyDescent="0.2">
      <c r="O1472" t="str">
        <f t="shared" si="88"/>
        <v/>
      </c>
      <c r="P1472" t="str">
        <f t="shared" si="89"/>
        <v/>
      </c>
      <c r="Q1472" t="str">
        <f t="shared" si="90"/>
        <v/>
      </c>
      <c r="S1472" s="334" t="str">
        <f t="shared" si="91"/>
        <v/>
      </c>
    </row>
    <row r="1473" spans="15:19" x14ac:dyDescent="0.2">
      <c r="O1473" t="str">
        <f t="shared" si="88"/>
        <v/>
      </c>
      <c r="P1473" t="str">
        <f t="shared" si="89"/>
        <v/>
      </c>
      <c r="Q1473" t="str">
        <f t="shared" si="90"/>
        <v/>
      </c>
      <c r="S1473" s="334" t="str">
        <f t="shared" si="91"/>
        <v/>
      </c>
    </row>
    <row r="1474" spans="15:19" x14ac:dyDescent="0.2">
      <c r="O1474" t="str">
        <f t="shared" ref="O1474:O1537" si="92">LEFT(F1474,4)</f>
        <v/>
      </c>
      <c r="P1474" t="str">
        <f t="shared" ref="P1474:P1537" si="93">MID(F1474,6,2)</f>
        <v/>
      </c>
      <c r="Q1474" t="str">
        <f t="shared" ref="Q1474:Q1537" si="94">MID(F1474,9,2)</f>
        <v/>
      </c>
      <c r="S1474" s="334" t="str">
        <f t="shared" ref="S1474:S1537" si="95">IFERROR(DATE(O1474,P1474,Q1474),"")</f>
        <v/>
      </c>
    </row>
    <row r="1475" spans="15:19" x14ac:dyDescent="0.2">
      <c r="O1475" t="str">
        <f t="shared" si="92"/>
        <v/>
      </c>
      <c r="P1475" t="str">
        <f t="shared" si="93"/>
        <v/>
      </c>
      <c r="Q1475" t="str">
        <f t="shared" si="94"/>
        <v/>
      </c>
      <c r="S1475" s="334" t="str">
        <f t="shared" si="95"/>
        <v/>
      </c>
    </row>
    <row r="1476" spans="15:19" x14ac:dyDescent="0.2">
      <c r="O1476" t="str">
        <f t="shared" si="92"/>
        <v/>
      </c>
      <c r="P1476" t="str">
        <f t="shared" si="93"/>
        <v/>
      </c>
      <c r="Q1476" t="str">
        <f t="shared" si="94"/>
        <v/>
      </c>
      <c r="S1476" s="334" t="str">
        <f t="shared" si="95"/>
        <v/>
      </c>
    </row>
    <row r="1477" spans="15:19" x14ac:dyDescent="0.2">
      <c r="O1477" t="str">
        <f t="shared" si="92"/>
        <v/>
      </c>
      <c r="P1477" t="str">
        <f t="shared" si="93"/>
        <v/>
      </c>
      <c r="Q1477" t="str">
        <f t="shared" si="94"/>
        <v/>
      </c>
      <c r="S1477" s="334" t="str">
        <f t="shared" si="95"/>
        <v/>
      </c>
    </row>
    <row r="1478" spans="15:19" x14ac:dyDescent="0.2">
      <c r="O1478" t="str">
        <f t="shared" si="92"/>
        <v/>
      </c>
      <c r="P1478" t="str">
        <f t="shared" si="93"/>
        <v/>
      </c>
      <c r="Q1478" t="str">
        <f t="shared" si="94"/>
        <v/>
      </c>
      <c r="S1478" s="334" t="str">
        <f t="shared" si="95"/>
        <v/>
      </c>
    </row>
    <row r="1479" spans="15:19" x14ac:dyDescent="0.2">
      <c r="O1479" t="str">
        <f t="shared" si="92"/>
        <v/>
      </c>
      <c r="P1479" t="str">
        <f t="shared" si="93"/>
        <v/>
      </c>
      <c r="Q1479" t="str">
        <f t="shared" si="94"/>
        <v/>
      </c>
      <c r="S1479" s="334" t="str">
        <f t="shared" si="95"/>
        <v/>
      </c>
    </row>
    <row r="1480" spans="15:19" x14ac:dyDescent="0.2">
      <c r="O1480" t="str">
        <f t="shared" si="92"/>
        <v/>
      </c>
      <c r="P1480" t="str">
        <f t="shared" si="93"/>
        <v/>
      </c>
      <c r="Q1480" t="str">
        <f t="shared" si="94"/>
        <v/>
      </c>
      <c r="S1480" s="334" t="str">
        <f t="shared" si="95"/>
        <v/>
      </c>
    </row>
    <row r="1481" spans="15:19" x14ac:dyDescent="0.2">
      <c r="O1481" t="str">
        <f t="shared" si="92"/>
        <v/>
      </c>
      <c r="P1481" t="str">
        <f t="shared" si="93"/>
        <v/>
      </c>
      <c r="Q1481" t="str">
        <f t="shared" si="94"/>
        <v/>
      </c>
      <c r="S1481" s="334" t="str">
        <f t="shared" si="95"/>
        <v/>
      </c>
    </row>
    <row r="1482" spans="15:19" x14ac:dyDescent="0.2">
      <c r="O1482" t="str">
        <f t="shared" si="92"/>
        <v/>
      </c>
      <c r="P1482" t="str">
        <f t="shared" si="93"/>
        <v/>
      </c>
      <c r="Q1482" t="str">
        <f t="shared" si="94"/>
        <v/>
      </c>
      <c r="S1482" s="334" t="str">
        <f t="shared" si="95"/>
        <v/>
      </c>
    </row>
    <row r="1483" spans="15:19" x14ac:dyDescent="0.2">
      <c r="O1483" t="str">
        <f t="shared" si="92"/>
        <v/>
      </c>
      <c r="P1483" t="str">
        <f t="shared" si="93"/>
        <v/>
      </c>
      <c r="Q1483" t="str">
        <f t="shared" si="94"/>
        <v/>
      </c>
      <c r="S1483" s="334" t="str">
        <f t="shared" si="95"/>
        <v/>
      </c>
    </row>
    <row r="1484" spans="15:19" x14ac:dyDescent="0.2">
      <c r="O1484" t="str">
        <f t="shared" si="92"/>
        <v/>
      </c>
      <c r="P1484" t="str">
        <f t="shared" si="93"/>
        <v/>
      </c>
      <c r="Q1484" t="str">
        <f t="shared" si="94"/>
        <v/>
      </c>
      <c r="S1484" s="334" t="str">
        <f t="shared" si="95"/>
        <v/>
      </c>
    </row>
    <row r="1485" spans="15:19" x14ac:dyDescent="0.2">
      <c r="O1485" t="str">
        <f t="shared" si="92"/>
        <v/>
      </c>
      <c r="P1485" t="str">
        <f t="shared" si="93"/>
        <v/>
      </c>
      <c r="Q1485" t="str">
        <f t="shared" si="94"/>
        <v/>
      </c>
      <c r="S1485" s="334" t="str">
        <f t="shared" si="95"/>
        <v/>
      </c>
    </row>
    <row r="1486" spans="15:19" x14ac:dyDescent="0.2">
      <c r="O1486" t="str">
        <f t="shared" si="92"/>
        <v/>
      </c>
      <c r="P1486" t="str">
        <f t="shared" si="93"/>
        <v/>
      </c>
      <c r="Q1486" t="str">
        <f t="shared" si="94"/>
        <v/>
      </c>
      <c r="S1486" s="334" t="str">
        <f t="shared" si="95"/>
        <v/>
      </c>
    </row>
    <row r="1487" spans="15:19" x14ac:dyDescent="0.2">
      <c r="O1487" t="str">
        <f t="shared" si="92"/>
        <v/>
      </c>
      <c r="P1487" t="str">
        <f t="shared" si="93"/>
        <v/>
      </c>
      <c r="Q1487" t="str">
        <f t="shared" si="94"/>
        <v/>
      </c>
      <c r="S1487" s="334" t="str">
        <f t="shared" si="95"/>
        <v/>
      </c>
    </row>
    <row r="1488" spans="15:19" x14ac:dyDescent="0.2">
      <c r="O1488" t="str">
        <f t="shared" si="92"/>
        <v/>
      </c>
      <c r="P1488" t="str">
        <f t="shared" si="93"/>
        <v/>
      </c>
      <c r="Q1488" t="str">
        <f t="shared" si="94"/>
        <v/>
      </c>
      <c r="S1488" s="334" t="str">
        <f t="shared" si="95"/>
        <v/>
      </c>
    </row>
    <row r="1489" spans="15:19" x14ac:dyDescent="0.2">
      <c r="O1489" t="str">
        <f t="shared" si="92"/>
        <v/>
      </c>
      <c r="P1489" t="str">
        <f t="shared" si="93"/>
        <v/>
      </c>
      <c r="Q1489" t="str">
        <f t="shared" si="94"/>
        <v/>
      </c>
      <c r="S1489" s="334" t="str">
        <f t="shared" si="95"/>
        <v/>
      </c>
    </row>
    <row r="1490" spans="15:19" x14ac:dyDescent="0.2">
      <c r="O1490" t="str">
        <f t="shared" si="92"/>
        <v/>
      </c>
      <c r="P1490" t="str">
        <f t="shared" si="93"/>
        <v/>
      </c>
      <c r="Q1490" t="str">
        <f t="shared" si="94"/>
        <v/>
      </c>
      <c r="S1490" s="334" t="str">
        <f t="shared" si="95"/>
        <v/>
      </c>
    </row>
    <row r="1491" spans="15:19" x14ac:dyDescent="0.2">
      <c r="O1491" t="str">
        <f t="shared" si="92"/>
        <v/>
      </c>
      <c r="P1491" t="str">
        <f t="shared" si="93"/>
        <v/>
      </c>
      <c r="Q1491" t="str">
        <f t="shared" si="94"/>
        <v/>
      </c>
      <c r="S1491" s="334" t="str">
        <f t="shared" si="95"/>
        <v/>
      </c>
    </row>
    <row r="1492" spans="15:19" x14ac:dyDescent="0.2">
      <c r="O1492" t="str">
        <f t="shared" si="92"/>
        <v/>
      </c>
      <c r="P1492" t="str">
        <f t="shared" si="93"/>
        <v/>
      </c>
      <c r="Q1492" t="str">
        <f t="shared" si="94"/>
        <v/>
      </c>
      <c r="S1492" s="334" t="str">
        <f t="shared" si="95"/>
        <v/>
      </c>
    </row>
    <row r="1493" spans="15:19" x14ac:dyDescent="0.2">
      <c r="O1493" t="str">
        <f t="shared" si="92"/>
        <v/>
      </c>
      <c r="P1493" t="str">
        <f t="shared" si="93"/>
        <v/>
      </c>
      <c r="Q1493" t="str">
        <f t="shared" si="94"/>
        <v/>
      </c>
      <c r="S1493" s="334" t="str">
        <f t="shared" si="95"/>
        <v/>
      </c>
    </row>
    <row r="1494" spans="15:19" x14ac:dyDescent="0.2">
      <c r="O1494" t="str">
        <f t="shared" si="92"/>
        <v/>
      </c>
      <c r="P1494" t="str">
        <f t="shared" si="93"/>
        <v/>
      </c>
      <c r="Q1494" t="str">
        <f t="shared" si="94"/>
        <v/>
      </c>
      <c r="S1494" s="334" t="str">
        <f t="shared" si="95"/>
        <v/>
      </c>
    </row>
    <row r="1495" spans="15:19" x14ac:dyDescent="0.2">
      <c r="O1495" t="str">
        <f t="shared" si="92"/>
        <v/>
      </c>
      <c r="P1495" t="str">
        <f t="shared" si="93"/>
        <v/>
      </c>
      <c r="Q1495" t="str">
        <f t="shared" si="94"/>
        <v/>
      </c>
      <c r="S1495" s="334" t="str">
        <f t="shared" si="95"/>
        <v/>
      </c>
    </row>
    <row r="1496" spans="15:19" x14ac:dyDescent="0.2">
      <c r="O1496" t="str">
        <f t="shared" si="92"/>
        <v/>
      </c>
      <c r="P1496" t="str">
        <f t="shared" si="93"/>
        <v/>
      </c>
      <c r="Q1496" t="str">
        <f t="shared" si="94"/>
        <v/>
      </c>
      <c r="S1496" s="334" t="str">
        <f t="shared" si="95"/>
        <v/>
      </c>
    </row>
    <row r="1497" spans="15:19" x14ac:dyDescent="0.2">
      <c r="O1497" t="str">
        <f t="shared" si="92"/>
        <v/>
      </c>
      <c r="P1497" t="str">
        <f t="shared" si="93"/>
        <v/>
      </c>
      <c r="Q1497" t="str">
        <f t="shared" si="94"/>
        <v/>
      </c>
      <c r="S1497" s="334" t="str">
        <f t="shared" si="95"/>
        <v/>
      </c>
    </row>
    <row r="1498" spans="15:19" x14ac:dyDescent="0.2">
      <c r="O1498" t="str">
        <f t="shared" si="92"/>
        <v/>
      </c>
      <c r="P1498" t="str">
        <f t="shared" si="93"/>
        <v/>
      </c>
      <c r="Q1498" t="str">
        <f t="shared" si="94"/>
        <v/>
      </c>
      <c r="S1498" s="334" t="str">
        <f t="shared" si="95"/>
        <v/>
      </c>
    </row>
    <row r="1499" spans="15:19" x14ac:dyDescent="0.2">
      <c r="O1499" t="str">
        <f t="shared" si="92"/>
        <v/>
      </c>
      <c r="P1499" t="str">
        <f t="shared" si="93"/>
        <v/>
      </c>
      <c r="Q1499" t="str">
        <f t="shared" si="94"/>
        <v/>
      </c>
      <c r="S1499" s="334" t="str">
        <f t="shared" si="95"/>
        <v/>
      </c>
    </row>
    <row r="1500" spans="15:19" x14ac:dyDescent="0.2">
      <c r="O1500" t="str">
        <f t="shared" si="92"/>
        <v/>
      </c>
      <c r="P1500" t="str">
        <f t="shared" si="93"/>
        <v/>
      </c>
      <c r="Q1500" t="str">
        <f t="shared" si="94"/>
        <v/>
      </c>
      <c r="S1500" s="334" t="str">
        <f t="shared" si="95"/>
        <v/>
      </c>
    </row>
    <row r="1501" spans="15:19" x14ac:dyDescent="0.2">
      <c r="O1501" t="str">
        <f t="shared" si="92"/>
        <v/>
      </c>
      <c r="P1501" t="str">
        <f t="shared" si="93"/>
        <v/>
      </c>
      <c r="Q1501" t="str">
        <f t="shared" si="94"/>
        <v/>
      </c>
      <c r="S1501" s="334" t="str">
        <f t="shared" si="95"/>
        <v/>
      </c>
    </row>
    <row r="1502" spans="15:19" x14ac:dyDescent="0.2">
      <c r="O1502" t="str">
        <f t="shared" si="92"/>
        <v/>
      </c>
      <c r="P1502" t="str">
        <f t="shared" si="93"/>
        <v/>
      </c>
      <c r="Q1502" t="str">
        <f t="shared" si="94"/>
        <v/>
      </c>
      <c r="S1502" s="334" t="str">
        <f t="shared" si="95"/>
        <v/>
      </c>
    </row>
    <row r="1503" spans="15:19" x14ac:dyDescent="0.2">
      <c r="O1503" t="str">
        <f t="shared" si="92"/>
        <v/>
      </c>
      <c r="P1503" t="str">
        <f t="shared" si="93"/>
        <v/>
      </c>
      <c r="Q1503" t="str">
        <f t="shared" si="94"/>
        <v/>
      </c>
      <c r="S1503" s="334" t="str">
        <f t="shared" si="95"/>
        <v/>
      </c>
    </row>
    <row r="1504" spans="15:19" x14ac:dyDescent="0.2">
      <c r="O1504" t="str">
        <f t="shared" si="92"/>
        <v/>
      </c>
      <c r="P1504" t="str">
        <f t="shared" si="93"/>
        <v/>
      </c>
      <c r="Q1504" t="str">
        <f t="shared" si="94"/>
        <v/>
      </c>
      <c r="S1504" s="334" t="str">
        <f t="shared" si="95"/>
        <v/>
      </c>
    </row>
    <row r="1505" spans="15:19" x14ac:dyDescent="0.2">
      <c r="O1505" t="str">
        <f t="shared" si="92"/>
        <v/>
      </c>
      <c r="P1505" t="str">
        <f t="shared" si="93"/>
        <v/>
      </c>
      <c r="Q1505" t="str">
        <f t="shared" si="94"/>
        <v/>
      </c>
      <c r="S1505" s="334" t="str">
        <f t="shared" si="95"/>
        <v/>
      </c>
    </row>
    <row r="1506" spans="15:19" x14ac:dyDescent="0.2">
      <c r="O1506" t="str">
        <f t="shared" si="92"/>
        <v/>
      </c>
      <c r="P1506" t="str">
        <f t="shared" si="93"/>
        <v/>
      </c>
      <c r="Q1506" t="str">
        <f t="shared" si="94"/>
        <v/>
      </c>
      <c r="S1506" s="334" t="str">
        <f t="shared" si="95"/>
        <v/>
      </c>
    </row>
    <row r="1507" spans="15:19" x14ac:dyDescent="0.2">
      <c r="O1507" t="str">
        <f t="shared" si="92"/>
        <v/>
      </c>
      <c r="P1507" t="str">
        <f t="shared" si="93"/>
        <v/>
      </c>
      <c r="Q1507" t="str">
        <f t="shared" si="94"/>
        <v/>
      </c>
      <c r="S1507" s="334" t="str">
        <f t="shared" si="95"/>
        <v/>
      </c>
    </row>
    <row r="1508" spans="15:19" x14ac:dyDescent="0.2">
      <c r="O1508" t="str">
        <f t="shared" si="92"/>
        <v/>
      </c>
      <c r="P1508" t="str">
        <f t="shared" si="93"/>
        <v/>
      </c>
      <c r="Q1508" t="str">
        <f t="shared" si="94"/>
        <v/>
      </c>
      <c r="S1508" s="334" t="str">
        <f t="shared" si="95"/>
        <v/>
      </c>
    </row>
    <row r="1509" spans="15:19" x14ac:dyDescent="0.2">
      <c r="O1509" t="str">
        <f t="shared" si="92"/>
        <v/>
      </c>
      <c r="P1509" t="str">
        <f t="shared" si="93"/>
        <v/>
      </c>
      <c r="Q1509" t="str">
        <f t="shared" si="94"/>
        <v/>
      </c>
      <c r="S1509" s="334" t="str">
        <f t="shared" si="95"/>
        <v/>
      </c>
    </row>
    <row r="1510" spans="15:19" x14ac:dyDescent="0.2">
      <c r="O1510" t="str">
        <f t="shared" si="92"/>
        <v/>
      </c>
      <c r="P1510" t="str">
        <f t="shared" si="93"/>
        <v/>
      </c>
      <c r="Q1510" t="str">
        <f t="shared" si="94"/>
        <v/>
      </c>
      <c r="S1510" s="334" t="str">
        <f t="shared" si="95"/>
        <v/>
      </c>
    </row>
    <row r="1511" spans="15:19" x14ac:dyDescent="0.2">
      <c r="O1511" t="str">
        <f t="shared" si="92"/>
        <v/>
      </c>
      <c r="P1511" t="str">
        <f t="shared" si="93"/>
        <v/>
      </c>
      <c r="Q1511" t="str">
        <f t="shared" si="94"/>
        <v/>
      </c>
      <c r="S1511" s="334" t="str">
        <f t="shared" si="95"/>
        <v/>
      </c>
    </row>
    <row r="1512" spans="15:19" x14ac:dyDescent="0.2">
      <c r="O1512" t="str">
        <f t="shared" si="92"/>
        <v/>
      </c>
      <c r="P1512" t="str">
        <f t="shared" si="93"/>
        <v/>
      </c>
      <c r="Q1512" t="str">
        <f t="shared" si="94"/>
        <v/>
      </c>
      <c r="S1512" s="334" t="str">
        <f t="shared" si="95"/>
        <v/>
      </c>
    </row>
    <row r="1513" spans="15:19" x14ac:dyDescent="0.2">
      <c r="O1513" t="str">
        <f t="shared" si="92"/>
        <v/>
      </c>
      <c r="P1513" t="str">
        <f t="shared" si="93"/>
        <v/>
      </c>
      <c r="Q1513" t="str">
        <f t="shared" si="94"/>
        <v/>
      </c>
      <c r="S1513" s="334" t="str">
        <f t="shared" si="95"/>
        <v/>
      </c>
    </row>
    <row r="1514" spans="15:19" x14ac:dyDescent="0.2">
      <c r="O1514" t="str">
        <f t="shared" si="92"/>
        <v/>
      </c>
      <c r="P1514" t="str">
        <f t="shared" si="93"/>
        <v/>
      </c>
      <c r="Q1514" t="str">
        <f t="shared" si="94"/>
        <v/>
      </c>
      <c r="S1514" s="334" t="str">
        <f t="shared" si="95"/>
        <v/>
      </c>
    </row>
    <row r="1515" spans="15:19" x14ac:dyDescent="0.2">
      <c r="O1515" t="str">
        <f t="shared" si="92"/>
        <v/>
      </c>
      <c r="P1515" t="str">
        <f t="shared" si="93"/>
        <v/>
      </c>
      <c r="Q1515" t="str">
        <f t="shared" si="94"/>
        <v/>
      </c>
      <c r="S1515" s="334" t="str">
        <f t="shared" si="95"/>
        <v/>
      </c>
    </row>
    <row r="1516" spans="15:19" x14ac:dyDescent="0.2">
      <c r="O1516" t="str">
        <f t="shared" si="92"/>
        <v/>
      </c>
      <c r="P1516" t="str">
        <f t="shared" si="93"/>
        <v/>
      </c>
      <c r="Q1516" t="str">
        <f t="shared" si="94"/>
        <v/>
      </c>
      <c r="S1516" s="334" t="str">
        <f t="shared" si="95"/>
        <v/>
      </c>
    </row>
    <row r="1517" spans="15:19" x14ac:dyDescent="0.2">
      <c r="O1517" t="str">
        <f t="shared" si="92"/>
        <v/>
      </c>
      <c r="P1517" t="str">
        <f t="shared" si="93"/>
        <v/>
      </c>
      <c r="Q1517" t="str">
        <f t="shared" si="94"/>
        <v/>
      </c>
      <c r="S1517" s="334" t="str">
        <f t="shared" si="95"/>
        <v/>
      </c>
    </row>
    <row r="1518" spans="15:19" x14ac:dyDescent="0.2">
      <c r="O1518" t="str">
        <f t="shared" si="92"/>
        <v/>
      </c>
      <c r="P1518" t="str">
        <f t="shared" si="93"/>
        <v/>
      </c>
      <c r="Q1518" t="str">
        <f t="shared" si="94"/>
        <v/>
      </c>
      <c r="S1518" s="334" t="str">
        <f t="shared" si="95"/>
        <v/>
      </c>
    </row>
    <row r="1519" spans="15:19" x14ac:dyDescent="0.2">
      <c r="O1519" t="str">
        <f t="shared" si="92"/>
        <v/>
      </c>
      <c r="P1519" t="str">
        <f t="shared" si="93"/>
        <v/>
      </c>
      <c r="Q1519" t="str">
        <f t="shared" si="94"/>
        <v/>
      </c>
      <c r="S1519" s="334" t="str">
        <f t="shared" si="95"/>
        <v/>
      </c>
    </row>
    <row r="1520" spans="15:19" x14ac:dyDescent="0.2">
      <c r="O1520" t="str">
        <f t="shared" si="92"/>
        <v/>
      </c>
      <c r="P1520" t="str">
        <f t="shared" si="93"/>
        <v/>
      </c>
      <c r="Q1520" t="str">
        <f t="shared" si="94"/>
        <v/>
      </c>
      <c r="S1520" s="334" t="str">
        <f t="shared" si="95"/>
        <v/>
      </c>
    </row>
    <row r="1521" spans="15:19" x14ac:dyDescent="0.2">
      <c r="O1521" t="str">
        <f t="shared" si="92"/>
        <v/>
      </c>
      <c r="P1521" t="str">
        <f t="shared" si="93"/>
        <v/>
      </c>
      <c r="Q1521" t="str">
        <f t="shared" si="94"/>
        <v/>
      </c>
      <c r="S1521" s="334" t="str">
        <f t="shared" si="95"/>
        <v/>
      </c>
    </row>
    <row r="1522" spans="15:19" x14ac:dyDescent="0.2">
      <c r="O1522" t="str">
        <f t="shared" si="92"/>
        <v/>
      </c>
      <c r="P1522" t="str">
        <f t="shared" si="93"/>
        <v/>
      </c>
      <c r="Q1522" t="str">
        <f t="shared" si="94"/>
        <v/>
      </c>
      <c r="S1522" s="334" t="str">
        <f t="shared" si="95"/>
        <v/>
      </c>
    </row>
    <row r="1523" spans="15:19" x14ac:dyDescent="0.2">
      <c r="O1523" t="str">
        <f t="shared" si="92"/>
        <v/>
      </c>
      <c r="P1523" t="str">
        <f t="shared" si="93"/>
        <v/>
      </c>
      <c r="Q1523" t="str">
        <f t="shared" si="94"/>
        <v/>
      </c>
      <c r="S1523" s="334" t="str">
        <f t="shared" si="95"/>
        <v/>
      </c>
    </row>
    <row r="1524" spans="15:19" x14ac:dyDescent="0.2">
      <c r="O1524" t="str">
        <f t="shared" si="92"/>
        <v/>
      </c>
      <c r="P1524" t="str">
        <f t="shared" si="93"/>
        <v/>
      </c>
      <c r="Q1524" t="str">
        <f t="shared" si="94"/>
        <v/>
      </c>
      <c r="S1524" s="334" t="str">
        <f t="shared" si="95"/>
        <v/>
      </c>
    </row>
    <row r="1525" spans="15:19" x14ac:dyDescent="0.2">
      <c r="O1525" t="str">
        <f t="shared" si="92"/>
        <v/>
      </c>
      <c r="P1525" t="str">
        <f t="shared" si="93"/>
        <v/>
      </c>
      <c r="Q1525" t="str">
        <f t="shared" si="94"/>
        <v/>
      </c>
      <c r="S1525" s="334" t="str">
        <f t="shared" si="95"/>
        <v/>
      </c>
    </row>
    <row r="1526" spans="15:19" x14ac:dyDescent="0.2">
      <c r="O1526" t="str">
        <f t="shared" si="92"/>
        <v/>
      </c>
      <c r="P1526" t="str">
        <f t="shared" si="93"/>
        <v/>
      </c>
      <c r="Q1526" t="str">
        <f t="shared" si="94"/>
        <v/>
      </c>
      <c r="S1526" s="334" t="str">
        <f t="shared" si="95"/>
        <v/>
      </c>
    </row>
    <row r="1527" spans="15:19" x14ac:dyDescent="0.2">
      <c r="O1527" t="str">
        <f t="shared" si="92"/>
        <v/>
      </c>
      <c r="P1527" t="str">
        <f t="shared" si="93"/>
        <v/>
      </c>
      <c r="Q1527" t="str">
        <f t="shared" si="94"/>
        <v/>
      </c>
      <c r="S1527" s="334" t="str">
        <f t="shared" si="95"/>
        <v/>
      </c>
    </row>
    <row r="1528" spans="15:19" x14ac:dyDescent="0.2">
      <c r="O1528" t="str">
        <f t="shared" si="92"/>
        <v/>
      </c>
      <c r="P1528" t="str">
        <f t="shared" si="93"/>
        <v/>
      </c>
      <c r="Q1528" t="str">
        <f t="shared" si="94"/>
        <v/>
      </c>
      <c r="S1528" s="334" t="str">
        <f t="shared" si="95"/>
        <v/>
      </c>
    </row>
    <row r="1529" spans="15:19" x14ac:dyDescent="0.2">
      <c r="O1529" t="str">
        <f t="shared" si="92"/>
        <v/>
      </c>
      <c r="P1529" t="str">
        <f t="shared" si="93"/>
        <v/>
      </c>
      <c r="Q1529" t="str">
        <f t="shared" si="94"/>
        <v/>
      </c>
      <c r="S1529" s="334" t="str">
        <f t="shared" si="95"/>
        <v/>
      </c>
    </row>
    <row r="1530" spans="15:19" x14ac:dyDescent="0.2">
      <c r="O1530" t="str">
        <f t="shared" si="92"/>
        <v/>
      </c>
      <c r="P1530" t="str">
        <f t="shared" si="93"/>
        <v/>
      </c>
      <c r="Q1530" t="str">
        <f t="shared" si="94"/>
        <v/>
      </c>
      <c r="S1530" s="334" t="str">
        <f t="shared" si="95"/>
        <v/>
      </c>
    </row>
    <row r="1531" spans="15:19" x14ac:dyDescent="0.2">
      <c r="O1531" t="str">
        <f t="shared" si="92"/>
        <v/>
      </c>
      <c r="P1531" t="str">
        <f t="shared" si="93"/>
        <v/>
      </c>
      <c r="Q1531" t="str">
        <f t="shared" si="94"/>
        <v/>
      </c>
      <c r="S1531" s="334" t="str">
        <f t="shared" si="95"/>
        <v/>
      </c>
    </row>
    <row r="1532" spans="15:19" x14ac:dyDescent="0.2">
      <c r="O1532" t="str">
        <f t="shared" si="92"/>
        <v/>
      </c>
      <c r="P1532" t="str">
        <f t="shared" si="93"/>
        <v/>
      </c>
      <c r="Q1532" t="str">
        <f t="shared" si="94"/>
        <v/>
      </c>
      <c r="S1532" s="334" t="str">
        <f t="shared" si="95"/>
        <v/>
      </c>
    </row>
    <row r="1533" spans="15:19" x14ac:dyDescent="0.2">
      <c r="O1533" t="str">
        <f t="shared" si="92"/>
        <v/>
      </c>
      <c r="P1533" t="str">
        <f t="shared" si="93"/>
        <v/>
      </c>
      <c r="Q1533" t="str">
        <f t="shared" si="94"/>
        <v/>
      </c>
      <c r="S1533" s="334" t="str">
        <f t="shared" si="95"/>
        <v/>
      </c>
    </row>
    <row r="1534" spans="15:19" x14ac:dyDescent="0.2">
      <c r="O1534" t="str">
        <f t="shared" si="92"/>
        <v/>
      </c>
      <c r="P1534" t="str">
        <f t="shared" si="93"/>
        <v/>
      </c>
      <c r="Q1534" t="str">
        <f t="shared" si="94"/>
        <v/>
      </c>
      <c r="S1534" s="334" t="str">
        <f t="shared" si="95"/>
        <v/>
      </c>
    </row>
    <row r="1535" spans="15:19" x14ac:dyDescent="0.2">
      <c r="O1535" t="str">
        <f t="shared" si="92"/>
        <v/>
      </c>
      <c r="P1535" t="str">
        <f t="shared" si="93"/>
        <v/>
      </c>
      <c r="Q1535" t="str">
        <f t="shared" si="94"/>
        <v/>
      </c>
      <c r="S1535" s="334" t="str">
        <f t="shared" si="95"/>
        <v/>
      </c>
    </row>
    <row r="1536" spans="15:19" x14ac:dyDescent="0.2">
      <c r="O1536" t="str">
        <f t="shared" si="92"/>
        <v/>
      </c>
      <c r="P1536" t="str">
        <f t="shared" si="93"/>
        <v/>
      </c>
      <c r="Q1536" t="str">
        <f t="shared" si="94"/>
        <v/>
      </c>
      <c r="S1536" s="334" t="str">
        <f t="shared" si="95"/>
        <v/>
      </c>
    </row>
    <row r="1537" spans="15:19" x14ac:dyDescent="0.2">
      <c r="O1537" t="str">
        <f t="shared" si="92"/>
        <v/>
      </c>
      <c r="P1537" t="str">
        <f t="shared" si="93"/>
        <v/>
      </c>
      <c r="Q1537" t="str">
        <f t="shared" si="94"/>
        <v/>
      </c>
      <c r="S1537" s="334" t="str">
        <f t="shared" si="95"/>
        <v/>
      </c>
    </row>
    <row r="1538" spans="15:19" x14ac:dyDescent="0.2">
      <c r="O1538" t="str">
        <f t="shared" ref="O1538:O1601" si="96">LEFT(F1538,4)</f>
        <v/>
      </c>
      <c r="P1538" t="str">
        <f t="shared" ref="P1538:P1601" si="97">MID(F1538,6,2)</f>
        <v/>
      </c>
      <c r="Q1538" t="str">
        <f t="shared" ref="Q1538:Q1601" si="98">MID(F1538,9,2)</f>
        <v/>
      </c>
      <c r="S1538" s="334" t="str">
        <f t="shared" ref="S1538:S1601" si="99">IFERROR(DATE(O1538,P1538,Q1538),"")</f>
        <v/>
      </c>
    </row>
    <row r="1539" spans="15:19" x14ac:dyDescent="0.2">
      <c r="O1539" t="str">
        <f t="shared" si="96"/>
        <v/>
      </c>
      <c r="P1539" t="str">
        <f t="shared" si="97"/>
        <v/>
      </c>
      <c r="Q1539" t="str">
        <f t="shared" si="98"/>
        <v/>
      </c>
      <c r="S1539" s="334" t="str">
        <f t="shared" si="99"/>
        <v/>
      </c>
    </row>
    <row r="1540" spans="15:19" x14ac:dyDescent="0.2">
      <c r="O1540" t="str">
        <f t="shared" si="96"/>
        <v/>
      </c>
      <c r="P1540" t="str">
        <f t="shared" si="97"/>
        <v/>
      </c>
      <c r="Q1540" t="str">
        <f t="shared" si="98"/>
        <v/>
      </c>
      <c r="S1540" s="334" t="str">
        <f t="shared" si="99"/>
        <v/>
      </c>
    </row>
    <row r="1541" spans="15:19" x14ac:dyDescent="0.2">
      <c r="O1541" t="str">
        <f t="shared" si="96"/>
        <v/>
      </c>
      <c r="P1541" t="str">
        <f t="shared" si="97"/>
        <v/>
      </c>
      <c r="Q1541" t="str">
        <f t="shared" si="98"/>
        <v/>
      </c>
      <c r="S1541" s="334" t="str">
        <f t="shared" si="99"/>
        <v/>
      </c>
    </row>
    <row r="1542" spans="15:19" x14ac:dyDescent="0.2">
      <c r="O1542" t="str">
        <f t="shared" si="96"/>
        <v/>
      </c>
      <c r="P1542" t="str">
        <f t="shared" si="97"/>
        <v/>
      </c>
      <c r="Q1542" t="str">
        <f t="shared" si="98"/>
        <v/>
      </c>
      <c r="S1542" s="334" t="str">
        <f t="shared" si="99"/>
        <v/>
      </c>
    </row>
    <row r="1543" spans="15:19" x14ac:dyDescent="0.2">
      <c r="O1543" t="str">
        <f t="shared" si="96"/>
        <v/>
      </c>
      <c r="P1543" t="str">
        <f t="shared" si="97"/>
        <v/>
      </c>
      <c r="Q1543" t="str">
        <f t="shared" si="98"/>
        <v/>
      </c>
      <c r="S1543" s="334" t="str">
        <f t="shared" si="99"/>
        <v/>
      </c>
    </row>
    <row r="1544" spans="15:19" x14ac:dyDescent="0.2">
      <c r="O1544" t="str">
        <f t="shared" si="96"/>
        <v/>
      </c>
      <c r="P1544" t="str">
        <f t="shared" si="97"/>
        <v/>
      </c>
      <c r="Q1544" t="str">
        <f t="shared" si="98"/>
        <v/>
      </c>
      <c r="S1544" s="334" t="str">
        <f t="shared" si="99"/>
        <v/>
      </c>
    </row>
    <row r="1545" spans="15:19" x14ac:dyDescent="0.2">
      <c r="O1545" t="str">
        <f t="shared" si="96"/>
        <v/>
      </c>
      <c r="P1545" t="str">
        <f t="shared" si="97"/>
        <v/>
      </c>
      <c r="Q1545" t="str">
        <f t="shared" si="98"/>
        <v/>
      </c>
      <c r="S1545" s="334" t="str">
        <f t="shared" si="99"/>
        <v/>
      </c>
    </row>
    <row r="1546" spans="15:19" x14ac:dyDescent="0.2">
      <c r="O1546" t="str">
        <f t="shared" si="96"/>
        <v/>
      </c>
      <c r="P1546" t="str">
        <f t="shared" si="97"/>
        <v/>
      </c>
      <c r="Q1546" t="str">
        <f t="shared" si="98"/>
        <v/>
      </c>
      <c r="S1546" s="334" t="str">
        <f t="shared" si="99"/>
        <v/>
      </c>
    </row>
    <row r="1547" spans="15:19" x14ac:dyDescent="0.2">
      <c r="O1547" t="str">
        <f t="shared" si="96"/>
        <v/>
      </c>
      <c r="P1547" t="str">
        <f t="shared" si="97"/>
        <v/>
      </c>
      <c r="Q1547" t="str">
        <f t="shared" si="98"/>
        <v/>
      </c>
      <c r="S1547" s="334" t="str">
        <f t="shared" si="99"/>
        <v/>
      </c>
    </row>
    <row r="1548" spans="15:19" x14ac:dyDescent="0.2">
      <c r="O1548" t="str">
        <f t="shared" si="96"/>
        <v/>
      </c>
      <c r="P1548" t="str">
        <f t="shared" si="97"/>
        <v/>
      </c>
      <c r="Q1548" t="str">
        <f t="shared" si="98"/>
        <v/>
      </c>
      <c r="S1548" s="334" t="str">
        <f t="shared" si="99"/>
        <v/>
      </c>
    </row>
    <row r="1549" spans="15:19" x14ac:dyDescent="0.2">
      <c r="O1549" t="str">
        <f t="shared" si="96"/>
        <v/>
      </c>
      <c r="P1549" t="str">
        <f t="shared" si="97"/>
        <v/>
      </c>
      <c r="Q1549" t="str">
        <f t="shared" si="98"/>
        <v/>
      </c>
      <c r="S1549" s="334" t="str">
        <f t="shared" si="99"/>
        <v/>
      </c>
    </row>
    <row r="1550" spans="15:19" x14ac:dyDescent="0.2">
      <c r="O1550" t="str">
        <f t="shared" si="96"/>
        <v/>
      </c>
      <c r="P1550" t="str">
        <f t="shared" si="97"/>
        <v/>
      </c>
      <c r="Q1550" t="str">
        <f t="shared" si="98"/>
        <v/>
      </c>
      <c r="S1550" s="334" t="str">
        <f t="shared" si="99"/>
        <v/>
      </c>
    </row>
    <row r="1551" spans="15:19" x14ac:dyDescent="0.2">
      <c r="O1551" t="str">
        <f t="shared" si="96"/>
        <v/>
      </c>
      <c r="P1551" t="str">
        <f t="shared" si="97"/>
        <v/>
      </c>
      <c r="Q1551" t="str">
        <f t="shared" si="98"/>
        <v/>
      </c>
      <c r="S1551" s="334" t="str">
        <f t="shared" si="99"/>
        <v/>
      </c>
    </row>
    <row r="1552" spans="15:19" x14ac:dyDescent="0.2">
      <c r="O1552" t="str">
        <f t="shared" si="96"/>
        <v/>
      </c>
      <c r="P1552" t="str">
        <f t="shared" si="97"/>
        <v/>
      </c>
      <c r="Q1552" t="str">
        <f t="shared" si="98"/>
        <v/>
      </c>
      <c r="S1552" s="334" t="str">
        <f t="shared" si="99"/>
        <v/>
      </c>
    </row>
    <row r="1553" spans="15:19" x14ac:dyDescent="0.2">
      <c r="O1553" t="str">
        <f t="shared" si="96"/>
        <v/>
      </c>
      <c r="P1553" t="str">
        <f t="shared" si="97"/>
        <v/>
      </c>
      <c r="Q1553" t="str">
        <f t="shared" si="98"/>
        <v/>
      </c>
      <c r="S1553" s="334" t="str">
        <f t="shared" si="99"/>
        <v/>
      </c>
    </row>
    <row r="1554" spans="15:19" x14ac:dyDescent="0.2">
      <c r="O1554" t="str">
        <f t="shared" si="96"/>
        <v/>
      </c>
      <c r="P1554" t="str">
        <f t="shared" si="97"/>
        <v/>
      </c>
      <c r="Q1554" t="str">
        <f t="shared" si="98"/>
        <v/>
      </c>
      <c r="S1554" s="334" t="str">
        <f t="shared" si="99"/>
        <v/>
      </c>
    </row>
    <row r="1555" spans="15:19" x14ac:dyDescent="0.2">
      <c r="O1555" t="str">
        <f t="shared" si="96"/>
        <v/>
      </c>
      <c r="P1555" t="str">
        <f t="shared" si="97"/>
        <v/>
      </c>
      <c r="Q1555" t="str">
        <f t="shared" si="98"/>
        <v/>
      </c>
      <c r="S1555" s="334" t="str">
        <f t="shared" si="99"/>
        <v/>
      </c>
    </row>
    <row r="1556" spans="15:19" x14ac:dyDescent="0.2">
      <c r="O1556" t="str">
        <f t="shared" si="96"/>
        <v/>
      </c>
      <c r="P1556" t="str">
        <f t="shared" si="97"/>
        <v/>
      </c>
      <c r="Q1556" t="str">
        <f t="shared" si="98"/>
        <v/>
      </c>
      <c r="S1556" s="334" t="str">
        <f t="shared" si="99"/>
        <v/>
      </c>
    </row>
    <row r="1557" spans="15:19" x14ac:dyDescent="0.2">
      <c r="O1557" t="str">
        <f t="shared" si="96"/>
        <v/>
      </c>
      <c r="P1557" t="str">
        <f t="shared" si="97"/>
        <v/>
      </c>
      <c r="Q1557" t="str">
        <f t="shared" si="98"/>
        <v/>
      </c>
      <c r="S1557" s="334" t="str">
        <f t="shared" si="99"/>
        <v/>
      </c>
    </row>
    <row r="1558" spans="15:19" x14ac:dyDescent="0.2">
      <c r="O1558" t="str">
        <f t="shared" si="96"/>
        <v/>
      </c>
      <c r="P1558" t="str">
        <f t="shared" si="97"/>
        <v/>
      </c>
      <c r="Q1558" t="str">
        <f t="shared" si="98"/>
        <v/>
      </c>
      <c r="S1558" s="334" t="str">
        <f t="shared" si="99"/>
        <v/>
      </c>
    </row>
    <row r="1559" spans="15:19" x14ac:dyDescent="0.2">
      <c r="O1559" t="str">
        <f t="shared" si="96"/>
        <v/>
      </c>
      <c r="P1559" t="str">
        <f t="shared" si="97"/>
        <v/>
      </c>
      <c r="Q1559" t="str">
        <f t="shared" si="98"/>
        <v/>
      </c>
      <c r="S1559" s="334" t="str">
        <f t="shared" si="99"/>
        <v/>
      </c>
    </row>
    <row r="1560" spans="15:19" x14ac:dyDescent="0.2">
      <c r="O1560" t="str">
        <f t="shared" si="96"/>
        <v/>
      </c>
      <c r="P1560" t="str">
        <f t="shared" si="97"/>
        <v/>
      </c>
      <c r="Q1560" t="str">
        <f t="shared" si="98"/>
        <v/>
      </c>
      <c r="S1560" s="334" t="str">
        <f t="shared" si="99"/>
        <v/>
      </c>
    </row>
    <row r="1561" spans="15:19" x14ac:dyDescent="0.2">
      <c r="O1561" t="str">
        <f t="shared" si="96"/>
        <v/>
      </c>
      <c r="P1561" t="str">
        <f t="shared" si="97"/>
        <v/>
      </c>
      <c r="Q1561" t="str">
        <f t="shared" si="98"/>
        <v/>
      </c>
      <c r="S1561" s="334" t="str">
        <f t="shared" si="99"/>
        <v/>
      </c>
    </row>
    <row r="1562" spans="15:19" x14ac:dyDescent="0.2">
      <c r="O1562" t="str">
        <f t="shared" si="96"/>
        <v/>
      </c>
      <c r="P1562" t="str">
        <f t="shared" si="97"/>
        <v/>
      </c>
      <c r="Q1562" t="str">
        <f t="shared" si="98"/>
        <v/>
      </c>
      <c r="S1562" s="334" t="str">
        <f t="shared" si="99"/>
        <v/>
      </c>
    </row>
    <row r="1563" spans="15:19" x14ac:dyDescent="0.2">
      <c r="O1563" t="str">
        <f t="shared" si="96"/>
        <v/>
      </c>
      <c r="P1563" t="str">
        <f t="shared" si="97"/>
        <v/>
      </c>
      <c r="Q1563" t="str">
        <f t="shared" si="98"/>
        <v/>
      </c>
      <c r="S1563" s="334" t="str">
        <f t="shared" si="99"/>
        <v/>
      </c>
    </row>
    <row r="1564" spans="15:19" x14ac:dyDescent="0.2">
      <c r="O1564" t="str">
        <f t="shared" si="96"/>
        <v/>
      </c>
      <c r="P1564" t="str">
        <f t="shared" si="97"/>
        <v/>
      </c>
      <c r="Q1564" t="str">
        <f t="shared" si="98"/>
        <v/>
      </c>
      <c r="S1564" s="334" t="str">
        <f t="shared" si="99"/>
        <v/>
      </c>
    </row>
    <row r="1565" spans="15:19" x14ac:dyDescent="0.2">
      <c r="O1565" t="str">
        <f t="shared" si="96"/>
        <v/>
      </c>
      <c r="P1565" t="str">
        <f t="shared" si="97"/>
        <v/>
      </c>
      <c r="Q1565" t="str">
        <f t="shared" si="98"/>
        <v/>
      </c>
      <c r="S1565" s="334" t="str">
        <f t="shared" si="99"/>
        <v/>
      </c>
    </row>
    <row r="1566" spans="15:19" x14ac:dyDescent="0.2">
      <c r="O1566" t="str">
        <f t="shared" si="96"/>
        <v/>
      </c>
      <c r="P1566" t="str">
        <f t="shared" si="97"/>
        <v/>
      </c>
      <c r="Q1566" t="str">
        <f t="shared" si="98"/>
        <v/>
      </c>
      <c r="S1566" s="334" t="str">
        <f t="shared" si="99"/>
        <v/>
      </c>
    </row>
    <row r="1567" spans="15:19" x14ac:dyDescent="0.2">
      <c r="O1567" t="str">
        <f t="shared" si="96"/>
        <v/>
      </c>
      <c r="P1567" t="str">
        <f t="shared" si="97"/>
        <v/>
      </c>
      <c r="Q1567" t="str">
        <f t="shared" si="98"/>
        <v/>
      </c>
      <c r="S1567" s="334" t="str">
        <f t="shared" si="99"/>
        <v/>
      </c>
    </row>
    <row r="1568" spans="15:19" x14ac:dyDescent="0.2">
      <c r="O1568" t="str">
        <f t="shared" si="96"/>
        <v/>
      </c>
      <c r="P1568" t="str">
        <f t="shared" si="97"/>
        <v/>
      </c>
      <c r="Q1568" t="str">
        <f t="shared" si="98"/>
        <v/>
      </c>
      <c r="S1568" s="334" t="str">
        <f t="shared" si="99"/>
        <v/>
      </c>
    </row>
    <row r="1569" spans="15:19" x14ac:dyDescent="0.2">
      <c r="O1569" t="str">
        <f t="shared" si="96"/>
        <v/>
      </c>
      <c r="P1569" t="str">
        <f t="shared" si="97"/>
        <v/>
      </c>
      <c r="Q1569" t="str">
        <f t="shared" si="98"/>
        <v/>
      </c>
      <c r="S1569" s="334" t="str">
        <f t="shared" si="99"/>
        <v/>
      </c>
    </row>
    <row r="1570" spans="15:19" x14ac:dyDescent="0.2">
      <c r="O1570" t="str">
        <f t="shared" si="96"/>
        <v/>
      </c>
      <c r="P1570" t="str">
        <f t="shared" si="97"/>
        <v/>
      </c>
      <c r="Q1570" t="str">
        <f t="shared" si="98"/>
        <v/>
      </c>
      <c r="S1570" s="334" t="str">
        <f t="shared" si="99"/>
        <v/>
      </c>
    </row>
    <row r="1571" spans="15:19" x14ac:dyDescent="0.2">
      <c r="O1571" t="str">
        <f t="shared" si="96"/>
        <v/>
      </c>
      <c r="P1571" t="str">
        <f t="shared" si="97"/>
        <v/>
      </c>
      <c r="Q1571" t="str">
        <f t="shared" si="98"/>
        <v/>
      </c>
      <c r="S1571" s="334" t="str">
        <f t="shared" si="99"/>
        <v/>
      </c>
    </row>
    <row r="1572" spans="15:19" x14ac:dyDescent="0.2">
      <c r="O1572" t="str">
        <f t="shared" si="96"/>
        <v/>
      </c>
      <c r="P1572" t="str">
        <f t="shared" si="97"/>
        <v/>
      </c>
      <c r="Q1572" t="str">
        <f t="shared" si="98"/>
        <v/>
      </c>
      <c r="S1572" s="334" t="str">
        <f t="shared" si="99"/>
        <v/>
      </c>
    </row>
    <row r="1573" spans="15:19" x14ac:dyDescent="0.2">
      <c r="O1573" t="str">
        <f t="shared" si="96"/>
        <v/>
      </c>
      <c r="P1573" t="str">
        <f t="shared" si="97"/>
        <v/>
      </c>
      <c r="Q1573" t="str">
        <f t="shared" si="98"/>
        <v/>
      </c>
      <c r="S1573" s="334" t="str">
        <f t="shared" si="99"/>
        <v/>
      </c>
    </row>
    <row r="1574" spans="15:19" x14ac:dyDescent="0.2">
      <c r="O1574" t="str">
        <f t="shared" si="96"/>
        <v/>
      </c>
      <c r="P1574" t="str">
        <f t="shared" si="97"/>
        <v/>
      </c>
      <c r="Q1574" t="str">
        <f t="shared" si="98"/>
        <v/>
      </c>
      <c r="S1574" s="334" t="str">
        <f t="shared" si="99"/>
        <v/>
      </c>
    </row>
    <row r="1575" spans="15:19" x14ac:dyDescent="0.2">
      <c r="O1575" t="str">
        <f t="shared" si="96"/>
        <v/>
      </c>
      <c r="P1575" t="str">
        <f t="shared" si="97"/>
        <v/>
      </c>
      <c r="Q1575" t="str">
        <f t="shared" si="98"/>
        <v/>
      </c>
      <c r="S1575" s="334" t="str">
        <f t="shared" si="99"/>
        <v/>
      </c>
    </row>
    <row r="1576" spans="15:19" x14ac:dyDescent="0.2">
      <c r="O1576" t="str">
        <f t="shared" si="96"/>
        <v/>
      </c>
      <c r="P1576" t="str">
        <f t="shared" si="97"/>
        <v/>
      </c>
      <c r="Q1576" t="str">
        <f t="shared" si="98"/>
        <v/>
      </c>
      <c r="S1576" s="334" t="str">
        <f t="shared" si="99"/>
        <v/>
      </c>
    </row>
    <row r="1577" spans="15:19" x14ac:dyDescent="0.2">
      <c r="O1577" t="str">
        <f t="shared" si="96"/>
        <v/>
      </c>
      <c r="P1577" t="str">
        <f t="shared" si="97"/>
        <v/>
      </c>
      <c r="Q1577" t="str">
        <f t="shared" si="98"/>
        <v/>
      </c>
      <c r="S1577" s="334" t="str">
        <f t="shared" si="99"/>
        <v/>
      </c>
    </row>
    <row r="1578" spans="15:19" x14ac:dyDescent="0.2">
      <c r="O1578" t="str">
        <f t="shared" si="96"/>
        <v/>
      </c>
      <c r="P1578" t="str">
        <f t="shared" si="97"/>
        <v/>
      </c>
      <c r="Q1578" t="str">
        <f t="shared" si="98"/>
        <v/>
      </c>
      <c r="S1578" s="334" t="str">
        <f t="shared" si="99"/>
        <v/>
      </c>
    </row>
    <row r="1579" spans="15:19" x14ac:dyDescent="0.2">
      <c r="O1579" t="str">
        <f t="shared" si="96"/>
        <v/>
      </c>
      <c r="P1579" t="str">
        <f t="shared" si="97"/>
        <v/>
      </c>
      <c r="Q1579" t="str">
        <f t="shared" si="98"/>
        <v/>
      </c>
      <c r="S1579" s="334" t="str">
        <f t="shared" si="99"/>
        <v/>
      </c>
    </row>
    <row r="1580" spans="15:19" x14ac:dyDescent="0.2">
      <c r="O1580" t="str">
        <f t="shared" si="96"/>
        <v/>
      </c>
      <c r="P1580" t="str">
        <f t="shared" si="97"/>
        <v/>
      </c>
      <c r="Q1580" t="str">
        <f t="shared" si="98"/>
        <v/>
      </c>
      <c r="S1580" s="334" t="str">
        <f t="shared" si="99"/>
        <v/>
      </c>
    </row>
    <row r="1581" spans="15:19" x14ac:dyDescent="0.2">
      <c r="O1581" t="str">
        <f t="shared" si="96"/>
        <v/>
      </c>
      <c r="P1581" t="str">
        <f t="shared" si="97"/>
        <v/>
      </c>
      <c r="Q1581" t="str">
        <f t="shared" si="98"/>
        <v/>
      </c>
      <c r="S1581" s="334" t="str">
        <f t="shared" si="99"/>
        <v/>
      </c>
    </row>
    <row r="1582" spans="15:19" x14ac:dyDescent="0.2">
      <c r="O1582" t="str">
        <f t="shared" si="96"/>
        <v/>
      </c>
      <c r="P1582" t="str">
        <f t="shared" si="97"/>
        <v/>
      </c>
      <c r="Q1582" t="str">
        <f t="shared" si="98"/>
        <v/>
      </c>
      <c r="S1582" s="334" t="str">
        <f t="shared" si="99"/>
        <v/>
      </c>
    </row>
    <row r="1583" spans="15:19" x14ac:dyDescent="0.2">
      <c r="O1583" t="str">
        <f t="shared" si="96"/>
        <v/>
      </c>
      <c r="P1583" t="str">
        <f t="shared" si="97"/>
        <v/>
      </c>
      <c r="Q1583" t="str">
        <f t="shared" si="98"/>
        <v/>
      </c>
      <c r="S1583" s="334" t="str">
        <f t="shared" si="99"/>
        <v/>
      </c>
    </row>
    <row r="1584" spans="15:19" x14ac:dyDescent="0.2">
      <c r="O1584" t="str">
        <f t="shared" si="96"/>
        <v/>
      </c>
      <c r="P1584" t="str">
        <f t="shared" si="97"/>
        <v/>
      </c>
      <c r="Q1584" t="str">
        <f t="shared" si="98"/>
        <v/>
      </c>
      <c r="S1584" s="334" t="str">
        <f t="shared" si="99"/>
        <v/>
      </c>
    </row>
    <row r="1585" spans="15:19" x14ac:dyDescent="0.2">
      <c r="O1585" t="str">
        <f t="shared" si="96"/>
        <v/>
      </c>
      <c r="P1585" t="str">
        <f t="shared" si="97"/>
        <v/>
      </c>
      <c r="Q1585" t="str">
        <f t="shared" si="98"/>
        <v/>
      </c>
      <c r="S1585" s="334" t="str">
        <f t="shared" si="99"/>
        <v/>
      </c>
    </row>
    <row r="1586" spans="15:19" x14ac:dyDescent="0.2">
      <c r="O1586" t="str">
        <f t="shared" si="96"/>
        <v/>
      </c>
      <c r="P1586" t="str">
        <f t="shared" si="97"/>
        <v/>
      </c>
      <c r="Q1586" t="str">
        <f t="shared" si="98"/>
        <v/>
      </c>
      <c r="S1586" s="334" t="str">
        <f t="shared" si="99"/>
        <v/>
      </c>
    </row>
    <row r="1587" spans="15:19" x14ac:dyDescent="0.2">
      <c r="O1587" t="str">
        <f t="shared" si="96"/>
        <v/>
      </c>
      <c r="P1587" t="str">
        <f t="shared" si="97"/>
        <v/>
      </c>
      <c r="Q1587" t="str">
        <f t="shared" si="98"/>
        <v/>
      </c>
      <c r="S1587" s="334" t="str">
        <f t="shared" si="99"/>
        <v/>
      </c>
    </row>
    <row r="1588" spans="15:19" x14ac:dyDescent="0.2">
      <c r="O1588" t="str">
        <f t="shared" si="96"/>
        <v/>
      </c>
      <c r="P1588" t="str">
        <f t="shared" si="97"/>
        <v/>
      </c>
      <c r="Q1588" t="str">
        <f t="shared" si="98"/>
        <v/>
      </c>
      <c r="S1588" s="334" t="str">
        <f t="shared" si="99"/>
        <v/>
      </c>
    </row>
    <row r="1589" spans="15:19" x14ac:dyDescent="0.2">
      <c r="O1589" t="str">
        <f t="shared" si="96"/>
        <v/>
      </c>
      <c r="P1589" t="str">
        <f t="shared" si="97"/>
        <v/>
      </c>
      <c r="Q1589" t="str">
        <f t="shared" si="98"/>
        <v/>
      </c>
      <c r="S1589" s="334" t="str">
        <f t="shared" si="99"/>
        <v/>
      </c>
    </row>
    <row r="1590" spans="15:19" x14ac:dyDescent="0.2">
      <c r="O1590" t="str">
        <f t="shared" si="96"/>
        <v/>
      </c>
      <c r="P1590" t="str">
        <f t="shared" si="97"/>
        <v/>
      </c>
      <c r="Q1590" t="str">
        <f t="shared" si="98"/>
        <v/>
      </c>
      <c r="S1590" s="334" t="str">
        <f t="shared" si="99"/>
        <v/>
      </c>
    </row>
    <row r="1591" spans="15:19" x14ac:dyDescent="0.2">
      <c r="O1591" t="str">
        <f t="shared" si="96"/>
        <v/>
      </c>
      <c r="P1591" t="str">
        <f t="shared" si="97"/>
        <v/>
      </c>
      <c r="Q1591" t="str">
        <f t="shared" si="98"/>
        <v/>
      </c>
      <c r="S1591" s="334" t="str">
        <f t="shared" si="99"/>
        <v/>
      </c>
    </row>
    <row r="1592" spans="15:19" x14ac:dyDescent="0.2">
      <c r="O1592" t="str">
        <f t="shared" si="96"/>
        <v/>
      </c>
      <c r="P1592" t="str">
        <f t="shared" si="97"/>
        <v/>
      </c>
      <c r="Q1592" t="str">
        <f t="shared" si="98"/>
        <v/>
      </c>
      <c r="S1592" s="334" t="str">
        <f t="shared" si="99"/>
        <v/>
      </c>
    </row>
    <row r="1593" spans="15:19" x14ac:dyDescent="0.2">
      <c r="O1593" t="str">
        <f t="shared" si="96"/>
        <v/>
      </c>
      <c r="P1593" t="str">
        <f t="shared" si="97"/>
        <v/>
      </c>
      <c r="Q1593" t="str">
        <f t="shared" si="98"/>
        <v/>
      </c>
      <c r="S1593" s="334" t="str">
        <f t="shared" si="99"/>
        <v/>
      </c>
    </row>
    <row r="1594" spans="15:19" x14ac:dyDescent="0.2">
      <c r="O1594" t="str">
        <f t="shared" si="96"/>
        <v/>
      </c>
      <c r="P1594" t="str">
        <f t="shared" si="97"/>
        <v/>
      </c>
      <c r="Q1594" t="str">
        <f t="shared" si="98"/>
        <v/>
      </c>
      <c r="S1594" s="334" t="str">
        <f t="shared" si="99"/>
        <v/>
      </c>
    </row>
    <row r="1595" spans="15:19" x14ac:dyDescent="0.2">
      <c r="O1595" t="str">
        <f t="shared" si="96"/>
        <v/>
      </c>
      <c r="P1595" t="str">
        <f t="shared" si="97"/>
        <v/>
      </c>
      <c r="Q1595" t="str">
        <f t="shared" si="98"/>
        <v/>
      </c>
      <c r="S1595" s="334" t="str">
        <f t="shared" si="99"/>
        <v/>
      </c>
    </row>
    <row r="1596" spans="15:19" x14ac:dyDescent="0.2">
      <c r="O1596" t="str">
        <f t="shared" si="96"/>
        <v/>
      </c>
      <c r="P1596" t="str">
        <f t="shared" si="97"/>
        <v/>
      </c>
      <c r="Q1596" t="str">
        <f t="shared" si="98"/>
        <v/>
      </c>
      <c r="S1596" s="334" t="str">
        <f t="shared" si="99"/>
        <v/>
      </c>
    </row>
    <row r="1597" spans="15:19" x14ac:dyDescent="0.2">
      <c r="O1597" t="str">
        <f t="shared" si="96"/>
        <v/>
      </c>
      <c r="P1597" t="str">
        <f t="shared" si="97"/>
        <v/>
      </c>
      <c r="Q1597" t="str">
        <f t="shared" si="98"/>
        <v/>
      </c>
      <c r="S1597" s="334" t="str">
        <f t="shared" si="99"/>
        <v/>
      </c>
    </row>
    <row r="1598" spans="15:19" x14ac:dyDescent="0.2">
      <c r="O1598" t="str">
        <f t="shared" si="96"/>
        <v/>
      </c>
      <c r="P1598" t="str">
        <f t="shared" si="97"/>
        <v/>
      </c>
      <c r="Q1598" t="str">
        <f t="shared" si="98"/>
        <v/>
      </c>
      <c r="S1598" s="334" t="str">
        <f t="shared" si="99"/>
        <v/>
      </c>
    </row>
    <row r="1599" spans="15:19" x14ac:dyDescent="0.2">
      <c r="O1599" t="str">
        <f t="shared" si="96"/>
        <v/>
      </c>
      <c r="P1599" t="str">
        <f t="shared" si="97"/>
        <v/>
      </c>
      <c r="Q1599" t="str">
        <f t="shared" si="98"/>
        <v/>
      </c>
      <c r="S1599" s="334" t="str">
        <f t="shared" si="99"/>
        <v/>
      </c>
    </row>
    <row r="1600" spans="15:19" x14ac:dyDescent="0.2">
      <c r="O1600" t="str">
        <f t="shared" si="96"/>
        <v/>
      </c>
      <c r="P1600" t="str">
        <f t="shared" si="97"/>
        <v/>
      </c>
      <c r="Q1600" t="str">
        <f t="shared" si="98"/>
        <v/>
      </c>
      <c r="S1600" s="334" t="str">
        <f t="shared" si="99"/>
        <v/>
      </c>
    </row>
    <row r="1601" spans="15:19" x14ac:dyDescent="0.2">
      <c r="O1601" t="str">
        <f t="shared" si="96"/>
        <v/>
      </c>
      <c r="P1601" t="str">
        <f t="shared" si="97"/>
        <v/>
      </c>
      <c r="Q1601" t="str">
        <f t="shared" si="98"/>
        <v/>
      </c>
      <c r="S1601" s="334" t="str">
        <f t="shared" si="99"/>
        <v/>
      </c>
    </row>
    <row r="1602" spans="15:19" x14ac:dyDescent="0.2">
      <c r="O1602" t="str">
        <f t="shared" ref="O1602:O1665" si="100">LEFT(F1602,4)</f>
        <v/>
      </c>
      <c r="P1602" t="str">
        <f t="shared" ref="P1602:P1665" si="101">MID(F1602,6,2)</f>
        <v/>
      </c>
      <c r="Q1602" t="str">
        <f t="shared" ref="Q1602:Q1665" si="102">MID(F1602,9,2)</f>
        <v/>
      </c>
      <c r="S1602" s="334" t="str">
        <f t="shared" ref="S1602:S1665" si="103">IFERROR(DATE(O1602,P1602,Q1602),"")</f>
        <v/>
      </c>
    </row>
    <row r="1603" spans="15:19" x14ac:dyDescent="0.2">
      <c r="O1603" t="str">
        <f t="shared" si="100"/>
        <v/>
      </c>
      <c r="P1603" t="str">
        <f t="shared" si="101"/>
        <v/>
      </c>
      <c r="Q1603" t="str">
        <f t="shared" si="102"/>
        <v/>
      </c>
      <c r="S1603" s="334" t="str">
        <f t="shared" si="103"/>
        <v/>
      </c>
    </row>
    <row r="1604" spans="15:19" x14ac:dyDescent="0.2">
      <c r="O1604" t="str">
        <f t="shared" si="100"/>
        <v/>
      </c>
      <c r="P1604" t="str">
        <f t="shared" si="101"/>
        <v/>
      </c>
      <c r="Q1604" t="str">
        <f t="shared" si="102"/>
        <v/>
      </c>
      <c r="S1604" s="334" t="str">
        <f t="shared" si="103"/>
        <v/>
      </c>
    </row>
    <row r="1605" spans="15:19" x14ac:dyDescent="0.2">
      <c r="O1605" t="str">
        <f t="shared" si="100"/>
        <v/>
      </c>
      <c r="P1605" t="str">
        <f t="shared" si="101"/>
        <v/>
      </c>
      <c r="Q1605" t="str">
        <f t="shared" si="102"/>
        <v/>
      </c>
      <c r="S1605" s="334" t="str">
        <f t="shared" si="103"/>
        <v/>
      </c>
    </row>
    <row r="1606" spans="15:19" x14ac:dyDescent="0.2">
      <c r="O1606" t="str">
        <f t="shared" si="100"/>
        <v/>
      </c>
      <c r="P1606" t="str">
        <f t="shared" si="101"/>
        <v/>
      </c>
      <c r="Q1606" t="str">
        <f t="shared" si="102"/>
        <v/>
      </c>
      <c r="S1606" s="334" t="str">
        <f t="shared" si="103"/>
        <v/>
      </c>
    </row>
    <row r="1607" spans="15:19" x14ac:dyDescent="0.2">
      <c r="O1607" t="str">
        <f t="shared" si="100"/>
        <v/>
      </c>
      <c r="P1607" t="str">
        <f t="shared" si="101"/>
        <v/>
      </c>
      <c r="Q1607" t="str">
        <f t="shared" si="102"/>
        <v/>
      </c>
      <c r="S1607" s="334" t="str">
        <f t="shared" si="103"/>
        <v/>
      </c>
    </row>
    <row r="1608" spans="15:19" x14ac:dyDescent="0.2">
      <c r="O1608" t="str">
        <f t="shared" si="100"/>
        <v/>
      </c>
      <c r="P1608" t="str">
        <f t="shared" si="101"/>
        <v/>
      </c>
      <c r="Q1608" t="str">
        <f t="shared" si="102"/>
        <v/>
      </c>
      <c r="S1608" s="334" t="str">
        <f t="shared" si="103"/>
        <v/>
      </c>
    </row>
    <row r="1609" spans="15:19" x14ac:dyDescent="0.2">
      <c r="O1609" t="str">
        <f t="shared" si="100"/>
        <v/>
      </c>
      <c r="P1609" t="str">
        <f t="shared" si="101"/>
        <v/>
      </c>
      <c r="Q1609" t="str">
        <f t="shared" si="102"/>
        <v/>
      </c>
      <c r="S1609" s="334" t="str">
        <f t="shared" si="103"/>
        <v/>
      </c>
    </row>
    <row r="1610" spans="15:19" x14ac:dyDescent="0.2">
      <c r="O1610" t="str">
        <f t="shared" si="100"/>
        <v/>
      </c>
      <c r="P1610" t="str">
        <f t="shared" si="101"/>
        <v/>
      </c>
      <c r="Q1610" t="str">
        <f t="shared" si="102"/>
        <v/>
      </c>
      <c r="S1610" s="334" t="str">
        <f t="shared" si="103"/>
        <v/>
      </c>
    </row>
    <row r="1611" spans="15:19" x14ac:dyDescent="0.2">
      <c r="O1611" t="str">
        <f t="shared" si="100"/>
        <v/>
      </c>
      <c r="P1611" t="str">
        <f t="shared" si="101"/>
        <v/>
      </c>
      <c r="Q1611" t="str">
        <f t="shared" si="102"/>
        <v/>
      </c>
      <c r="S1611" s="334" t="str">
        <f t="shared" si="103"/>
        <v/>
      </c>
    </row>
    <row r="1612" spans="15:19" x14ac:dyDescent="0.2">
      <c r="O1612" t="str">
        <f t="shared" si="100"/>
        <v/>
      </c>
      <c r="P1612" t="str">
        <f t="shared" si="101"/>
        <v/>
      </c>
      <c r="Q1612" t="str">
        <f t="shared" si="102"/>
        <v/>
      </c>
      <c r="S1612" s="334" t="str">
        <f t="shared" si="103"/>
        <v/>
      </c>
    </row>
    <row r="1613" spans="15:19" x14ac:dyDescent="0.2">
      <c r="O1613" t="str">
        <f t="shared" si="100"/>
        <v/>
      </c>
      <c r="P1613" t="str">
        <f t="shared" si="101"/>
        <v/>
      </c>
      <c r="Q1613" t="str">
        <f t="shared" si="102"/>
        <v/>
      </c>
      <c r="S1613" s="334" t="str">
        <f t="shared" si="103"/>
        <v/>
      </c>
    </row>
    <row r="1614" spans="15:19" x14ac:dyDescent="0.2">
      <c r="O1614" t="str">
        <f t="shared" si="100"/>
        <v/>
      </c>
      <c r="P1614" t="str">
        <f t="shared" si="101"/>
        <v/>
      </c>
      <c r="Q1614" t="str">
        <f t="shared" si="102"/>
        <v/>
      </c>
      <c r="S1614" s="334" t="str">
        <f t="shared" si="103"/>
        <v/>
      </c>
    </row>
    <row r="1615" spans="15:19" x14ac:dyDescent="0.2">
      <c r="O1615" t="str">
        <f t="shared" si="100"/>
        <v/>
      </c>
      <c r="P1615" t="str">
        <f t="shared" si="101"/>
        <v/>
      </c>
      <c r="Q1615" t="str">
        <f t="shared" si="102"/>
        <v/>
      </c>
      <c r="S1615" s="334" t="str">
        <f t="shared" si="103"/>
        <v/>
      </c>
    </row>
    <row r="1616" spans="15:19" x14ac:dyDescent="0.2">
      <c r="O1616" t="str">
        <f t="shared" si="100"/>
        <v/>
      </c>
      <c r="P1616" t="str">
        <f t="shared" si="101"/>
        <v/>
      </c>
      <c r="Q1616" t="str">
        <f t="shared" si="102"/>
        <v/>
      </c>
      <c r="S1616" s="334" t="str">
        <f t="shared" si="103"/>
        <v/>
      </c>
    </row>
    <row r="1617" spans="15:19" x14ac:dyDescent="0.2">
      <c r="O1617" t="str">
        <f t="shared" si="100"/>
        <v/>
      </c>
      <c r="P1617" t="str">
        <f t="shared" si="101"/>
        <v/>
      </c>
      <c r="Q1617" t="str">
        <f t="shared" si="102"/>
        <v/>
      </c>
      <c r="S1617" s="334" t="str">
        <f t="shared" si="103"/>
        <v/>
      </c>
    </row>
    <row r="1618" spans="15:19" x14ac:dyDescent="0.2">
      <c r="O1618" t="str">
        <f t="shared" si="100"/>
        <v/>
      </c>
      <c r="P1618" t="str">
        <f t="shared" si="101"/>
        <v/>
      </c>
      <c r="Q1618" t="str">
        <f t="shared" si="102"/>
        <v/>
      </c>
      <c r="S1618" s="334" t="str">
        <f t="shared" si="103"/>
        <v/>
      </c>
    </row>
    <row r="1619" spans="15:19" x14ac:dyDescent="0.2">
      <c r="O1619" t="str">
        <f t="shared" si="100"/>
        <v/>
      </c>
      <c r="P1619" t="str">
        <f t="shared" si="101"/>
        <v/>
      </c>
      <c r="Q1619" t="str">
        <f t="shared" si="102"/>
        <v/>
      </c>
      <c r="S1619" s="334" t="str">
        <f t="shared" si="103"/>
        <v/>
      </c>
    </row>
    <row r="1620" spans="15:19" x14ac:dyDescent="0.2">
      <c r="O1620" t="str">
        <f t="shared" si="100"/>
        <v/>
      </c>
      <c r="P1620" t="str">
        <f t="shared" si="101"/>
        <v/>
      </c>
      <c r="Q1620" t="str">
        <f t="shared" si="102"/>
        <v/>
      </c>
      <c r="S1620" s="334" t="str">
        <f t="shared" si="103"/>
        <v/>
      </c>
    </row>
    <row r="1621" spans="15:19" x14ac:dyDescent="0.2">
      <c r="O1621" t="str">
        <f t="shared" si="100"/>
        <v/>
      </c>
      <c r="P1621" t="str">
        <f t="shared" si="101"/>
        <v/>
      </c>
      <c r="Q1621" t="str">
        <f t="shared" si="102"/>
        <v/>
      </c>
      <c r="S1621" s="334" t="str">
        <f t="shared" si="103"/>
        <v/>
      </c>
    </row>
    <row r="1622" spans="15:19" x14ac:dyDescent="0.2">
      <c r="O1622" t="str">
        <f t="shared" si="100"/>
        <v/>
      </c>
      <c r="P1622" t="str">
        <f t="shared" si="101"/>
        <v/>
      </c>
      <c r="Q1622" t="str">
        <f t="shared" si="102"/>
        <v/>
      </c>
      <c r="S1622" s="334" t="str">
        <f t="shared" si="103"/>
        <v/>
      </c>
    </row>
    <row r="1623" spans="15:19" x14ac:dyDescent="0.2">
      <c r="O1623" t="str">
        <f t="shared" si="100"/>
        <v/>
      </c>
      <c r="P1623" t="str">
        <f t="shared" si="101"/>
        <v/>
      </c>
      <c r="Q1623" t="str">
        <f t="shared" si="102"/>
        <v/>
      </c>
      <c r="S1623" s="334" t="str">
        <f t="shared" si="103"/>
        <v/>
      </c>
    </row>
    <row r="1624" spans="15:19" x14ac:dyDescent="0.2">
      <c r="O1624" t="str">
        <f t="shared" si="100"/>
        <v/>
      </c>
      <c r="P1624" t="str">
        <f t="shared" si="101"/>
        <v/>
      </c>
      <c r="Q1624" t="str">
        <f t="shared" si="102"/>
        <v/>
      </c>
      <c r="S1624" s="334" t="str">
        <f t="shared" si="103"/>
        <v/>
      </c>
    </row>
    <row r="1625" spans="15:19" x14ac:dyDescent="0.2">
      <c r="O1625" t="str">
        <f t="shared" si="100"/>
        <v/>
      </c>
      <c r="P1625" t="str">
        <f t="shared" si="101"/>
        <v/>
      </c>
      <c r="Q1625" t="str">
        <f t="shared" si="102"/>
        <v/>
      </c>
      <c r="S1625" s="334" t="str">
        <f t="shared" si="103"/>
        <v/>
      </c>
    </row>
    <row r="1626" spans="15:19" x14ac:dyDescent="0.2">
      <c r="O1626" t="str">
        <f t="shared" si="100"/>
        <v/>
      </c>
      <c r="P1626" t="str">
        <f t="shared" si="101"/>
        <v/>
      </c>
      <c r="Q1626" t="str">
        <f t="shared" si="102"/>
        <v/>
      </c>
      <c r="S1626" s="334" t="str">
        <f t="shared" si="103"/>
        <v/>
      </c>
    </row>
    <row r="1627" spans="15:19" x14ac:dyDescent="0.2">
      <c r="O1627" t="str">
        <f t="shared" si="100"/>
        <v/>
      </c>
      <c r="P1627" t="str">
        <f t="shared" si="101"/>
        <v/>
      </c>
      <c r="Q1627" t="str">
        <f t="shared" si="102"/>
        <v/>
      </c>
      <c r="S1627" s="334" t="str">
        <f t="shared" si="103"/>
        <v/>
      </c>
    </row>
    <row r="1628" spans="15:19" x14ac:dyDescent="0.2">
      <c r="O1628" t="str">
        <f t="shared" si="100"/>
        <v/>
      </c>
      <c r="P1628" t="str">
        <f t="shared" si="101"/>
        <v/>
      </c>
      <c r="Q1628" t="str">
        <f t="shared" si="102"/>
        <v/>
      </c>
      <c r="S1628" s="334" t="str">
        <f t="shared" si="103"/>
        <v/>
      </c>
    </row>
    <row r="1629" spans="15:19" x14ac:dyDescent="0.2">
      <c r="O1629" t="str">
        <f t="shared" si="100"/>
        <v/>
      </c>
      <c r="P1629" t="str">
        <f t="shared" si="101"/>
        <v/>
      </c>
      <c r="Q1629" t="str">
        <f t="shared" si="102"/>
        <v/>
      </c>
      <c r="S1629" s="334" t="str">
        <f t="shared" si="103"/>
        <v/>
      </c>
    </row>
    <row r="1630" spans="15:19" x14ac:dyDescent="0.2">
      <c r="O1630" t="str">
        <f t="shared" si="100"/>
        <v/>
      </c>
      <c r="P1630" t="str">
        <f t="shared" si="101"/>
        <v/>
      </c>
      <c r="Q1630" t="str">
        <f t="shared" si="102"/>
        <v/>
      </c>
      <c r="S1630" s="334" t="str">
        <f t="shared" si="103"/>
        <v/>
      </c>
    </row>
    <row r="1631" spans="15:19" x14ac:dyDescent="0.2">
      <c r="O1631" t="str">
        <f t="shared" si="100"/>
        <v/>
      </c>
      <c r="P1631" t="str">
        <f t="shared" si="101"/>
        <v/>
      </c>
      <c r="Q1631" t="str">
        <f t="shared" si="102"/>
        <v/>
      </c>
      <c r="S1631" s="334" t="str">
        <f t="shared" si="103"/>
        <v/>
      </c>
    </row>
    <row r="1632" spans="15:19" x14ac:dyDescent="0.2">
      <c r="O1632" t="str">
        <f t="shared" si="100"/>
        <v/>
      </c>
      <c r="P1632" t="str">
        <f t="shared" si="101"/>
        <v/>
      </c>
      <c r="Q1632" t="str">
        <f t="shared" si="102"/>
        <v/>
      </c>
      <c r="S1632" s="334" t="str">
        <f t="shared" si="103"/>
        <v/>
      </c>
    </row>
    <row r="1633" spans="15:19" x14ac:dyDescent="0.2">
      <c r="O1633" t="str">
        <f t="shared" si="100"/>
        <v/>
      </c>
      <c r="P1633" t="str">
        <f t="shared" si="101"/>
        <v/>
      </c>
      <c r="Q1633" t="str">
        <f t="shared" si="102"/>
        <v/>
      </c>
      <c r="S1633" s="334" t="str">
        <f t="shared" si="103"/>
        <v/>
      </c>
    </row>
    <row r="1634" spans="15:19" x14ac:dyDescent="0.2">
      <c r="O1634" t="str">
        <f t="shared" si="100"/>
        <v/>
      </c>
      <c r="P1634" t="str">
        <f t="shared" si="101"/>
        <v/>
      </c>
      <c r="Q1634" t="str">
        <f t="shared" si="102"/>
        <v/>
      </c>
      <c r="S1634" s="334" t="str">
        <f t="shared" si="103"/>
        <v/>
      </c>
    </row>
    <row r="1635" spans="15:19" x14ac:dyDescent="0.2">
      <c r="O1635" t="str">
        <f t="shared" si="100"/>
        <v/>
      </c>
      <c r="P1635" t="str">
        <f t="shared" si="101"/>
        <v/>
      </c>
      <c r="Q1635" t="str">
        <f t="shared" si="102"/>
        <v/>
      </c>
      <c r="S1635" s="334" t="str">
        <f t="shared" si="103"/>
        <v/>
      </c>
    </row>
    <row r="1636" spans="15:19" x14ac:dyDescent="0.2">
      <c r="O1636" t="str">
        <f t="shared" si="100"/>
        <v/>
      </c>
      <c r="P1636" t="str">
        <f t="shared" si="101"/>
        <v/>
      </c>
      <c r="Q1636" t="str">
        <f t="shared" si="102"/>
        <v/>
      </c>
      <c r="S1636" s="334" t="str">
        <f t="shared" si="103"/>
        <v/>
      </c>
    </row>
    <row r="1637" spans="15:19" x14ac:dyDescent="0.2">
      <c r="O1637" t="str">
        <f t="shared" si="100"/>
        <v/>
      </c>
      <c r="P1637" t="str">
        <f t="shared" si="101"/>
        <v/>
      </c>
      <c r="Q1637" t="str">
        <f t="shared" si="102"/>
        <v/>
      </c>
      <c r="S1637" s="334" t="str">
        <f t="shared" si="103"/>
        <v/>
      </c>
    </row>
    <row r="1638" spans="15:19" x14ac:dyDescent="0.2">
      <c r="O1638" t="str">
        <f t="shared" si="100"/>
        <v/>
      </c>
      <c r="P1638" t="str">
        <f t="shared" si="101"/>
        <v/>
      </c>
      <c r="Q1638" t="str">
        <f t="shared" si="102"/>
        <v/>
      </c>
      <c r="S1638" s="334" t="str">
        <f t="shared" si="103"/>
        <v/>
      </c>
    </row>
    <row r="1639" spans="15:19" x14ac:dyDescent="0.2">
      <c r="O1639" t="str">
        <f t="shared" si="100"/>
        <v/>
      </c>
      <c r="P1639" t="str">
        <f t="shared" si="101"/>
        <v/>
      </c>
      <c r="Q1639" t="str">
        <f t="shared" si="102"/>
        <v/>
      </c>
      <c r="S1639" s="334" t="str">
        <f t="shared" si="103"/>
        <v/>
      </c>
    </row>
    <row r="1640" spans="15:19" x14ac:dyDescent="0.2">
      <c r="O1640" t="str">
        <f t="shared" si="100"/>
        <v/>
      </c>
      <c r="P1640" t="str">
        <f t="shared" si="101"/>
        <v/>
      </c>
      <c r="Q1640" t="str">
        <f t="shared" si="102"/>
        <v/>
      </c>
      <c r="S1640" s="334" t="str">
        <f t="shared" si="103"/>
        <v/>
      </c>
    </row>
    <row r="1641" spans="15:19" x14ac:dyDescent="0.2">
      <c r="O1641" t="str">
        <f t="shared" si="100"/>
        <v/>
      </c>
      <c r="P1641" t="str">
        <f t="shared" si="101"/>
        <v/>
      </c>
      <c r="Q1641" t="str">
        <f t="shared" si="102"/>
        <v/>
      </c>
      <c r="S1641" s="334" t="str">
        <f t="shared" si="103"/>
        <v/>
      </c>
    </row>
    <row r="1642" spans="15:19" x14ac:dyDescent="0.2">
      <c r="O1642" t="str">
        <f t="shared" si="100"/>
        <v/>
      </c>
      <c r="P1642" t="str">
        <f t="shared" si="101"/>
        <v/>
      </c>
      <c r="Q1642" t="str">
        <f t="shared" si="102"/>
        <v/>
      </c>
      <c r="S1642" s="334" t="str">
        <f t="shared" si="103"/>
        <v/>
      </c>
    </row>
    <row r="1643" spans="15:19" x14ac:dyDescent="0.2">
      <c r="O1643" t="str">
        <f t="shared" si="100"/>
        <v/>
      </c>
      <c r="P1643" t="str">
        <f t="shared" si="101"/>
        <v/>
      </c>
      <c r="Q1643" t="str">
        <f t="shared" si="102"/>
        <v/>
      </c>
      <c r="S1643" s="334" t="str">
        <f t="shared" si="103"/>
        <v/>
      </c>
    </row>
    <row r="1644" spans="15:19" x14ac:dyDescent="0.2">
      <c r="O1644" t="str">
        <f t="shared" si="100"/>
        <v/>
      </c>
      <c r="P1644" t="str">
        <f t="shared" si="101"/>
        <v/>
      </c>
      <c r="Q1644" t="str">
        <f t="shared" si="102"/>
        <v/>
      </c>
      <c r="S1644" s="334" t="str">
        <f t="shared" si="103"/>
        <v/>
      </c>
    </row>
    <row r="1645" spans="15:19" x14ac:dyDescent="0.2">
      <c r="O1645" t="str">
        <f t="shared" si="100"/>
        <v/>
      </c>
      <c r="P1645" t="str">
        <f t="shared" si="101"/>
        <v/>
      </c>
      <c r="Q1645" t="str">
        <f t="shared" si="102"/>
        <v/>
      </c>
      <c r="S1645" s="334" t="str">
        <f t="shared" si="103"/>
        <v/>
      </c>
    </row>
    <row r="1646" spans="15:19" x14ac:dyDescent="0.2">
      <c r="O1646" t="str">
        <f t="shared" si="100"/>
        <v/>
      </c>
      <c r="P1646" t="str">
        <f t="shared" si="101"/>
        <v/>
      </c>
      <c r="Q1646" t="str">
        <f t="shared" si="102"/>
        <v/>
      </c>
      <c r="S1646" s="334" t="str">
        <f t="shared" si="103"/>
        <v/>
      </c>
    </row>
    <row r="1647" spans="15:19" x14ac:dyDescent="0.2">
      <c r="O1647" t="str">
        <f t="shared" si="100"/>
        <v/>
      </c>
      <c r="P1647" t="str">
        <f t="shared" si="101"/>
        <v/>
      </c>
      <c r="Q1647" t="str">
        <f t="shared" si="102"/>
        <v/>
      </c>
      <c r="S1647" s="334" t="str">
        <f t="shared" si="103"/>
        <v/>
      </c>
    </row>
    <row r="1648" spans="15:19" x14ac:dyDescent="0.2">
      <c r="O1648" t="str">
        <f t="shared" si="100"/>
        <v/>
      </c>
      <c r="P1648" t="str">
        <f t="shared" si="101"/>
        <v/>
      </c>
      <c r="Q1648" t="str">
        <f t="shared" si="102"/>
        <v/>
      </c>
      <c r="S1648" s="334" t="str">
        <f t="shared" si="103"/>
        <v/>
      </c>
    </row>
    <row r="1649" spans="15:19" x14ac:dyDescent="0.2">
      <c r="O1649" t="str">
        <f t="shared" si="100"/>
        <v/>
      </c>
      <c r="P1649" t="str">
        <f t="shared" si="101"/>
        <v/>
      </c>
      <c r="Q1649" t="str">
        <f t="shared" si="102"/>
        <v/>
      </c>
      <c r="S1649" s="334" t="str">
        <f t="shared" si="103"/>
        <v/>
      </c>
    </row>
    <row r="1650" spans="15:19" x14ac:dyDescent="0.2">
      <c r="O1650" t="str">
        <f t="shared" si="100"/>
        <v/>
      </c>
      <c r="P1650" t="str">
        <f t="shared" si="101"/>
        <v/>
      </c>
      <c r="Q1650" t="str">
        <f t="shared" si="102"/>
        <v/>
      </c>
      <c r="S1650" s="334" t="str">
        <f t="shared" si="103"/>
        <v/>
      </c>
    </row>
    <row r="1651" spans="15:19" x14ac:dyDescent="0.2">
      <c r="O1651" t="str">
        <f t="shared" si="100"/>
        <v/>
      </c>
      <c r="P1651" t="str">
        <f t="shared" si="101"/>
        <v/>
      </c>
      <c r="Q1651" t="str">
        <f t="shared" si="102"/>
        <v/>
      </c>
      <c r="S1651" s="334" t="str">
        <f t="shared" si="103"/>
        <v/>
      </c>
    </row>
    <row r="1652" spans="15:19" x14ac:dyDescent="0.2">
      <c r="O1652" t="str">
        <f t="shared" si="100"/>
        <v/>
      </c>
      <c r="P1652" t="str">
        <f t="shared" si="101"/>
        <v/>
      </c>
      <c r="Q1652" t="str">
        <f t="shared" si="102"/>
        <v/>
      </c>
      <c r="S1652" s="334" t="str">
        <f t="shared" si="103"/>
        <v/>
      </c>
    </row>
    <row r="1653" spans="15:19" x14ac:dyDescent="0.2">
      <c r="O1653" t="str">
        <f t="shared" si="100"/>
        <v/>
      </c>
      <c r="P1653" t="str">
        <f t="shared" si="101"/>
        <v/>
      </c>
      <c r="Q1653" t="str">
        <f t="shared" si="102"/>
        <v/>
      </c>
      <c r="S1653" s="334" t="str">
        <f t="shared" si="103"/>
        <v/>
      </c>
    </row>
    <row r="1654" spans="15:19" x14ac:dyDescent="0.2">
      <c r="O1654" t="str">
        <f t="shared" si="100"/>
        <v/>
      </c>
      <c r="P1654" t="str">
        <f t="shared" si="101"/>
        <v/>
      </c>
      <c r="Q1654" t="str">
        <f t="shared" si="102"/>
        <v/>
      </c>
      <c r="S1654" s="334" t="str">
        <f t="shared" si="103"/>
        <v/>
      </c>
    </row>
    <row r="1655" spans="15:19" x14ac:dyDescent="0.2">
      <c r="O1655" t="str">
        <f t="shared" si="100"/>
        <v/>
      </c>
      <c r="P1655" t="str">
        <f t="shared" si="101"/>
        <v/>
      </c>
      <c r="Q1655" t="str">
        <f t="shared" si="102"/>
        <v/>
      </c>
      <c r="S1655" s="334" t="str">
        <f t="shared" si="103"/>
        <v/>
      </c>
    </row>
    <row r="1656" spans="15:19" x14ac:dyDescent="0.2">
      <c r="O1656" t="str">
        <f t="shared" si="100"/>
        <v/>
      </c>
      <c r="P1656" t="str">
        <f t="shared" si="101"/>
        <v/>
      </c>
      <c r="Q1656" t="str">
        <f t="shared" si="102"/>
        <v/>
      </c>
      <c r="S1656" s="334" t="str">
        <f t="shared" si="103"/>
        <v/>
      </c>
    </row>
    <row r="1657" spans="15:19" x14ac:dyDescent="0.2">
      <c r="O1657" t="str">
        <f t="shared" si="100"/>
        <v/>
      </c>
      <c r="P1657" t="str">
        <f t="shared" si="101"/>
        <v/>
      </c>
      <c r="Q1657" t="str">
        <f t="shared" si="102"/>
        <v/>
      </c>
      <c r="S1657" s="334" t="str">
        <f t="shared" si="103"/>
        <v/>
      </c>
    </row>
    <row r="1658" spans="15:19" x14ac:dyDescent="0.2">
      <c r="O1658" t="str">
        <f t="shared" si="100"/>
        <v/>
      </c>
      <c r="P1658" t="str">
        <f t="shared" si="101"/>
        <v/>
      </c>
      <c r="Q1658" t="str">
        <f t="shared" si="102"/>
        <v/>
      </c>
      <c r="S1658" s="334" t="str">
        <f t="shared" si="103"/>
        <v/>
      </c>
    </row>
    <row r="1659" spans="15:19" x14ac:dyDescent="0.2">
      <c r="O1659" t="str">
        <f t="shared" si="100"/>
        <v/>
      </c>
      <c r="P1659" t="str">
        <f t="shared" si="101"/>
        <v/>
      </c>
      <c r="Q1659" t="str">
        <f t="shared" si="102"/>
        <v/>
      </c>
      <c r="S1659" s="334" t="str">
        <f t="shared" si="103"/>
        <v/>
      </c>
    </row>
    <row r="1660" spans="15:19" x14ac:dyDescent="0.2">
      <c r="O1660" t="str">
        <f t="shared" si="100"/>
        <v/>
      </c>
      <c r="P1660" t="str">
        <f t="shared" si="101"/>
        <v/>
      </c>
      <c r="Q1660" t="str">
        <f t="shared" si="102"/>
        <v/>
      </c>
      <c r="S1660" s="334" t="str">
        <f t="shared" si="103"/>
        <v/>
      </c>
    </row>
    <row r="1661" spans="15:19" x14ac:dyDescent="0.2">
      <c r="O1661" t="str">
        <f t="shared" si="100"/>
        <v/>
      </c>
      <c r="P1661" t="str">
        <f t="shared" si="101"/>
        <v/>
      </c>
      <c r="Q1661" t="str">
        <f t="shared" si="102"/>
        <v/>
      </c>
      <c r="S1661" s="334" t="str">
        <f t="shared" si="103"/>
        <v/>
      </c>
    </row>
    <row r="1662" spans="15:19" x14ac:dyDescent="0.2">
      <c r="O1662" t="str">
        <f t="shared" si="100"/>
        <v/>
      </c>
      <c r="P1662" t="str">
        <f t="shared" si="101"/>
        <v/>
      </c>
      <c r="Q1662" t="str">
        <f t="shared" si="102"/>
        <v/>
      </c>
      <c r="S1662" s="334" t="str">
        <f t="shared" si="103"/>
        <v/>
      </c>
    </row>
    <row r="1663" spans="15:19" x14ac:dyDescent="0.2">
      <c r="O1663" t="str">
        <f t="shared" si="100"/>
        <v/>
      </c>
      <c r="P1663" t="str">
        <f t="shared" si="101"/>
        <v/>
      </c>
      <c r="Q1663" t="str">
        <f t="shared" si="102"/>
        <v/>
      </c>
      <c r="S1663" s="334" t="str">
        <f t="shared" si="103"/>
        <v/>
      </c>
    </row>
    <row r="1664" spans="15:19" x14ac:dyDescent="0.2">
      <c r="O1664" t="str">
        <f t="shared" si="100"/>
        <v/>
      </c>
      <c r="P1664" t="str">
        <f t="shared" si="101"/>
        <v/>
      </c>
      <c r="Q1664" t="str">
        <f t="shared" si="102"/>
        <v/>
      </c>
      <c r="S1664" s="334" t="str">
        <f t="shared" si="103"/>
        <v/>
      </c>
    </row>
    <row r="1665" spans="15:19" x14ac:dyDescent="0.2">
      <c r="O1665" t="str">
        <f t="shared" si="100"/>
        <v/>
      </c>
      <c r="P1665" t="str">
        <f t="shared" si="101"/>
        <v/>
      </c>
      <c r="Q1665" t="str">
        <f t="shared" si="102"/>
        <v/>
      </c>
      <c r="S1665" s="334" t="str">
        <f t="shared" si="103"/>
        <v/>
      </c>
    </row>
    <row r="1666" spans="15:19" x14ac:dyDescent="0.2">
      <c r="O1666" t="str">
        <f t="shared" ref="O1666:O1729" si="104">LEFT(F1666,4)</f>
        <v/>
      </c>
      <c r="P1666" t="str">
        <f t="shared" ref="P1666:P1729" si="105">MID(F1666,6,2)</f>
        <v/>
      </c>
      <c r="Q1666" t="str">
        <f t="shared" ref="Q1666:Q1729" si="106">MID(F1666,9,2)</f>
        <v/>
      </c>
      <c r="S1666" s="334" t="str">
        <f t="shared" ref="S1666:S1729" si="107">IFERROR(DATE(O1666,P1666,Q1666),"")</f>
        <v/>
      </c>
    </row>
    <row r="1667" spans="15:19" x14ac:dyDescent="0.2">
      <c r="O1667" t="str">
        <f t="shared" si="104"/>
        <v/>
      </c>
      <c r="P1667" t="str">
        <f t="shared" si="105"/>
        <v/>
      </c>
      <c r="Q1667" t="str">
        <f t="shared" si="106"/>
        <v/>
      </c>
      <c r="S1667" s="334" t="str">
        <f t="shared" si="107"/>
        <v/>
      </c>
    </row>
    <row r="1668" spans="15:19" x14ac:dyDescent="0.2">
      <c r="O1668" t="str">
        <f t="shared" si="104"/>
        <v/>
      </c>
      <c r="P1668" t="str">
        <f t="shared" si="105"/>
        <v/>
      </c>
      <c r="Q1668" t="str">
        <f t="shared" si="106"/>
        <v/>
      </c>
      <c r="S1668" s="334" t="str">
        <f t="shared" si="107"/>
        <v/>
      </c>
    </row>
    <row r="1669" spans="15:19" x14ac:dyDescent="0.2">
      <c r="O1669" t="str">
        <f t="shared" si="104"/>
        <v/>
      </c>
      <c r="P1669" t="str">
        <f t="shared" si="105"/>
        <v/>
      </c>
      <c r="Q1669" t="str">
        <f t="shared" si="106"/>
        <v/>
      </c>
      <c r="S1669" s="334" t="str">
        <f t="shared" si="107"/>
        <v/>
      </c>
    </row>
    <row r="1670" spans="15:19" x14ac:dyDescent="0.2">
      <c r="O1670" t="str">
        <f t="shared" si="104"/>
        <v/>
      </c>
      <c r="P1670" t="str">
        <f t="shared" si="105"/>
        <v/>
      </c>
      <c r="Q1670" t="str">
        <f t="shared" si="106"/>
        <v/>
      </c>
      <c r="S1670" s="334" t="str">
        <f t="shared" si="107"/>
        <v/>
      </c>
    </row>
    <row r="1671" spans="15:19" x14ac:dyDescent="0.2">
      <c r="O1671" t="str">
        <f t="shared" si="104"/>
        <v/>
      </c>
      <c r="P1671" t="str">
        <f t="shared" si="105"/>
        <v/>
      </c>
      <c r="Q1671" t="str">
        <f t="shared" si="106"/>
        <v/>
      </c>
      <c r="S1671" s="334" t="str">
        <f t="shared" si="107"/>
        <v/>
      </c>
    </row>
    <row r="1672" spans="15:19" x14ac:dyDescent="0.2">
      <c r="O1672" t="str">
        <f t="shared" si="104"/>
        <v/>
      </c>
      <c r="P1672" t="str">
        <f t="shared" si="105"/>
        <v/>
      </c>
      <c r="Q1672" t="str">
        <f t="shared" si="106"/>
        <v/>
      </c>
      <c r="S1672" s="334" t="str">
        <f t="shared" si="107"/>
        <v/>
      </c>
    </row>
    <row r="1673" spans="15:19" x14ac:dyDescent="0.2">
      <c r="O1673" t="str">
        <f t="shared" si="104"/>
        <v/>
      </c>
      <c r="P1673" t="str">
        <f t="shared" si="105"/>
        <v/>
      </c>
      <c r="Q1673" t="str">
        <f t="shared" si="106"/>
        <v/>
      </c>
      <c r="S1673" s="334" t="str">
        <f t="shared" si="107"/>
        <v/>
      </c>
    </row>
    <row r="1674" spans="15:19" x14ac:dyDescent="0.2">
      <c r="O1674" t="str">
        <f t="shared" si="104"/>
        <v/>
      </c>
      <c r="P1674" t="str">
        <f t="shared" si="105"/>
        <v/>
      </c>
      <c r="Q1674" t="str">
        <f t="shared" si="106"/>
        <v/>
      </c>
      <c r="S1674" s="334" t="str">
        <f t="shared" si="107"/>
        <v/>
      </c>
    </row>
    <row r="1675" spans="15:19" x14ac:dyDescent="0.2">
      <c r="O1675" t="str">
        <f t="shared" si="104"/>
        <v/>
      </c>
      <c r="P1675" t="str">
        <f t="shared" si="105"/>
        <v/>
      </c>
      <c r="Q1675" t="str">
        <f t="shared" si="106"/>
        <v/>
      </c>
      <c r="S1675" s="334" t="str">
        <f t="shared" si="107"/>
        <v/>
      </c>
    </row>
    <row r="1676" spans="15:19" x14ac:dyDescent="0.2">
      <c r="O1676" t="str">
        <f t="shared" si="104"/>
        <v/>
      </c>
      <c r="P1676" t="str">
        <f t="shared" si="105"/>
        <v/>
      </c>
      <c r="Q1676" t="str">
        <f t="shared" si="106"/>
        <v/>
      </c>
      <c r="S1676" s="334" t="str">
        <f t="shared" si="107"/>
        <v/>
      </c>
    </row>
    <row r="1677" spans="15:19" x14ac:dyDescent="0.2">
      <c r="O1677" t="str">
        <f t="shared" si="104"/>
        <v/>
      </c>
      <c r="P1677" t="str">
        <f t="shared" si="105"/>
        <v/>
      </c>
      <c r="Q1677" t="str">
        <f t="shared" si="106"/>
        <v/>
      </c>
      <c r="S1677" s="334" t="str">
        <f t="shared" si="107"/>
        <v/>
      </c>
    </row>
    <row r="1678" spans="15:19" x14ac:dyDescent="0.2">
      <c r="O1678" t="str">
        <f t="shared" si="104"/>
        <v/>
      </c>
      <c r="P1678" t="str">
        <f t="shared" si="105"/>
        <v/>
      </c>
      <c r="Q1678" t="str">
        <f t="shared" si="106"/>
        <v/>
      </c>
      <c r="S1678" s="334" t="str">
        <f t="shared" si="107"/>
        <v/>
      </c>
    </row>
    <row r="1679" spans="15:19" x14ac:dyDescent="0.2">
      <c r="O1679" t="str">
        <f t="shared" si="104"/>
        <v/>
      </c>
      <c r="P1679" t="str">
        <f t="shared" si="105"/>
        <v/>
      </c>
      <c r="Q1679" t="str">
        <f t="shared" si="106"/>
        <v/>
      </c>
      <c r="S1679" s="334" t="str">
        <f t="shared" si="107"/>
        <v/>
      </c>
    </row>
    <row r="1680" spans="15:19" x14ac:dyDescent="0.2">
      <c r="O1680" t="str">
        <f t="shared" si="104"/>
        <v/>
      </c>
      <c r="P1680" t="str">
        <f t="shared" si="105"/>
        <v/>
      </c>
      <c r="Q1680" t="str">
        <f t="shared" si="106"/>
        <v/>
      </c>
      <c r="S1680" s="334" t="str">
        <f t="shared" si="107"/>
        <v/>
      </c>
    </row>
    <row r="1681" spans="15:19" x14ac:dyDescent="0.2">
      <c r="O1681" t="str">
        <f t="shared" si="104"/>
        <v/>
      </c>
      <c r="P1681" t="str">
        <f t="shared" si="105"/>
        <v/>
      </c>
      <c r="Q1681" t="str">
        <f t="shared" si="106"/>
        <v/>
      </c>
      <c r="S1681" s="334" t="str">
        <f t="shared" si="107"/>
        <v/>
      </c>
    </row>
    <row r="1682" spans="15:19" x14ac:dyDescent="0.2">
      <c r="O1682" t="str">
        <f t="shared" si="104"/>
        <v/>
      </c>
      <c r="P1682" t="str">
        <f t="shared" si="105"/>
        <v/>
      </c>
      <c r="Q1682" t="str">
        <f t="shared" si="106"/>
        <v/>
      </c>
      <c r="S1682" s="334" t="str">
        <f t="shared" si="107"/>
        <v/>
      </c>
    </row>
    <row r="1683" spans="15:19" x14ac:dyDescent="0.2">
      <c r="O1683" t="str">
        <f t="shared" si="104"/>
        <v/>
      </c>
      <c r="P1683" t="str">
        <f t="shared" si="105"/>
        <v/>
      </c>
      <c r="Q1683" t="str">
        <f t="shared" si="106"/>
        <v/>
      </c>
      <c r="S1683" s="334" t="str">
        <f t="shared" si="107"/>
        <v/>
      </c>
    </row>
    <row r="1684" spans="15:19" x14ac:dyDescent="0.2">
      <c r="O1684" t="str">
        <f t="shared" si="104"/>
        <v/>
      </c>
      <c r="P1684" t="str">
        <f t="shared" si="105"/>
        <v/>
      </c>
      <c r="Q1684" t="str">
        <f t="shared" si="106"/>
        <v/>
      </c>
      <c r="S1684" s="334" t="str">
        <f t="shared" si="107"/>
        <v/>
      </c>
    </row>
    <row r="1685" spans="15:19" x14ac:dyDescent="0.2">
      <c r="O1685" t="str">
        <f t="shared" si="104"/>
        <v/>
      </c>
      <c r="P1685" t="str">
        <f t="shared" si="105"/>
        <v/>
      </c>
      <c r="Q1685" t="str">
        <f t="shared" si="106"/>
        <v/>
      </c>
      <c r="S1685" s="334" t="str">
        <f t="shared" si="107"/>
        <v/>
      </c>
    </row>
    <row r="1686" spans="15:19" x14ac:dyDescent="0.2">
      <c r="O1686" t="str">
        <f t="shared" si="104"/>
        <v/>
      </c>
      <c r="P1686" t="str">
        <f t="shared" si="105"/>
        <v/>
      </c>
      <c r="Q1686" t="str">
        <f t="shared" si="106"/>
        <v/>
      </c>
      <c r="S1686" s="334" t="str">
        <f t="shared" si="107"/>
        <v/>
      </c>
    </row>
    <row r="1687" spans="15:19" x14ac:dyDescent="0.2">
      <c r="O1687" t="str">
        <f t="shared" si="104"/>
        <v/>
      </c>
      <c r="P1687" t="str">
        <f t="shared" si="105"/>
        <v/>
      </c>
      <c r="Q1687" t="str">
        <f t="shared" si="106"/>
        <v/>
      </c>
      <c r="S1687" s="334" t="str">
        <f t="shared" si="107"/>
        <v/>
      </c>
    </row>
    <row r="1688" spans="15:19" x14ac:dyDescent="0.2">
      <c r="O1688" t="str">
        <f t="shared" si="104"/>
        <v/>
      </c>
      <c r="P1688" t="str">
        <f t="shared" si="105"/>
        <v/>
      </c>
      <c r="Q1688" t="str">
        <f t="shared" si="106"/>
        <v/>
      </c>
      <c r="S1688" s="334" t="str">
        <f t="shared" si="107"/>
        <v/>
      </c>
    </row>
    <row r="1689" spans="15:19" x14ac:dyDescent="0.2">
      <c r="O1689" t="str">
        <f t="shared" si="104"/>
        <v/>
      </c>
      <c r="P1689" t="str">
        <f t="shared" si="105"/>
        <v/>
      </c>
      <c r="Q1689" t="str">
        <f t="shared" si="106"/>
        <v/>
      </c>
      <c r="S1689" s="334" t="str">
        <f t="shared" si="107"/>
        <v/>
      </c>
    </row>
    <row r="1690" spans="15:19" x14ac:dyDescent="0.2">
      <c r="O1690" t="str">
        <f t="shared" si="104"/>
        <v/>
      </c>
      <c r="P1690" t="str">
        <f t="shared" si="105"/>
        <v/>
      </c>
      <c r="Q1690" t="str">
        <f t="shared" si="106"/>
        <v/>
      </c>
      <c r="S1690" s="334" t="str">
        <f t="shared" si="107"/>
        <v/>
      </c>
    </row>
    <row r="1691" spans="15:19" x14ac:dyDescent="0.2">
      <c r="O1691" t="str">
        <f t="shared" si="104"/>
        <v/>
      </c>
      <c r="P1691" t="str">
        <f t="shared" si="105"/>
        <v/>
      </c>
      <c r="Q1691" t="str">
        <f t="shared" si="106"/>
        <v/>
      </c>
      <c r="S1691" s="334" t="str">
        <f t="shared" si="107"/>
        <v/>
      </c>
    </row>
    <row r="1692" spans="15:19" x14ac:dyDescent="0.2">
      <c r="O1692" t="str">
        <f t="shared" si="104"/>
        <v/>
      </c>
      <c r="P1692" t="str">
        <f t="shared" si="105"/>
        <v/>
      </c>
      <c r="Q1692" t="str">
        <f t="shared" si="106"/>
        <v/>
      </c>
      <c r="S1692" s="334" t="str">
        <f t="shared" si="107"/>
        <v/>
      </c>
    </row>
    <row r="1693" spans="15:19" x14ac:dyDescent="0.2">
      <c r="O1693" t="str">
        <f t="shared" si="104"/>
        <v/>
      </c>
      <c r="P1693" t="str">
        <f t="shared" si="105"/>
        <v/>
      </c>
      <c r="Q1693" t="str">
        <f t="shared" si="106"/>
        <v/>
      </c>
      <c r="S1693" s="334" t="str">
        <f t="shared" si="107"/>
        <v/>
      </c>
    </row>
    <row r="1694" spans="15:19" x14ac:dyDescent="0.2">
      <c r="O1694" t="str">
        <f t="shared" si="104"/>
        <v/>
      </c>
      <c r="P1694" t="str">
        <f t="shared" si="105"/>
        <v/>
      </c>
      <c r="Q1694" t="str">
        <f t="shared" si="106"/>
        <v/>
      </c>
      <c r="S1694" s="334" t="str">
        <f t="shared" si="107"/>
        <v/>
      </c>
    </row>
    <row r="1695" spans="15:19" x14ac:dyDescent="0.2">
      <c r="O1695" t="str">
        <f t="shared" si="104"/>
        <v/>
      </c>
      <c r="P1695" t="str">
        <f t="shared" si="105"/>
        <v/>
      </c>
      <c r="Q1695" t="str">
        <f t="shared" si="106"/>
        <v/>
      </c>
      <c r="S1695" s="334" t="str">
        <f t="shared" si="107"/>
        <v/>
      </c>
    </row>
    <row r="1696" spans="15:19" x14ac:dyDescent="0.2">
      <c r="O1696" t="str">
        <f t="shared" si="104"/>
        <v/>
      </c>
      <c r="P1696" t="str">
        <f t="shared" si="105"/>
        <v/>
      </c>
      <c r="Q1696" t="str">
        <f t="shared" si="106"/>
        <v/>
      </c>
      <c r="S1696" s="334" t="str">
        <f t="shared" si="107"/>
        <v/>
      </c>
    </row>
    <row r="1697" spans="15:19" x14ac:dyDescent="0.2">
      <c r="O1697" t="str">
        <f t="shared" si="104"/>
        <v/>
      </c>
      <c r="P1697" t="str">
        <f t="shared" si="105"/>
        <v/>
      </c>
      <c r="Q1697" t="str">
        <f t="shared" si="106"/>
        <v/>
      </c>
      <c r="S1697" s="334" t="str">
        <f t="shared" si="107"/>
        <v/>
      </c>
    </row>
    <row r="1698" spans="15:19" x14ac:dyDescent="0.2">
      <c r="O1698" t="str">
        <f t="shared" si="104"/>
        <v/>
      </c>
      <c r="P1698" t="str">
        <f t="shared" si="105"/>
        <v/>
      </c>
      <c r="Q1698" t="str">
        <f t="shared" si="106"/>
        <v/>
      </c>
      <c r="S1698" s="334" t="str">
        <f t="shared" si="107"/>
        <v/>
      </c>
    </row>
    <row r="1699" spans="15:19" x14ac:dyDescent="0.2">
      <c r="O1699" t="str">
        <f t="shared" si="104"/>
        <v/>
      </c>
      <c r="P1699" t="str">
        <f t="shared" si="105"/>
        <v/>
      </c>
      <c r="Q1699" t="str">
        <f t="shared" si="106"/>
        <v/>
      </c>
      <c r="S1699" s="334" t="str">
        <f t="shared" si="107"/>
        <v/>
      </c>
    </row>
    <row r="1700" spans="15:19" x14ac:dyDescent="0.2">
      <c r="O1700" t="str">
        <f t="shared" si="104"/>
        <v/>
      </c>
      <c r="P1700" t="str">
        <f t="shared" si="105"/>
        <v/>
      </c>
      <c r="Q1700" t="str">
        <f t="shared" si="106"/>
        <v/>
      </c>
      <c r="S1700" s="334" t="str">
        <f t="shared" si="107"/>
        <v/>
      </c>
    </row>
    <row r="1701" spans="15:19" x14ac:dyDescent="0.2">
      <c r="O1701" t="str">
        <f t="shared" si="104"/>
        <v/>
      </c>
      <c r="P1701" t="str">
        <f t="shared" si="105"/>
        <v/>
      </c>
      <c r="Q1701" t="str">
        <f t="shared" si="106"/>
        <v/>
      </c>
      <c r="S1701" s="334" t="str">
        <f t="shared" si="107"/>
        <v/>
      </c>
    </row>
    <row r="1702" spans="15:19" x14ac:dyDescent="0.2">
      <c r="O1702" t="str">
        <f t="shared" si="104"/>
        <v/>
      </c>
      <c r="P1702" t="str">
        <f t="shared" si="105"/>
        <v/>
      </c>
      <c r="Q1702" t="str">
        <f t="shared" si="106"/>
        <v/>
      </c>
      <c r="S1702" s="334" t="str">
        <f t="shared" si="107"/>
        <v/>
      </c>
    </row>
    <row r="1703" spans="15:19" x14ac:dyDescent="0.2">
      <c r="O1703" t="str">
        <f t="shared" si="104"/>
        <v/>
      </c>
      <c r="P1703" t="str">
        <f t="shared" si="105"/>
        <v/>
      </c>
      <c r="Q1703" t="str">
        <f t="shared" si="106"/>
        <v/>
      </c>
      <c r="S1703" s="334" t="str">
        <f t="shared" si="107"/>
        <v/>
      </c>
    </row>
    <row r="1704" spans="15:19" x14ac:dyDescent="0.2">
      <c r="O1704" t="str">
        <f t="shared" si="104"/>
        <v/>
      </c>
      <c r="P1704" t="str">
        <f t="shared" si="105"/>
        <v/>
      </c>
      <c r="Q1704" t="str">
        <f t="shared" si="106"/>
        <v/>
      </c>
      <c r="S1704" s="334" t="str">
        <f t="shared" si="107"/>
        <v/>
      </c>
    </row>
    <row r="1705" spans="15:19" x14ac:dyDescent="0.2">
      <c r="O1705" t="str">
        <f t="shared" si="104"/>
        <v/>
      </c>
      <c r="P1705" t="str">
        <f t="shared" si="105"/>
        <v/>
      </c>
      <c r="Q1705" t="str">
        <f t="shared" si="106"/>
        <v/>
      </c>
      <c r="S1705" s="334" t="str">
        <f t="shared" si="107"/>
        <v/>
      </c>
    </row>
    <row r="1706" spans="15:19" x14ac:dyDescent="0.2">
      <c r="O1706" t="str">
        <f t="shared" si="104"/>
        <v/>
      </c>
      <c r="P1706" t="str">
        <f t="shared" si="105"/>
        <v/>
      </c>
      <c r="Q1706" t="str">
        <f t="shared" si="106"/>
        <v/>
      </c>
      <c r="S1706" s="334" t="str">
        <f t="shared" si="107"/>
        <v/>
      </c>
    </row>
    <row r="1707" spans="15:19" x14ac:dyDescent="0.2">
      <c r="O1707" t="str">
        <f t="shared" si="104"/>
        <v/>
      </c>
      <c r="P1707" t="str">
        <f t="shared" si="105"/>
        <v/>
      </c>
      <c r="Q1707" t="str">
        <f t="shared" si="106"/>
        <v/>
      </c>
      <c r="S1707" s="334" t="str">
        <f t="shared" si="107"/>
        <v/>
      </c>
    </row>
    <row r="1708" spans="15:19" x14ac:dyDescent="0.2">
      <c r="O1708" t="str">
        <f t="shared" si="104"/>
        <v/>
      </c>
      <c r="P1708" t="str">
        <f t="shared" si="105"/>
        <v/>
      </c>
      <c r="Q1708" t="str">
        <f t="shared" si="106"/>
        <v/>
      </c>
      <c r="S1708" s="334" t="str">
        <f t="shared" si="107"/>
        <v/>
      </c>
    </row>
    <row r="1709" spans="15:19" x14ac:dyDescent="0.2">
      <c r="O1709" t="str">
        <f t="shared" si="104"/>
        <v/>
      </c>
      <c r="P1709" t="str">
        <f t="shared" si="105"/>
        <v/>
      </c>
      <c r="Q1709" t="str">
        <f t="shared" si="106"/>
        <v/>
      </c>
      <c r="S1709" s="334" t="str">
        <f t="shared" si="107"/>
        <v/>
      </c>
    </row>
    <row r="1710" spans="15:19" x14ac:dyDescent="0.2">
      <c r="O1710" t="str">
        <f t="shared" si="104"/>
        <v/>
      </c>
      <c r="P1710" t="str">
        <f t="shared" si="105"/>
        <v/>
      </c>
      <c r="Q1710" t="str">
        <f t="shared" si="106"/>
        <v/>
      </c>
      <c r="S1710" s="334" t="str">
        <f t="shared" si="107"/>
        <v/>
      </c>
    </row>
    <row r="1711" spans="15:19" x14ac:dyDescent="0.2">
      <c r="O1711" t="str">
        <f t="shared" si="104"/>
        <v/>
      </c>
      <c r="P1711" t="str">
        <f t="shared" si="105"/>
        <v/>
      </c>
      <c r="Q1711" t="str">
        <f t="shared" si="106"/>
        <v/>
      </c>
      <c r="S1711" s="334" t="str">
        <f t="shared" si="107"/>
        <v/>
      </c>
    </row>
    <row r="1712" spans="15:19" x14ac:dyDescent="0.2">
      <c r="O1712" t="str">
        <f t="shared" si="104"/>
        <v/>
      </c>
      <c r="P1712" t="str">
        <f t="shared" si="105"/>
        <v/>
      </c>
      <c r="Q1712" t="str">
        <f t="shared" si="106"/>
        <v/>
      </c>
      <c r="S1712" s="334" t="str">
        <f t="shared" si="107"/>
        <v/>
      </c>
    </row>
    <row r="1713" spans="15:19" x14ac:dyDescent="0.2">
      <c r="O1713" t="str">
        <f t="shared" si="104"/>
        <v/>
      </c>
      <c r="P1713" t="str">
        <f t="shared" si="105"/>
        <v/>
      </c>
      <c r="Q1713" t="str">
        <f t="shared" si="106"/>
        <v/>
      </c>
      <c r="S1713" s="334" t="str">
        <f t="shared" si="107"/>
        <v/>
      </c>
    </row>
    <row r="1714" spans="15:19" x14ac:dyDescent="0.2">
      <c r="O1714" t="str">
        <f t="shared" si="104"/>
        <v/>
      </c>
      <c r="P1714" t="str">
        <f t="shared" si="105"/>
        <v/>
      </c>
      <c r="Q1714" t="str">
        <f t="shared" si="106"/>
        <v/>
      </c>
      <c r="S1714" s="334" t="str">
        <f t="shared" si="107"/>
        <v/>
      </c>
    </row>
    <row r="1715" spans="15:19" x14ac:dyDescent="0.2">
      <c r="O1715" t="str">
        <f t="shared" si="104"/>
        <v/>
      </c>
      <c r="P1715" t="str">
        <f t="shared" si="105"/>
        <v/>
      </c>
      <c r="Q1715" t="str">
        <f t="shared" si="106"/>
        <v/>
      </c>
      <c r="S1715" s="334" t="str">
        <f t="shared" si="107"/>
        <v/>
      </c>
    </row>
    <row r="1716" spans="15:19" x14ac:dyDescent="0.2">
      <c r="O1716" t="str">
        <f t="shared" si="104"/>
        <v/>
      </c>
      <c r="P1716" t="str">
        <f t="shared" si="105"/>
        <v/>
      </c>
      <c r="Q1716" t="str">
        <f t="shared" si="106"/>
        <v/>
      </c>
      <c r="S1716" s="334" t="str">
        <f t="shared" si="107"/>
        <v/>
      </c>
    </row>
    <row r="1717" spans="15:19" x14ac:dyDescent="0.2">
      <c r="O1717" t="str">
        <f t="shared" si="104"/>
        <v/>
      </c>
      <c r="P1717" t="str">
        <f t="shared" si="105"/>
        <v/>
      </c>
      <c r="Q1717" t="str">
        <f t="shared" si="106"/>
        <v/>
      </c>
      <c r="S1717" s="334" t="str">
        <f t="shared" si="107"/>
        <v/>
      </c>
    </row>
    <row r="1718" spans="15:19" x14ac:dyDescent="0.2">
      <c r="O1718" t="str">
        <f t="shared" si="104"/>
        <v/>
      </c>
      <c r="P1718" t="str">
        <f t="shared" si="105"/>
        <v/>
      </c>
      <c r="Q1718" t="str">
        <f t="shared" si="106"/>
        <v/>
      </c>
      <c r="S1718" s="334" t="str">
        <f t="shared" si="107"/>
        <v/>
      </c>
    </row>
    <row r="1719" spans="15:19" x14ac:dyDescent="0.2">
      <c r="O1719" t="str">
        <f t="shared" si="104"/>
        <v/>
      </c>
      <c r="P1719" t="str">
        <f t="shared" si="105"/>
        <v/>
      </c>
      <c r="Q1719" t="str">
        <f t="shared" si="106"/>
        <v/>
      </c>
      <c r="S1719" s="334" t="str">
        <f t="shared" si="107"/>
        <v/>
      </c>
    </row>
    <row r="1720" spans="15:19" x14ac:dyDescent="0.2">
      <c r="O1720" t="str">
        <f t="shared" si="104"/>
        <v/>
      </c>
      <c r="P1720" t="str">
        <f t="shared" si="105"/>
        <v/>
      </c>
      <c r="Q1720" t="str">
        <f t="shared" si="106"/>
        <v/>
      </c>
      <c r="S1720" s="334" t="str">
        <f t="shared" si="107"/>
        <v/>
      </c>
    </row>
    <row r="1721" spans="15:19" x14ac:dyDescent="0.2">
      <c r="O1721" t="str">
        <f t="shared" si="104"/>
        <v/>
      </c>
      <c r="P1721" t="str">
        <f t="shared" si="105"/>
        <v/>
      </c>
      <c r="Q1721" t="str">
        <f t="shared" si="106"/>
        <v/>
      </c>
      <c r="S1721" s="334" t="str">
        <f t="shared" si="107"/>
        <v/>
      </c>
    </row>
    <row r="1722" spans="15:19" x14ac:dyDescent="0.2">
      <c r="O1722" t="str">
        <f t="shared" si="104"/>
        <v/>
      </c>
      <c r="P1722" t="str">
        <f t="shared" si="105"/>
        <v/>
      </c>
      <c r="Q1722" t="str">
        <f t="shared" si="106"/>
        <v/>
      </c>
      <c r="S1722" s="334" t="str">
        <f t="shared" si="107"/>
        <v/>
      </c>
    </row>
    <row r="1723" spans="15:19" x14ac:dyDescent="0.2">
      <c r="O1723" t="str">
        <f t="shared" si="104"/>
        <v/>
      </c>
      <c r="P1723" t="str">
        <f t="shared" si="105"/>
        <v/>
      </c>
      <c r="Q1723" t="str">
        <f t="shared" si="106"/>
        <v/>
      </c>
      <c r="S1723" s="334" t="str">
        <f t="shared" si="107"/>
        <v/>
      </c>
    </row>
    <row r="1724" spans="15:19" x14ac:dyDescent="0.2">
      <c r="O1724" t="str">
        <f t="shared" si="104"/>
        <v/>
      </c>
      <c r="P1724" t="str">
        <f t="shared" si="105"/>
        <v/>
      </c>
      <c r="Q1724" t="str">
        <f t="shared" si="106"/>
        <v/>
      </c>
      <c r="S1724" s="334" t="str">
        <f t="shared" si="107"/>
        <v/>
      </c>
    </row>
    <row r="1725" spans="15:19" x14ac:dyDescent="0.2">
      <c r="O1725" t="str">
        <f t="shared" si="104"/>
        <v/>
      </c>
      <c r="P1725" t="str">
        <f t="shared" si="105"/>
        <v/>
      </c>
      <c r="Q1725" t="str">
        <f t="shared" si="106"/>
        <v/>
      </c>
      <c r="S1725" s="334" t="str">
        <f t="shared" si="107"/>
        <v/>
      </c>
    </row>
    <row r="1726" spans="15:19" x14ac:dyDescent="0.2">
      <c r="O1726" t="str">
        <f t="shared" si="104"/>
        <v/>
      </c>
      <c r="P1726" t="str">
        <f t="shared" si="105"/>
        <v/>
      </c>
      <c r="Q1726" t="str">
        <f t="shared" si="106"/>
        <v/>
      </c>
      <c r="S1726" s="334" t="str">
        <f t="shared" si="107"/>
        <v/>
      </c>
    </row>
    <row r="1727" spans="15:19" x14ac:dyDescent="0.2">
      <c r="O1727" t="str">
        <f t="shared" si="104"/>
        <v/>
      </c>
      <c r="P1727" t="str">
        <f t="shared" si="105"/>
        <v/>
      </c>
      <c r="Q1727" t="str">
        <f t="shared" si="106"/>
        <v/>
      </c>
      <c r="S1727" s="334" t="str">
        <f t="shared" si="107"/>
        <v/>
      </c>
    </row>
    <row r="1728" spans="15:19" x14ac:dyDescent="0.2">
      <c r="O1728" t="str">
        <f t="shared" si="104"/>
        <v/>
      </c>
      <c r="P1728" t="str">
        <f t="shared" si="105"/>
        <v/>
      </c>
      <c r="Q1728" t="str">
        <f t="shared" si="106"/>
        <v/>
      </c>
      <c r="S1728" s="334" t="str">
        <f t="shared" si="107"/>
        <v/>
      </c>
    </row>
    <row r="1729" spans="15:19" x14ac:dyDescent="0.2">
      <c r="O1729" t="str">
        <f t="shared" si="104"/>
        <v/>
      </c>
      <c r="P1729" t="str">
        <f t="shared" si="105"/>
        <v/>
      </c>
      <c r="Q1729" t="str">
        <f t="shared" si="106"/>
        <v/>
      </c>
      <c r="S1729" s="334" t="str">
        <f t="shared" si="107"/>
        <v/>
      </c>
    </row>
    <row r="1730" spans="15:19" x14ac:dyDescent="0.2">
      <c r="O1730" t="str">
        <f t="shared" ref="O1730:O1793" si="108">LEFT(F1730,4)</f>
        <v/>
      </c>
      <c r="P1730" t="str">
        <f t="shared" ref="P1730:P1793" si="109">MID(F1730,6,2)</f>
        <v/>
      </c>
      <c r="Q1730" t="str">
        <f t="shared" ref="Q1730:Q1793" si="110">MID(F1730,9,2)</f>
        <v/>
      </c>
      <c r="S1730" s="334" t="str">
        <f t="shared" ref="S1730:S1793" si="111">IFERROR(DATE(O1730,P1730,Q1730),"")</f>
        <v/>
      </c>
    </row>
    <row r="1731" spans="15:19" x14ac:dyDescent="0.2">
      <c r="O1731" t="str">
        <f t="shared" si="108"/>
        <v/>
      </c>
      <c r="P1731" t="str">
        <f t="shared" si="109"/>
        <v/>
      </c>
      <c r="Q1731" t="str">
        <f t="shared" si="110"/>
        <v/>
      </c>
      <c r="S1731" s="334" t="str">
        <f t="shared" si="111"/>
        <v/>
      </c>
    </row>
    <row r="1732" spans="15:19" x14ac:dyDescent="0.2">
      <c r="O1732" t="str">
        <f t="shared" si="108"/>
        <v/>
      </c>
      <c r="P1732" t="str">
        <f t="shared" si="109"/>
        <v/>
      </c>
      <c r="Q1732" t="str">
        <f t="shared" si="110"/>
        <v/>
      </c>
      <c r="S1732" s="334" t="str">
        <f t="shared" si="111"/>
        <v/>
      </c>
    </row>
    <row r="1733" spans="15:19" x14ac:dyDescent="0.2">
      <c r="O1733" t="str">
        <f t="shared" si="108"/>
        <v/>
      </c>
      <c r="P1733" t="str">
        <f t="shared" si="109"/>
        <v/>
      </c>
      <c r="Q1733" t="str">
        <f t="shared" si="110"/>
        <v/>
      </c>
      <c r="S1733" s="334" t="str">
        <f t="shared" si="111"/>
        <v/>
      </c>
    </row>
    <row r="1734" spans="15:19" x14ac:dyDescent="0.2">
      <c r="O1734" t="str">
        <f t="shared" si="108"/>
        <v/>
      </c>
      <c r="P1734" t="str">
        <f t="shared" si="109"/>
        <v/>
      </c>
      <c r="Q1734" t="str">
        <f t="shared" si="110"/>
        <v/>
      </c>
      <c r="S1734" s="334" t="str">
        <f t="shared" si="111"/>
        <v/>
      </c>
    </row>
    <row r="1735" spans="15:19" x14ac:dyDescent="0.2">
      <c r="O1735" t="str">
        <f t="shared" si="108"/>
        <v/>
      </c>
      <c r="P1735" t="str">
        <f t="shared" si="109"/>
        <v/>
      </c>
      <c r="Q1735" t="str">
        <f t="shared" si="110"/>
        <v/>
      </c>
      <c r="S1735" s="334" t="str">
        <f t="shared" si="111"/>
        <v/>
      </c>
    </row>
    <row r="1736" spans="15:19" x14ac:dyDescent="0.2">
      <c r="O1736" t="str">
        <f t="shared" si="108"/>
        <v/>
      </c>
      <c r="P1736" t="str">
        <f t="shared" si="109"/>
        <v/>
      </c>
      <c r="Q1736" t="str">
        <f t="shared" si="110"/>
        <v/>
      </c>
      <c r="S1736" s="334" t="str">
        <f t="shared" si="111"/>
        <v/>
      </c>
    </row>
    <row r="1737" spans="15:19" x14ac:dyDescent="0.2">
      <c r="O1737" t="str">
        <f t="shared" si="108"/>
        <v/>
      </c>
      <c r="P1737" t="str">
        <f t="shared" si="109"/>
        <v/>
      </c>
      <c r="Q1737" t="str">
        <f t="shared" si="110"/>
        <v/>
      </c>
      <c r="S1737" s="334" t="str">
        <f t="shared" si="111"/>
        <v/>
      </c>
    </row>
    <row r="1738" spans="15:19" x14ac:dyDescent="0.2">
      <c r="O1738" t="str">
        <f t="shared" si="108"/>
        <v/>
      </c>
      <c r="P1738" t="str">
        <f t="shared" si="109"/>
        <v/>
      </c>
      <c r="Q1738" t="str">
        <f t="shared" si="110"/>
        <v/>
      </c>
      <c r="S1738" s="334" t="str">
        <f t="shared" si="111"/>
        <v/>
      </c>
    </row>
    <row r="1739" spans="15:19" x14ac:dyDescent="0.2">
      <c r="O1739" t="str">
        <f t="shared" si="108"/>
        <v/>
      </c>
      <c r="P1739" t="str">
        <f t="shared" si="109"/>
        <v/>
      </c>
      <c r="Q1739" t="str">
        <f t="shared" si="110"/>
        <v/>
      </c>
      <c r="S1739" s="334" t="str">
        <f t="shared" si="111"/>
        <v/>
      </c>
    </row>
    <row r="1740" spans="15:19" x14ac:dyDescent="0.2">
      <c r="O1740" t="str">
        <f t="shared" si="108"/>
        <v/>
      </c>
      <c r="P1740" t="str">
        <f t="shared" si="109"/>
        <v/>
      </c>
      <c r="Q1740" t="str">
        <f t="shared" si="110"/>
        <v/>
      </c>
      <c r="S1740" s="334" t="str">
        <f t="shared" si="111"/>
        <v/>
      </c>
    </row>
    <row r="1741" spans="15:19" x14ac:dyDescent="0.2">
      <c r="O1741" t="str">
        <f t="shared" si="108"/>
        <v/>
      </c>
      <c r="P1741" t="str">
        <f t="shared" si="109"/>
        <v/>
      </c>
      <c r="Q1741" t="str">
        <f t="shared" si="110"/>
        <v/>
      </c>
      <c r="S1741" s="334" t="str">
        <f t="shared" si="111"/>
        <v/>
      </c>
    </row>
    <row r="1742" spans="15:19" x14ac:dyDescent="0.2">
      <c r="O1742" t="str">
        <f t="shared" si="108"/>
        <v/>
      </c>
      <c r="P1742" t="str">
        <f t="shared" si="109"/>
        <v/>
      </c>
      <c r="Q1742" t="str">
        <f t="shared" si="110"/>
        <v/>
      </c>
      <c r="S1742" s="334" t="str">
        <f t="shared" si="111"/>
        <v/>
      </c>
    </row>
    <row r="1743" spans="15:19" x14ac:dyDescent="0.2">
      <c r="O1743" t="str">
        <f t="shared" si="108"/>
        <v/>
      </c>
      <c r="P1743" t="str">
        <f t="shared" si="109"/>
        <v/>
      </c>
      <c r="Q1743" t="str">
        <f t="shared" si="110"/>
        <v/>
      </c>
      <c r="S1743" s="334" t="str">
        <f t="shared" si="111"/>
        <v/>
      </c>
    </row>
    <row r="1744" spans="15:19" x14ac:dyDescent="0.2">
      <c r="O1744" t="str">
        <f t="shared" si="108"/>
        <v/>
      </c>
      <c r="P1744" t="str">
        <f t="shared" si="109"/>
        <v/>
      </c>
      <c r="Q1744" t="str">
        <f t="shared" si="110"/>
        <v/>
      </c>
      <c r="S1744" s="334" t="str">
        <f t="shared" si="111"/>
        <v/>
      </c>
    </row>
    <row r="1745" spans="15:19" x14ac:dyDescent="0.2">
      <c r="O1745" t="str">
        <f t="shared" si="108"/>
        <v/>
      </c>
      <c r="P1745" t="str">
        <f t="shared" si="109"/>
        <v/>
      </c>
      <c r="Q1745" t="str">
        <f t="shared" si="110"/>
        <v/>
      </c>
      <c r="S1745" s="334" t="str">
        <f t="shared" si="111"/>
        <v/>
      </c>
    </row>
    <row r="1746" spans="15:19" x14ac:dyDescent="0.2">
      <c r="O1746" t="str">
        <f t="shared" si="108"/>
        <v/>
      </c>
      <c r="P1746" t="str">
        <f t="shared" si="109"/>
        <v/>
      </c>
      <c r="Q1746" t="str">
        <f t="shared" si="110"/>
        <v/>
      </c>
      <c r="S1746" s="334" t="str">
        <f t="shared" si="111"/>
        <v/>
      </c>
    </row>
    <row r="1747" spans="15:19" x14ac:dyDescent="0.2">
      <c r="O1747" t="str">
        <f t="shared" si="108"/>
        <v/>
      </c>
      <c r="P1747" t="str">
        <f t="shared" si="109"/>
        <v/>
      </c>
      <c r="Q1747" t="str">
        <f t="shared" si="110"/>
        <v/>
      </c>
      <c r="S1747" s="334" t="str">
        <f t="shared" si="111"/>
        <v/>
      </c>
    </row>
    <row r="1748" spans="15:19" x14ac:dyDescent="0.2">
      <c r="O1748" t="str">
        <f t="shared" si="108"/>
        <v/>
      </c>
      <c r="P1748" t="str">
        <f t="shared" si="109"/>
        <v/>
      </c>
      <c r="Q1748" t="str">
        <f t="shared" si="110"/>
        <v/>
      </c>
      <c r="S1748" s="334" t="str">
        <f t="shared" si="111"/>
        <v/>
      </c>
    </row>
    <row r="1749" spans="15:19" x14ac:dyDescent="0.2">
      <c r="O1749" t="str">
        <f t="shared" si="108"/>
        <v/>
      </c>
      <c r="P1749" t="str">
        <f t="shared" si="109"/>
        <v/>
      </c>
      <c r="Q1749" t="str">
        <f t="shared" si="110"/>
        <v/>
      </c>
      <c r="S1749" s="334" t="str">
        <f t="shared" si="111"/>
        <v/>
      </c>
    </row>
    <row r="1750" spans="15:19" x14ac:dyDescent="0.2">
      <c r="O1750" t="str">
        <f t="shared" si="108"/>
        <v/>
      </c>
      <c r="P1750" t="str">
        <f t="shared" si="109"/>
        <v/>
      </c>
      <c r="Q1750" t="str">
        <f t="shared" si="110"/>
        <v/>
      </c>
      <c r="S1750" s="334" t="str">
        <f t="shared" si="111"/>
        <v/>
      </c>
    </row>
    <row r="1751" spans="15:19" x14ac:dyDescent="0.2">
      <c r="O1751" t="str">
        <f t="shared" si="108"/>
        <v/>
      </c>
      <c r="P1751" t="str">
        <f t="shared" si="109"/>
        <v/>
      </c>
      <c r="Q1751" t="str">
        <f t="shared" si="110"/>
        <v/>
      </c>
      <c r="S1751" s="334" t="str">
        <f t="shared" si="111"/>
        <v/>
      </c>
    </row>
    <row r="1752" spans="15:19" x14ac:dyDescent="0.2">
      <c r="O1752" t="str">
        <f t="shared" si="108"/>
        <v/>
      </c>
      <c r="P1752" t="str">
        <f t="shared" si="109"/>
        <v/>
      </c>
      <c r="Q1752" t="str">
        <f t="shared" si="110"/>
        <v/>
      </c>
      <c r="S1752" s="334" t="str">
        <f t="shared" si="111"/>
        <v/>
      </c>
    </row>
    <row r="1753" spans="15:19" x14ac:dyDescent="0.2">
      <c r="O1753" t="str">
        <f t="shared" si="108"/>
        <v/>
      </c>
      <c r="P1753" t="str">
        <f t="shared" si="109"/>
        <v/>
      </c>
      <c r="Q1753" t="str">
        <f t="shared" si="110"/>
        <v/>
      </c>
      <c r="S1753" s="334" t="str">
        <f t="shared" si="111"/>
        <v/>
      </c>
    </row>
    <row r="1754" spans="15:19" x14ac:dyDescent="0.2">
      <c r="O1754" t="str">
        <f t="shared" si="108"/>
        <v/>
      </c>
      <c r="P1754" t="str">
        <f t="shared" si="109"/>
        <v/>
      </c>
      <c r="Q1754" t="str">
        <f t="shared" si="110"/>
        <v/>
      </c>
      <c r="S1754" s="334" t="str">
        <f t="shared" si="111"/>
        <v/>
      </c>
    </row>
    <row r="1755" spans="15:19" x14ac:dyDescent="0.2">
      <c r="O1755" t="str">
        <f t="shared" si="108"/>
        <v/>
      </c>
      <c r="P1755" t="str">
        <f t="shared" si="109"/>
        <v/>
      </c>
      <c r="Q1755" t="str">
        <f t="shared" si="110"/>
        <v/>
      </c>
      <c r="S1755" s="334" t="str">
        <f t="shared" si="111"/>
        <v/>
      </c>
    </row>
    <row r="1756" spans="15:19" x14ac:dyDescent="0.2">
      <c r="O1756" t="str">
        <f t="shared" si="108"/>
        <v/>
      </c>
      <c r="P1756" t="str">
        <f t="shared" si="109"/>
        <v/>
      </c>
      <c r="Q1756" t="str">
        <f t="shared" si="110"/>
        <v/>
      </c>
      <c r="S1756" s="334" t="str">
        <f t="shared" si="111"/>
        <v/>
      </c>
    </row>
    <row r="1757" spans="15:19" x14ac:dyDescent="0.2">
      <c r="O1757" t="str">
        <f t="shared" si="108"/>
        <v/>
      </c>
      <c r="P1757" t="str">
        <f t="shared" si="109"/>
        <v/>
      </c>
      <c r="Q1757" t="str">
        <f t="shared" si="110"/>
        <v/>
      </c>
      <c r="S1757" s="334" t="str">
        <f t="shared" si="111"/>
        <v/>
      </c>
    </row>
    <row r="1758" spans="15:19" x14ac:dyDescent="0.2">
      <c r="O1758" t="str">
        <f t="shared" si="108"/>
        <v/>
      </c>
      <c r="P1758" t="str">
        <f t="shared" si="109"/>
        <v/>
      </c>
      <c r="Q1758" t="str">
        <f t="shared" si="110"/>
        <v/>
      </c>
      <c r="S1758" s="334" t="str">
        <f t="shared" si="111"/>
        <v/>
      </c>
    </row>
    <row r="1759" spans="15:19" x14ac:dyDescent="0.2">
      <c r="O1759" t="str">
        <f t="shared" si="108"/>
        <v/>
      </c>
      <c r="P1759" t="str">
        <f t="shared" si="109"/>
        <v/>
      </c>
      <c r="Q1759" t="str">
        <f t="shared" si="110"/>
        <v/>
      </c>
      <c r="S1759" s="334" t="str">
        <f t="shared" si="111"/>
        <v/>
      </c>
    </row>
    <row r="1760" spans="15:19" x14ac:dyDescent="0.2">
      <c r="O1760" t="str">
        <f t="shared" si="108"/>
        <v/>
      </c>
      <c r="P1760" t="str">
        <f t="shared" si="109"/>
        <v/>
      </c>
      <c r="Q1760" t="str">
        <f t="shared" si="110"/>
        <v/>
      </c>
      <c r="S1760" s="334" t="str">
        <f t="shared" si="111"/>
        <v/>
      </c>
    </row>
    <row r="1761" spans="15:19" x14ac:dyDescent="0.2">
      <c r="O1761" t="str">
        <f t="shared" si="108"/>
        <v/>
      </c>
      <c r="P1761" t="str">
        <f t="shared" si="109"/>
        <v/>
      </c>
      <c r="Q1761" t="str">
        <f t="shared" si="110"/>
        <v/>
      </c>
      <c r="S1761" s="334" t="str">
        <f t="shared" si="111"/>
        <v/>
      </c>
    </row>
    <row r="1762" spans="15:19" x14ac:dyDescent="0.2">
      <c r="O1762" t="str">
        <f t="shared" si="108"/>
        <v/>
      </c>
      <c r="P1762" t="str">
        <f t="shared" si="109"/>
        <v/>
      </c>
      <c r="Q1762" t="str">
        <f t="shared" si="110"/>
        <v/>
      </c>
      <c r="S1762" s="334" t="str">
        <f t="shared" si="111"/>
        <v/>
      </c>
    </row>
    <row r="1763" spans="15:19" x14ac:dyDescent="0.2">
      <c r="O1763" t="str">
        <f t="shared" si="108"/>
        <v/>
      </c>
      <c r="P1763" t="str">
        <f t="shared" si="109"/>
        <v/>
      </c>
      <c r="Q1763" t="str">
        <f t="shared" si="110"/>
        <v/>
      </c>
      <c r="S1763" s="334" t="str">
        <f t="shared" si="111"/>
        <v/>
      </c>
    </row>
    <row r="1764" spans="15:19" x14ac:dyDescent="0.2">
      <c r="O1764" t="str">
        <f t="shared" si="108"/>
        <v/>
      </c>
      <c r="P1764" t="str">
        <f t="shared" si="109"/>
        <v/>
      </c>
      <c r="Q1764" t="str">
        <f t="shared" si="110"/>
        <v/>
      </c>
      <c r="S1764" s="334" t="str">
        <f t="shared" si="111"/>
        <v/>
      </c>
    </row>
    <row r="1765" spans="15:19" x14ac:dyDescent="0.2">
      <c r="O1765" t="str">
        <f t="shared" si="108"/>
        <v/>
      </c>
      <c r="P1765" t="str">
        <f t="shared" si="109"/>
        <v/>
      </c>
      <c r="Q1765" t="str">
        <f t="shared" si="110"/>
        <v/>
      </c>
      <c r="S1765" s="334" t="str">
        <f t="shared" si="111"/>
        <v/>
      </c>
    </row>
    <row r="1766" spans="15:19" x14ac:dyDescent="0.2">
      <c r="O1766" t="str">
        <f t="shared" si="108"/>
        <v/>
      </c>
      <c r="P1766" t="str">
        <f t="shared" si="109"/>
        <v/>
      </c>
      <c r="Q1766" t="str">
        <f t="shared" si="110"/>
        <v/>
      </c>
      <c r="S1766" s="334" t="str">
        <f t="shared" si="111"/>
        <v/>
      </c>
    </row>
    <row r="1767" spans="15:19" x14ac:dyDescent="0.2">
      <c r="O1767" t="str">
        <f t="shared" si="108"/>
        <v/>
      </c>
      <c r="P1767" t="str">
        <f t="shared" si="109"/>
        <v/>
      </c>
      <c r="Q1767" t="str">
        <f t="shared" si="110"/>
        <v/>
      </c>
      <c r="S1767" s="334" t="str">
        <f t="shared" si="111"/>
        <v/>
      </c>
    </row>
    <row r="1768" spans="15:19" x14ac:dyDescent="0.2">
      <c r="O1768" t="str">
        <f t="shared" si="108"/>
        <v/>
      </c>
      <c r="P1768" t="str">
        <f t="shared" si="109"/>
        <v/>
      </c>
      <c r="Q1768" t="str">
        <f t="shared" si="110"/>
        <v/>
      </c>
      <c r="S1768" s="334" t="str">
        <f t="shared" si="111"/>
        <v/>
      </c>
    </row>
    <row r="1769" spans="15:19" x14ac:dyDescent="0.2">
      <c r="O1769" t="str">
        <f t="shared" si="108"/>
        <v/>
      </c>
      <c r="P1769" t="str">
        <f t="shared" si="109"/>
        <v/>
      </c>
      <c r="Q1769" t="str">
        <f t="shared" si="110"/>
        <v/>
      </c>
      <c r="S1769" s="334" t="str">
        <f t="shared" si="111"/>
        <v/>
      </c>
    </row>
    <row r="1770" spans="15:19" x14ac:dyDescent="0.2">
      <c r="O1770" t="str">
        <f t="shared" si="108"/>
        <v/>
      </c>
      <c r="P1770" t="str">
        <f t="shared" si="109"/>
        <v/>
      </c>
      <c r="Q1770" t="str">
        <f t="shared" si="110"/>
        <v/>
      </c>
      <c r="S1770" s="334" t="str">
        <f t="shared" si="111"/>
        <v/>
      </c>
    </row>
    <row r="1771" spans="15:19" x14ac:dyDescent="0.2">
      <c r="O1771" t="str">
        <f t="shared" si="108"/>
        <v/>
      </c>
      <c r="P1771" t="str">
        <f t="shared" si="109"/>
        <v/>
      </c>
      <c r="Q1771" t="str">
        <f t="shared" si="110"/>
        <v/>
      </c>
      <c r="S1771" s="334" t="str">
        <f t="shared" si="111"/>
        <v/>
      </c>
    </row>
    <row r="1772" spans="15:19" x14ac:dyDescent="0.2">
      <c r="O1772" t="str">
        <f t="shared" si="108"/>
        <v/>
      </c>
      <c r="P1772" t="str">
        <f t="shared" si="109"/>
        <v/>
      </c>
      <c r="Q1772" t="str">
        <f t="shared" si="110"/>
        <v/>
      </c>
      <c r="S1772" s="334" t="str">
        <f t="shared" si="111"/>
        <v/>
      </c>
    </row>
    <row r="1773" spans="15:19" x14ac:dyDescent="0.2">
      <c r="O1773" t="str">
        <f t="shared" si="108"/>
        <v/>
      </c>
      <c r="P1773" t="str">
        <f t="shared" si="109"/>
        <v/>
      </c>
      <c r="Q1773" t="str">
        <f t="shared" si="110"/>
        <v/>
      </c>
      <c r="S1773" s="334" t="str">
        <f t="shared" si="111"/>
        <v/>
      </c>
    </row>
    <row r="1774" spans="15:19" x14ac:dyDescent="0.2">
      <c r="O1774" t="str">
        <f t="shared" si="108"/>
        <v/>
      </c>
      <c r="P1774" t="str">
        <f t="shared" si="109"/>
        <v/>
      </c>
      <c r="Q1774" t="str">
        <f t="shared" si="110"/>
        <v/>
      </c>
      <c r="S1774" s="334" t="str">
        <f t="shared" si="111"/>
        <v/>
      </c>
    </row>
    <row r="1775" spans="15:19" x14ac:dyDescent="0.2">
      <c r="O1775" t="str">
        <f t="shared" si="108"/>
        <v/>
      </c>
      <c r="P1775" t="str">
        <f t="shared" si="109"/>
        <v/>
      </c>
      <c r="Q1775" t="str">
        <f t="shared" si="110"/>
        <v/>
      </c>
      <c r="S1775" s="334" t="str">
        <f t="shared" si="111"/>
        <v/>
      </c>
    </row>
    <row r="1776" spans="15:19" x14ac:dyDescent="0.2">
      <c r="O1776" t="str">
        <f t="shared" si="108"/>
        <v/>
      </c>
      <c r="P1776" t="str">
        <f t="shared" si="109"/>
        <v/>
      </c>
      <c r="Q1776" t="str">
        <f t="shared" si="110"/>
        <v/>
      </c>
      <c r="S1776" s="334" t="str">
        <f t="shared" si="111"/>
        <v/>
      </c>
    </row>
    <row r="1777" spans="15:19" x14ac:dyDescent="0.2">
      <c r="O1777" t="str">
        <f t="shared" si="108"/>
        <v/>
      </c>
      <c r="P1777" t="str">
        <f t="shared" si="109"/>
        <v/>
      </c>
      <c r="Q1777" t="str">
        <f t="shared" si="110"/>
        <v/>
      </c>
      <c r="S1777" s="334" t="str">
        <f t="shared" si="111"/>
        <v/>
      </c>
    </row>
    <row r="1778" spans="15:19" x14ac:dyDescent="0.2">
      <c r="O1778" t="str">
        <f t="shared" si="108"/>
        <v/>
      </c>
      <c r="P1778" t="str">
        <f t="shared" si="109"/>
        <v/>
      </c>
      <c r="Q1778" t="str">
        <f t="shared" si="110"/>
        <v/>
      </c>
      <c r="S1778" s="334" t="str">
        <f t="shared" si="111"/>
        <v/>
      </c>
    </row>
    <row r="1779" spans="15:19" x14ac:dyDescent="0.2">
      <c r="O1779" t="str">
        <f t="shared" si="108"/>
        <v/>
      </c>
      <c r="P1779" t="str">
        <f t="shared" si="109"/>
        <v/>
      </c>
      <c r="Q1779" t="str">
        <f t="shared" si="110"/>
        <v/>
      </c>
      <c r="S1779" s="334" t="str">
        <f t="shared" si="111"/>
        <v/>
      </c>
    </row>
    <row r="1780" spans="15:19" x14ac:dyDescent="0.2">
      <c r="O1780" t="str">
        <f t="shared" si="108"/>
        <v/>
      </c>
      <c r="P1780" t="str">
        <f t="shared" si="109"/>
        <v/>
      </c>
      <c r="Q1780" t="str">
        <f t="shared" si="110"/>
        <v/>
      </c>
      <c r="S1780" s="334" t="str">
        <f t="shared" si="111"/>
        <v/>
      </c>
    </row>
    <row r="1781" spans="15:19" x14ac:dyDescent="0.2">
      <c r="O1781" t="str">
        <f t="shared" si="108"/>
        <v/>
      </c>
      <c r="P1781" t="str">
        <f t="shared" si="109"/>
        <v/>
      </c>
      <c r="Q1781" t="str">
        <f t="shared" si="110"/>
        <v/>
      </c>
      <c r="S1781" s="334" t="str">
        <f t="shared" si="111"/>
        <v/>
      </c>
    </row>
    <row r="1782" spans="15:19" x14ac:dyDescent="0.2">
      <c r="O1782" t="str">
        <f t="shared" si="108"/>
        <v/>
      </c>
      <c r="P1782" t="str">
        <f t="shared" si="109"/>
        <v/>
      </c>
      <c r="Q1782" t="str">
        <f t="shared" si="110"/>
        <v/>
      </c>
      <c r="S1782" s="334" t="str">
        <f t="shared" si="111"/>
        <v/>
      </c>
    </row>
    <row r="1783" spans="15:19" x14ac:dyDescent="0.2">
      <c r="O1783" t="str">
        <f t="shared" si="108"/>
        <v/>
      </c>
      <c r="P1783" t="str">
        <f t="shared" si="109"/>
        <v/>
      </c>
      <c r="Q1783" t="str">
        <f t="shared" si="110"/>
        <v/>
      </c>
      <c r="S1783" s="334" t="str">
        <f t="shared" si="111"/>
        <v/>
      </c>
    </row>
    <row r="1784" spans="15:19" x14ac:dyDescent="0.2">
      <c r="O1784" t="str">
        <f t="shared" si="108"/>
        <v/>
      </c>
      <c r="P1784" t="str">
        <f t="shared" si="109"/>
        <v/>
      </c>
      <c r="Q1784" t="str">
        <f t="shared" si="110"/>
        <v/>
      </c>
      <c r="S1784" s="334" t="str">
        <f t="shared" si="111"/>
        <v/>
      </c>
    </row>
    <row r="1785" spans="15:19" x14ac:dyDescent="0.2">
      <c r="O1785" t="str">
        <f t="shared" si="108"/>
        <v/>
      </c>
      <c r="P1785" t="str">
        <f t="shared" si="109"/>
        <v/>
      </c>
      <c r="Q1785" t="str">
        <f t="shared" si="110"/>
        <v/>
      </c>
      <c r="S1785" s="334" t="str">
        <f t="shared" si="111"/>
        <v/>
      </c>
    </row>
    <row r="1786" spans="15:19" x14ac:dyDescent="0.2">
      <c r="O1786" t="str">
        <f t="shared" si="108"/>
        <v/>
      </c>
      <c r="P1786" t="str">
        <f t="shared" si="109"/>
        <v/>
      </c>
      <c r="Q1786" t="str">
        <f t="shared" si="110"/>
        <v/>
      </c>
      <c r="S1786" s="334" t="str">
        <f t="shared" si="111"/>
        <v/>
      </c>
    </row>
    <row r="1787" spans="15:19" x14ac:dyDescent="0.2">
      <c r="O1787" t="str">
        <f t="shared" si="108"/>
        <v/>
      </c>
      <c r="P1787" t="str">
        <f t="shared" si="109"/>
        <v/>
      </c>
      <c r="Q1787" t="str">
        <f t="shared" si="110"/>
        <v/>
      </c>
      <c r="S1787" s="334" t="str">
        <f t="shared" si="111"/>
        <v/>
      </c>
    </row>
    <row r="1788" spans="15:19" x14ac:dyDescent="0.2">
      <c r="O1788" t="str">
        <f t="shared" si="108"/>
        <v/>
      </c>
      <c r="P1788" t="str">
        <f t="shared" si="109"/>
        <v/>
      </c>
      <c r="Q1788" t="str">
        <f t="shared" si="110"/>
        <v/>
      </c>
      <c r="S1788" s="334" t="str">
        <f t="shared" si="111"/>
        <v/>
      </c>
    </row>
    <row r="1789" spans="15:19" x14ac:dyDescent="0.2">
      <c r="O1789" t="str">
        <f t="shared" si="108"/>
        <v/>
      </c>
      <c r="P1789" t="str">
        <f t="shared" si="109"/>
        <v/>
      </c>
      <c r="Q1789" t="str">
        <f t="shared" si="110"/>
        <v/>
      </c>
      <c r="S1789" s="334" t="str">
        <f t="shared" si="111"/>
        <v/>
      </c>
    </row>
    <row r="1790" spans="15:19" x14ac:dyDescent="0.2">
      <c r="O1790" t="str">
        <f t="shared" si="108"/>
        <v/>
      </c>
      <c r="P1790" t="str">
        <f t="shared" si="109"/>
        <v/>
      </c>
      <c r="Q1790" t="str">
        <f t="shared" si="110"/>
        <v/>
      </c>
      <c r="S1790" s="334" t="str">
        <f t="shared" si="111"/>
        <v/>
      </c>
    </row>
    <row r="1791" spans="15:19" x14ac:dyDescent="0.2">
      <c r="O1791" t="str">
        <f t="shared" si="108"/>
        <v/>
      </c>
      <c r="P1791" t="str">
        <f t="shared" si="109"/>
        <v/>
      </c>
      <c r="Q1791" t="str">
        <f t="shared" si="110"/>
        <v/>
      </c>
      <c r="S1791" s="334" t="str">
        <f t="shared" si="111"/>
        <v/>
      </c>
    </row>
    <row r="1792" spans="15:19" x14ac:dyDescent="0.2">
      <c r="O1792" t="str">
        <f t="shared" si="108"/>
        <v/>
      </c>
      <c r="P1792" t="str">
        <f t="shared" si="109"/>
        <v/>
      </c>
      <c r="Q1792" t="str">
        <f t="shared" si="110"/>
        <v/>
      </c>
      <c r="S1792" s="334" t="str">
        <f t="shared" si="111"/>
        <v/>
      </c>
    </row>
    <row r="1793" spans="15:19" x14ac:dyDescent="0.2">
      <c r="O1793" t="str">
        <f t="shared" si="108"/>
        <v/>
      </c>
      <c r="P1793" t="str">
        <f t="shared" si="109"/>
        <v/>
      </c>
      <c r="Q1793" t="str">
        <f t="shared" si="110"/>
        <v/>
      </c>
      <c r="S1793" s="334" t="str">
        <f t="shared" si="111"/>
        <v/>
      </c>
    </row>
    <row r="1794" spans="15:19" x14ac:dyDescent="0.2">
      <c r="O1794" t="str">
        <f t="shared" ref="O1794:O1857" si="112">LEFT(F1794,4)</f>
        <v/>
      </c>
      <c r="P1794" t="str">
        <f t="shared" ref="P1794:P1857" si="113">MID(F1794,6,2)</f>
        <v/>
      </c>
      <c r="Q1794" t="str">
        <f t="shared" ref="Q1794:Q1857" si="114">MID(F1794,9,2)</f>
        <v/>
      </c>
      <c r="S1794" s="334" t="str">
        <f t="shared" ref="S1794:S1857" si="115">IFERROR(DATE(O1794,P1794,Q1794),"")</f>
        <v/>
      </c>
    </row>
    <row r="1795" spans="15:19" x14ac:dyDescent="0.2">
      <c r="O1795" t="str">
        <f t="shared" si="112"/>
        <v/>
      </c>
      <c r="P1795" t="str">
        <f t="shared" si="113"/>
        <v/>
      </c>
      <c r="Q1795" t="str">
        <f t="shared" si="114"/>
        <v/>
      </c>
      <c r="S1795" s="334" t="str">
        <f t="shared" si="115"/>
        <v/>
      </c>
    </row>
    <row r="1796" spans="15:19" x14ac:dyDescent="0.2">
      <c r="O1796" t="str">
        <f t="shared" si="112"/>
        <v/>
      </c>
      <c r="P1796" t="str">
        <f t="shared" si="113"/>
        <v/>
      </c>
      <c r="Q1796" t="str">
        <f t="shared" si="114"/>
        <v/>
      </c>
      <c r="S1796" s="334" t="str">
        <f t="shared" si="115"/>
        <v/>
      </c>
    </row>
    <row r="1797" spans="15:19" x14ac:dyDescent="0.2">
      <c r="O1797" t="str">
        <f t="shared" si="112"/>
        <v/>
      </c>
      <c r="P1797" t="str">
        <f t="shared" si="113"/>
        <v/>
      </c>
      <c r="Q1797" t="str">
        <f t="shared" si="114"/>
        <v/>
      </c>
      <c r="S1797" s="334" t="str">
        <f t="shared" si="115"/>
        <v/>
      </c>
    </row>
    <row r="1798" spans="15:19" x14ac:dyDescent="0.2">
      <c r="O1798" t="str">
        <f t="shared" si="112"/>
        <v/>
      </c>
      <c r="P1798" t="str">
        <f t="shared" si="113"/>
        <v/>
      </c>
      <c r="Q1798" t="str">
        <f t="shared" si="114"/>
        <v/>
      </c>
      <c r="S1798" s="334" t="str">
        <f t="shared" si="115"/>
        <v/>
      </c>
    </row>
    <row r="1799" spans="15:19" x14ac:dyDescent="0.2">
      <c r="O1799" t="str">
        <f t="shared" si="112"/>
        <v/>
      </c>
      <c r="P1799" t="str">
        <f t="shared" si="113"/>
        <v/>
      </c>
      <c r="Q1799" t="str">
        <f t="shared" si="114"/>
        <v/>
      </c>
      <c r="S1799" s="334" t="str">
        <f t="shared" si="115"/>
        <v/>
      </c>
    </row>
    <row r="1800" spans="15:19" x14ac:dyDescent="0.2">
      <c r="O1800" t="str">
        <f t="shared" si="112"/>
        <v/>
      </c>
      <c r="P1800" t="str">
        <f t="shared" si="113"/>
        <v/>
      </c>
      <c r="Q1800" t="str">
        <f t="shared" si="114"/>
        <v/>
      </c>
      <c r="S1800" s="334" t="str">
        <f t="shared" si="115"/>
        <v/>
      </c>
    </row>
    <row r="1801" spans="15:19" x14ac:dyDescent="0.2">
      <c r="O1801" t="str">
        <f t="shared" si="112"/>
        <v/>
      </c>
      <c r="P1801" t="str">
        <f t="shared" si="113"/>
        <v/>
      </c>
      <c r="Q1801" t="str">
        <f t="shared" si="114"/>
        <v/>
      </c>
      <c r="S1801" s="334" t="str">
        <f t="shared" si="115"/>
        <v/>
      </c>
    </row>
    <row r="1802" spans="15:19" x14ac:dyDescent="0.2">
      <c r="O1802" t="str">
        <f t="shared" si="112"/>
        <v/>
      </c>
      <c r="P1802" t="str">
        <f t="shared" si="113"/>
        <v/>
      </c>
      <c r="Q1802" t="str">
        <f t="shared" si="114"/>
        <v/>
      </c>
      <c r="S1802" s="334" t="str">
        <f t="shared" si="115"/>
        <v/>
      </c>
    </row>
    <row r="1803" spans="15:19" x14ac:dyDescent="0.2">
      <c r="O1803" t="str">
        <f t="shared" si="112"/>
        <v/>
      </c>
      <c r="P1803" t="str">
        <f t="shared" si="113"/>
        <v/>
      </c>
      <c r="Q1803" t="str">
        <f t="shared" si="114"/>
        <v/>
      </c>
      <c r="S1803" s="334" t="str">
        <f t="shared" si="115"/>
        <v/>
      </c>
    </row>
    <row r="1804" spans="15:19" x14ac:dyDescent="0.2">
      <c r="O1804" t="str">
        <f t="shared" si="112"/>
        <v/>
      </c>
      <c r="P1804" t="str">
        <f t="shared" si="113"/>
        <v/>
      </c>
      <c r="Q1804" t="str">
        <f t="shared" si="114"/>
        <v/>
      </c>
      <c r="S1804" s="334" t="str">
        <f t="shared" si="115"/>
        <v/>
      </c>
    </row>
    <row r="1805" spans="15:19" x14ac:dyDescent="0.2">
      <c r="O1805" t="str">
        <f t="shared" si="112"/>
        <v/>
      </c>
      <c r="P1805" t="str">
        <f t="shared" si="113"/>
        <v/>
      </c>
      <c r="Q1805" t="str">
        <f t="shared" si="114"/>
        <v/>
      </c>
      <c r="S1805" s="334" t="str">
        <f t="shared" si="115"/>
        <v/>
      </c>
    </row>
    <row r="1806" spans="15:19" x14ac:dyDescent="0.2">
      <c r="O1806" t="str">
        <f t="shared" si="112"/>
        <v/>
      </c>
      <c r="P1806" t="str">
        <f t="shared" si="113"/>
        <v/>
      </c>
      <c r="Q1806" t="str">
        <f t="shared" si="114"/>
        <v/>
      </c>
      <c r="S1806" s="334" t="str">
        <f t="shared" si="115"/>
        <v/>
      </c>
    </row>
    <row r="1807" spans="15:19" x14ac:dyDescent="0.2">
      <c r="O1807" t="str">
        <f t="shared" si="112"/>
        <v/>
      </c>
      <c r="P1807" t="str">
        <f t="shared" si="113"/>
        <v/>
      </c>
      <c r="Q1807" t="str">
        <f t="shared" si="114"/>
        <v/>
      </c>
      <c r="S1807" s="334" t="str">
        <f t="shared" si="115"/>
        <v/>
      </c>
    </row>
    <row r="1808" spans="15:19" x14ac:dyDescent="0.2">
      <c r="O1808" t="str">
        <f t="shared" si="112"/>
        <v/>
      </c>
      <c r="P1808" t="str">
        <f t="shared" si="113"/>
        <v/>
      </c>
      <c r="Q1808" t="str">
        <f t="shared" si="114"/>
        <v/>
      </c>
      <c r="S1808" s="334" t="str">
        <f t="shared" si="115"/>
        <v/>
      </c>
    </row>
    <row r="1809" spans="15:19" x14ac:dyDescent="0.2">
      <c r="O1809" t="str">
        <f t="shared" si="112"/>
        <v/>
      </c>
      <c r="P1809" t="str">
        <f t="shared" si="113"/>
        <v/>
      </c>
      <c r="Q1809" t="str">
        <f t="shared" si="114"/>
        <v/>
      </c>
      <c r="S1809" s="334" t="str">
        <f t="shared" si="115"/>
        <v/>
      </c>
    </row>
    <row r="1810" spans="15:19" x14ac:dyDescent="0.2">
      <c r="O1810" t="str">
        <f t="shared" si="112"/>
        <v/>
      </c>
      <c r="P1810" t="str">
        <f t="shared" si="113"/>
        <v/>
      </c>
      <c r="Q1810" t="str">
        <f t="shared" si="114"/>
        <v/>
      </c>
      <c r="S1810" s="334" t="str">
        <f t="shared" si="115"/>
        <v/>
      </c>
    </row>
    <row r="1811" spans="15:19" x14ac:dyDescent="0.2">
      <c r="O1811" t="str">
        <f t="shared" si="112"/>
        <v/>
      </c>
      <c r="P1811" t="str">
        <f t="shared" si="113"/>
        <v/>
      </c>
      <c r="Q1811" t="str">
        <f t="shared" si="114"/>
        <v/>
      </c>
      <c r="S1811" s="334" t="str">
        <f t="shared" si="115"/>
        <v/>
      </c>
    </row>
    <row r="1812" spans="15:19" x14ac:dyDescent="0.2">
      <c r="O1812" t="str">
        <f t="shared" si="112"/>
        <v/>
      </c>
      <c r="P1812" t="str">
        <f t="shared" si="113"/>
        <v/>
      </c>
      <c r="Q1812" t="str">
        <f t="shared" si="114"/>
        <v/>
      </c>
      <c r="S1812" s="334" t="str">
        <f t="shared" si="115"/>
        <v/>
      </c>
    </row>
    <row r="1813" spans="15:19" x14ac:dyDescent="0.2">
      <c r="O1813" t="str">
        <f t="shared" si="112"/>
        <v/>
      </c>
      <c r="P1813" t="str">
        <f t="shared" si="113"/>
        <v/>
      </c>
      <c r="Q1813" t="str">
        <f t="shared" si="114"/>
        <v/>
      </c>
      <c r="S1813" s="334" t="str">
        <f t="shared" si="115"/>
        <v/>
      </c>
    </row>
    <row r="1814" spans="15:19" x14ac:dyDescent="0.2">
      <c r="O1814" t="str">
        <f t="shared" si="112"/>
        <v/>
      </c>
      <c r="P1814" t="str">
        <f t="shared" si="113"/>
        <v/>
      </c>
      <c r="Q1814" t="str">
        <f t="shared" si="114"/>
        <v/>
      </c>
      <c r="S1814" s="334" t="str">
        <f t="shared" si="115"/>
        <v/>
      </c>
    </row>
    <row r="1815" spans="15:19" x14ac:dyDescent="0.2">
      <c r="O1815" t="str">
        <f t="shared" si="112"/>
        <v/>
      </c>
      <c r="P1815" t="str">
        <f t="shared" si="113"/>
        <v/>
      </c>
      <c r="Q1815" t="str">
        <f t="shared" si="114"/>
        <v/>
      </c>
      <c r="S1815" s="334" t="str">
        <f t="shared" si="115"/>
        <v/>
      </c>
    </row>
    <row r="1816" spans="15:19" x14ac:dyDescent="0.2">
      <c r="O1816" t="str">
        <f t="shared" si="112"/>
        <v/>
      </c>
      <c r="P1816" t="str">
        <f t="shared" si="113"/>
        <v/>
      </c>
      <c r="Q1816" t="str">
        <f t="shared" si="114"/>
        <v/>
      </c>
      <c r="S1816" s="334" t="str">
        <f t="shared" si="115"/>
        <v/>
      </c>
    </row>
    <row r="1817" spans="15:19" x14ac:dyDescent="0.2">
      <c r="O1817" t="str">
        <f t="shared" si="112"/>
        <v/>
      </c>
      <c r="P1817" t="str">
        <f t="shared" si="113"/>
        <v/>
      </c>
      <c r="Q1817" t="str">
        <f t="shared" si="114"/>
        <v/>
      </c>
      <c r="S1817" s="334" t="str">
        <f t="shared" si="115"/>
        <v/>
      </c>
    </row>
    <row r="1818" spans="15:19" x14ac:dyDescent="0.2">
      <c r="O1818" t="str">
        <f t="shared" si="112"/>
        <v/>
      </c>
      <c r="P1818" t="str">
        <f t="shared" si="113"/>
        <v/>
      </c>
      <c r="Q1818" t="str">
        <f t="shared" si="114"/>
        <v/>
      </c>
      <c r="S1818" s="334" t="str">
        <f t="shared" si="115"/>
        <v/>
      </c>
    </row>
    <row r="1819" spans="15:19" x14ac:dyDescent="0.2">
      <c r="O1819" t="str">
        <f t="shared" si="112"/>
        <v/>
      </c>
      <c r="P1819" t="str">
        <f t="shared" si="113"/>
        <v/>
      </c>
      <c r="Q1819" t="str">
        <f t="shared" si="114"/>
        <v/>
      </c>
      <c r="S1819" s="334" t="str">
        <f t="shared" si="115"/>
        <v/>
      </c>
    </row>
    <row r="1820" spans="15:19" x14ac:dyDescent="0.2">
      <c r="O1820" t="str">
        <f t="shared" si="112"/>
        <v/>
      </c>
      <c r="P1820" t="str">
        <f t="shared" si="113"/>
        <v/>
      </c>
      <c r="Q1820" t="str">
        <f t="shared" si="114"/>
        <v/>
      </c>
      <c r="S1820" s="334" t="str">
        <f t="shared" si="115"/>
        <v/>
      </c>
    </row>
    <row r="1821" spans="15:19" x14ac:dyDescent="0.2">
      <c r="O1821" t="str">
        <f t="shared" si="112"/>
        <v/>
      </c>
      <c r="P1821" t="str">
        <f t="shared" si="113"/>
        <v/>
      </c>
      <c r="Q1821" t="str">
        <f t="shared" si="114"/>
        <v/>
      </c>
      <c r="S1821" s="334" t="str">
        <f t="shared" si="115"/>
        <v/>
      </c>
    </row>
    <row r="1822" spans="15:19" x14ac:dyDescent="0.2">
      <c r="O1822" t="str">
        <f t="shared" si="112"/>
        <v/>
      </c>
      <c r="P1822" t="str">
        <f t="shared" si="113"/>
        <v/>
      </c>
      <c r="Q1822" t="str">
        <f t="shared" si="114"/>
        <v/>
      </c>
      <c r="S1822" s="334" t="str">
        <f t="shared" si="115"/>
        <v/>
      </c>
    </row>
    <row r="1823" spans="15:19" x14ac:dyDescent="0.2">
      <c r="O1823" t="str">
        <f t="shared" si="112"/>
        <v/>
      </c>
      <c r="P1823" t="str">
        <f t="shared" si="113"/>
        <v/>
      </c>
      <c r="Q1823" t="str">
        <f t="shared" si="114"/>
        <v/>
      </c>
      <c r="S1823" s="334" t="str">
        <f t="shared" si="115"/>
        <v/>
      </c>
    </row>
    <row r="1824" spans="15:19" x14ac:dyDescent="0.2">
      <c r="O1824" t="str">
        <f t="shared" si="112"/>
        <v/>
      </c>
      <c r="P1824" t="str">
        <f t="shared" si="113"/>
        <v/>
      </c>
      <c r="Q1824" t="str">
        <f t="shared" si="114"/>
        <v/>
      </c>
      <c r="S1824" s="334" t="str">
        <f t="shared" si="115"/>
        <v/>
      </c>
    </row>
    <row r="1825" spans="15:19" x14ac:dyDescent="0.2">
      <c r="O1825" t="str">
        <f t="shared" si="112"/>
        <v/>
      </c>
      <c r="P1825" t="str">
        <f t="shared" si="113"/>
        <v/>
      </c>
      <c r="Q1825" t="str">
        <f t="shared" si="114"/>
        <v/>
      </c>
      <c r="S1825" s="334" t="str">
        <f t="shared" si="115"/>
        <v/>
      </c>
    </row>
    <row r="1826" spans="15:19" x14ac:dyDescent="0.2">
      <c r="O1826" t="str">
        <f t="shared" si="112"/>
        <v/>
      </c>
      <c r="P1826" t="str">
        <f t="shared" si="113"/>
        <v/>
      </c>
      <c r="Q1826" t="str">
        <f t="shared" si="114"/>
        <v/>
      </c>
      <c r="S1826" s="334" t="str">
        <f t="shared" si="115"/>
        <v/>
      </c>
    </row>
    <row r="1827" spans="15:19" x14ac:dyDescent="0.2">
      <c r="O1827" t="str">
        <f t="shared" si="112"/>
        <v/>
      </c>
      <c r="P1827" t="str">
        <f t="shared" si="113"/>
        <v/>
      </c>
      <c r="Q1827" t="str">
        <f t="shared" si="114"/>
        <v/>
      </c>
      <c r="S1827" s="334" t="str">
        <f t="shared" si="115"/>
        <v/>
      </c>
    </row>
    <row r="1828" spans="15:19" x14ac:dyDescent="0.2">
      <c r="O1828" t="str">
        <f t="shared" si="112"/>
        <v/>
      </c>
      <c r="P1828" t="str">
        <f t="shared" si="113"/>
        <v/>
      </c>
      <c r="Q1828" t="str">
        <f t="shared" si="114"/>
        <v/>
      </c>
      <c r="S1828" s="334" t="str">
        <f t="shared" si="115"/>
        <v/>
      </c>
    </row>
    <row r="1829" spans="15:19" x14ac:dyDescent="0.2">
      <c r="O1829" t="str">
        <f t="shared" si="112"/>
        <v/>
      </c>
      <c r="P1829" t="str">
        <f t="shared" si="113"/>
        <v/>
      </c>
      <c r="Q1829" t="str">
        <f t="shared" si="114"/>
        <v/>
      </c>
      <c r="S1829" s="334" t="str">
        <f t="shared" si="115"/>
        <v/>
      </c>
    </row>
    <row r="1830" spans="15:19" x14ac:dyDescent="0.2">
      <c r="O1830" t="str">
        <f t="shared" si="112"/>
        <v/>
      </c>
      <c r="P1830" t="str">
        <f t="shared" si="113"/>
        <v/>
      </c>
      <c r="Q1830" t="str">
        <f t="shared" si="114"/>
        <v/>
      </c>
      <c r="S1830" s="334" t="str">
        <f t="shared" si="115"/>
        <v/>
      </c>
    </row>
    <row r="1831" spans="15:19" x14ac:dyDescent="0.2">
      <c r="O1831" t="str">
        <f t="shared" si="112"/>
        <v/>
      </c>
      <c r="P1831" t="str">
        <f t="shared" si="113"/>
        <v/>
      </c>
      <c r="Q1831" t="str">
        <f t="shared" si="114"/>
        <v/>
      </c>
      <c r="S1831" s="334" t="str">
        <f t="shared" si="115"/>
        <v/>
      </c>
    </row>
    <row r="1832" spans="15:19" x14ac:dyDescent="0.2">
      <c r="O1832" t="str">
        <f t="shared" si="112"/>
        <v/>
      </c>
      <c r="P1832" t="str">
        <f t="shared" si="113"/>
        <v/>
      </c>
      <c r="Q1832" t="str">
        <f t="shared" si="114"/>
        <v/>
      </c>
      <c r="S1832" s="334" t="str">
        <f t="shared" si="115"/>
        <v/>
      </c>
    </row>
    <row r="1833" spans="15:19" x14ac:dyDescent="0.2">
      <c r="O1833" t="str">
        <f t="shared" si="112"/>
        <v/>
      </c>
      <c r="P1833" t="str">
        <f t="shared" si="113"/>
        <v/>
      </c>
      <c r="Q1833" t="str">
        <f t="shared" si="114"/>
        <v/>
      </c>
      <c r="S1833" s="334" t="str">
        <f t="shared" si="115"/>
        <v/>
      </c>
    </row>
    <row r="1834" spans="15:19" x14ac:dyDescent="0.2">
      <c r="O1834" t="str">
        <f t="shared" si="112"/>
        <v/>
      </c>
      <c r="P1834" t="str">
        <f t="shared" si="113"/>
        <v/>
      </c>
      <c r="Q1834" t="str">
        <f t="shared" si="114"/>
        <v/>
      </c>
      <c r="S1834" s="334" t="str">
        <f t="shared" si="115"/>
        <v/>
      </c>
    </row>
    <row r="1835" spans="15:19" x14ac:dyDescent="0.2">
      <c r="O1835" t="str">
        <f t="shared" si="112"/>
        <v/>
      </c>
      <c r="P1835" t="str">
        <f t="shared" si="113"/>
        <v/>
      </c>
      <c r="Q1835" t="str">
        <f t="shared" si="114"/>
        <v/>
      </c>
      <c r="S1835" s="334" t="str">
        <f t="shared" si="115"/>
        <v/>
      </c>
    </row>
    <row r="1836" spans="15:19" x14ac:dyDescent="0.2">
      <c r="O1836" t="str">
        <f t="shared" si="112"/>
        <v/>
      </c>
      <c r="P1836" t="str">
        <f t="shared" si="113"/>
        <v/>
      </c>
      <c r="Q1836" t="str">
        <f t="shared" si="114"/>
        <v/>
      </c>
      <c r="S1836" s="334" t="str">
        <f t="shared" si="115"/>
        <v/>
      </c>
    </row>
    <row r="1837" spans="15:19" x14ac:dyDescent="0.2">
      <c r="O1837" t="str">
        <f t="shared" si="112"/>
        <v/>
      </c>
      <c r="P1837" t="str">
        <f t="shared" si="113"/>
        <v/>
      </c>
      <c r="Q1837" t="str">
        <f t="shared" si="114"/>
        <v/>
      </c>
      <c r="S1837" s="334" t="str">
        <f t="shared" si="115"/>
        <v/>
      </c>
    </row>
    <row r="1838" spans="15:19" x14ac:dyDescent="0.2">
      <c r="O1838" t="str">
        <f t="shared" si="112"/>
        <v/>
      </c>
      <c r="P1838" t="str">
        <f t="shared" si="113"/>
        <v/>
      </c>
      <c r="Q1838" t="str">
        <f t="shared" si="114"/>
        <v/>
      </c>
      <c r="S1838" s="334" t="str">
        <f t="shared" si="115"/>
        <v/>
      </c>
    </row>
    <row r="1839" spans="15:19" x14ac:dyDescent="0.2">
      <c r="O1839" t="str">
        <f t="shared" si="112"/>
        <v/>
      </c>
      <c r="P1839" t="str">
        <f t="shared" si="113"/>
        <v/>
      </c>
      <c r="Q1839" t="str">
        <f t="shared" si="114"/>
        <v/>
      </c>
      <c r="S1839" s="334" t="str">
        <f t="shared" si="115"/>
        <v/>
      </c>
    </row>
    <row r="1840" spans="15:19" x14ac:dyDescent="0.2">
      <c r="O1840" t="str">
        <f t="shared" si="112"/>
        <v/>
      </c>
      <c r="P1840" t="str">
        <f t="shared" si="113"/>
        <v/>
      </c>
      <c r="Q1840" t="str">
        <f t="shared" si="114"/>
        <v/>
      </c>
      <c r="S1840" s="334" t="str">
        <f t="shared" si="115"/>
        <v/>
      </c>
    </row>
    <row r="1841" spans="15:19" x14ac:dyDescent="0.2">
      <c r="O1841" t="str">
        <f t="shared" si="112"/>
        <v/>
      </c>
      <c r="P1841" t="str">
        <f t="shared" si="113"/>
        <v/>
      </c>
      <c r="Q1841" t="str">
        <f t="shared" si="114"/>
        <v/>
      </c>
      <c r="S1841" s="334" t="str">
        <f t="shared" si="115"/>
        <v/>
      </c>
    </row>
    <row r="1842" spans="15:19" x14ac:dyDescent="0.2">
      <c r="O1842" t="str">
        <f t="shared" si="112"/>
        <v/>
      </c>
      <c r="P1842" t="str">
        <f t="shared" si="113"/>
        <v/>
      </c>
      <c r="Q1842" t="str">
        <f t="shared" si="114"/>
        <v/>
      </c>
      <c r="S1842" s="334" t="str">
        <f t="shared" si="115"/>
        <v/>
      </c>
    </row>
    <row r="1843" spans="15:19" x14ac:dyDescent="0.2">
      <c r="O1843" t="str">
        <f t="shared" si="112"/>
        <v/>
      </c>
      <c r="P1843" t="str">
        <f t="shared" si="113"/>
        <v/>
      </c>
      <c r="Q1843" t="str">
        <f t="shared" si="114"/>
        <v/>
      </c>
      <c r="S1843" s="334" t="str">
        <f t="shared" si="115"/>
        <v/>
      </c>
    </row>
    <row r="1844" spans="15:19" x14ac:dyDescent="0.2">
      <c r="O1844" t="str">
        <f t="shared" si="112"/>
        <v/>
      </c>
      <c r="P1844" t="str">
        <f t="shared" si="113"/>
        <v/>
      </c>
      <c r="Q1844" t="str">
        <f t="shared" si="114"/>
        <v/>
      </c>
      <c r="S1844" s="334" t="str">
        <f t="shared" si="115"/>
        <v/>
      </c>
    </row>
    <row r="1845" spans="15:19" x14ac:dyDescent="0.2">
      <c r="O1845" t="str">
        <f t="shared" si="112"/>
        <v/>
      </c>
      <c r="P1845" t="str">
        <f t="shared" si="113"/>
        <v/>
      </c>
      <c r="Q1845" t="str">
        <f t="shared" si="114"/>
        <v/>
      </c>
      <c r="S1845" s="334" t="str">
        <f t="shared" si="115"/>
        <v/>
      </c>
    </row>
    <row r="1846" spans="15:19" x14ac:dyDescent="0.2">
      <c r="O1846" t="str">
        <f t="shared" si="112"/>
        <v/>
      </c>
      <c r="P1846" t="str">
        <f t="shared" si="113"/>
        <v/>
      </c>
      <c r="Q1846" t="str">
        <f t="shared" si="114"/>
        <v/>
      </c>
      <c r="S1846" s="334" t="str">
        <f t="shared" si="115"/>
        <v/>
      </c>
    </row>
    <row r="1847" spans="15:19" x14ac:dyDescent="0.2">
      <c r="O1847" t="str">
        <f t="shared" si="112"/>
        <v/>
      </c>
      <c r="P1847" t="str">
        <f t="shared" si="113"/>
        <v/>
      </c>
      <c r="Q1847" t="str">
        <f t="shared" si="114"/>
        <v/>
      </c>
      <c r="S1847" s="334" t="str">
        <f t="shared" si="115"/>
        <v/>
      </c>
    </row>
    <row r="1848" spans="15:19" x14ac:dyDescent="0.2">
      <c r="O1848" t="str">
        <f t="shared" si="112"/>
        <v/>
      </c>
      <c r="P1848" t="str">
        <f t="shared" si="113"/>
        <v/>
      </c>
      <c r="Q1848" t="str">
        <f t="shared" si="114"/>
        <v/>
      </c>
      <c r="S1848" s="334" t="str">
        <f t="shared" si="115"/>
        <v/>
      </c>
    </row>
    <row r="1849" spans="15:19" x14ac:dyDescent="0.2">
      <c r="O1849" t="str">
        <f t="shared" si="112"/>
        <v/>
      </c>
      <c r="P1849" t="str">
        <f t="shared" si="113"/>
        <v/>
      </c>
      <c r="Q1849" t="str">
        <f t="shared" si="114"/>
        <v/>
      </c>
      <c r="S1849" s="334" t="str">
        <f t="shared" si="115"/>
        <v/>
      </c>
    </row>
    <row r="1850" spans="15:19" x14ac:dyDescent="0.2">
      <c r="O1850" t="str">
        <f t="shared" si="112"/>
        <v/>
      </c>
      <c r="P1850" t="str">
        <f t="shared" si="113"/>
        <v/>
      </c>
      <c r="Q1850" t="str">
        <f t="shared" si="114"/>
        <v/>
      </c>
      <c r="S1850" s="334" t="str">
        <f t="shared" si="115"/>
        <v/>
      </c>
    </row>
    <row r="1851" spans="15:19" x14ac:dyDescent="0.2">
      <c r="O1851" t="str">
        <f t="shared" si="112"/>
        <v/>
      </c>
      <c r="P1851" t="str">
        <f t="shared" si="113"/>
        <v/>
      </c>
      <c r="Q1851" t="str">
        <f t="shared" si="114"/>
        <v/>
      </c>
      <c r="S1851" s="334" t="str">
        <f t="shared" si="115"/>
        <v/>
      </c>
    </row>
    <row r="1852" spans="15:19" x14ac:dyDescent="0.2">
      <c r="O1852" t="str">
        <f t="shared" si="112"/>
        <v/>
      </c>
      <c r="P1852" t="str">
        <f t="shared" si="113"/>
        <v/>
      </c>
      <c r="Q1852" t="str">
        <f t="shared" si="114"/>
        <v/>
      </c>
      <c r="S1852" s="334" t="str">
        <f t="shared" si="115"/>
        <v/>
      </c>
    </row>
    <row r="1853" spans="15:19" x14ac:dyDescent="0.2">
      <c r="O1853" t="str">
        <f t="shared" si="112"/>
        <v/>
      </c>
      <c r="P1853" t="str">
        <f t="shared" si="113"/>
        <v/>
      </c>
      <c r="Q1853" t="str">
        <f t="shared" si="114"/>
        <v/>
      </c>
      <c r="S1853" s="334" t="str">
        <f t="shared" si="115"/>
        <v/>
      </c>
    </row>
    <row r="1854" spans="15:19" x14ac:dyDescent="0.2">
      <c r="O1854" t="str">
        <f t="shared" si="112"/>
        <v/>
      </c>
      <c r="P1854" t="str">
        <f t="shared" si="113"/>
        <v/>
      </c>
      <c r="Q1854" t="str">
        <f t="shared" si="114"/>
        <v/>
      </c>
      <c r="S1854" s="334" t="str">
        <f t="shared" si="115"/>
        <v/>
      </c>
    </row>
    <row r="1855" spans="15:19" x14ac:dyDescent="0.2">
      <c r="O1855" t="str">
        <f t="shared" si="112"/>
        <v/>
      </c>
      <c r="P1855" t="str">
        <f t="shared" si="113"/>
        <v/>
      </c>
      <c r="Q1855" t="str">
        <f t="shared" si="114"/>
        <v/>
      </c>
      <c r="S1855" s="334" t="str">
        <f t="shared" si="115"/>
        <v/>
      </c>
    </row>
    <row r="1856" spans="15:19" x14ac:dyDescent="0.2">
      <c r="O1856" t="str">
        <f t="shared" si="112"/>
        <v/>
      </c>
      <c r="P1856" t="str">
        <f t="shared" si="113"/>
        <v/>
      </c>
      <c r="Q1856" t="str">
        <f t="shared" si="114"/>
        <v/>
      </c>
      <c r="S1856" s="334" t="str">
        <f t="shared" si="115"/>
        <v/>
      </c>
    </row>
    <row r="1857" spans="15:19" x14ac:dyDescent="0.2">
      <c r="O1857" t="str">
        <f t="shared" si="112"/>
        <v/>
      </c>
      <c r="P1857" t="str">
        <f t="shared" si="113"/>
        <v/>
      </c>
      <c r="Q1857" t="str">
        <f t="shared" si="114"/>
        <v/>
      </c>
      <c r="S1857" s="334" t="str">
        <f t="shared" si="115"/>
        <v/>
      </c>
    </row>
    <row r="1858" spans="15:19" x14ac:dyDescent="0.2">
      <c r="O1858" t="str">
        <f t="shared" ref="O1858:O1921" si="116">LEFT(F1858,4)</f>
        <v/>
      </c>
      <c r="P1858" t="str">
        <f t="shared" ref="P1858:P1921" si="117">MID(F1858,6,2)</f>
        <v/>
      </c>
      <c r="Q1858" t="str">
        <f t="shared" ref="Q1858:Q1921" si="118">MID(F1858,9,2)</f>
        <v/>
      </c>
      <c r="S1858" s="334" t="str">
        <f t="shared" ref="S1858:S1921" si="119">IFERROR(DATE(O1858,P1858,Q1858),"")</f>
        <v/>
      </c>
    </row>
    <row r="1859" spans="15:19" x14ac:dyDescent="0.2">
      <c r="O1859" t="str">
        <f t="shared" si="116"/>
        <v/>
      </c>
      <c r="P1859" t="str">
        <f t="shared" si="117"/>
        <v/>
      </c>
      <c r="Q1859" t="str">
        <f t="shared" si="118"/>
        <v/>
      </c>
      <c r="S1859" s="334" t="str">
        <f t="shared" si="119"/>
        <v/>
      </c>
    </row>
    <row r="1860" spans="15:19" x14ac:dyDescent="0.2">
      <c r="O1860" t="str">
        <f t="shared" si="116"/>
        <v/>
      </c>
      <c r="P1860" t="str">
        <f t="shared" si="117"/>
        <v/>
      </c>
      <c r="Q1860" t="str">
        <f t="shared" si="118"/>
        <v/>
      </c>
      <c r="S1860" s="334" t="str">
        <f t="shared" si="119"/>
        <v/>
      </c>
    </row>
    <row r="1861" spans="15:19" x14ac:dyDescent="0.2">
      <c r="O1861" t="str">
        <f t="shared" si="116"/>
        <v/>
      </c>
      <c r="P1861" t="str">
        <f t="shared" si="117"/>
        <v/>
      </c>
      <c r="Q1861" t="str">
        <f t="shared" si="118"/>
        <v/>
      </c>
      <c r="S1861" s="334" t="str">
        <f t="shared" si="119"/>
        <v/>
      </c>
    </row>
    <row r="1862" spans="15:19" x14ac:dyDescent="0.2">
      <c r="O1862" t="str">
        <f t="shared" si="116"/>
        <v/>
      </c>
      <c r="P1862" t="str">
        <f t="shared" si="117"/>
        <v/>
      </c>
      <c r="Q1862" t="str">
        <f t="shared" si="118"/>
        <v/>
      </c>
      <c r="S1862" s="334" t="str">
        <f t="shared" si="119"/>
        <v/>
      </c>
    </row>
    <row r="1863" spans="15:19" x14ac:dyDescent="0.2">
      <c r="O1863" t="str">
        <f t="shared" si="116"/>
        <v/>
      </c>
      <c r="P1863" t="str">
        <f t="shared" si="117"/>
        <v/>
      </c>
      <c r="Q1863" t="str">
        <f t="shared" si="118"/>
        <v/>
      </c>
      <c r="S1863" s="334" t="str">
        <f t="shared" si="119"/>
        <v/>
      </c>
    </row>
    <row r="1864" spans="15:19" x14ac:dyDescent="0.2">
      <c r="O1864" t="str">
        <f t="shared" si="116"/>
        <v/>
      </c>
      <c r="P1864" t="str">
        <f t="shared" si="117"/>
        <v/>
      </c>
      <c r="Q1864" t="str">
        <f t="shared" si="118"/>
        <v/>
      </c>
      <c r="S1864" s="334" t="str">
        <f t="shared" si="119"/>
        <v/>
      </c>
    </row>
    <row r="1865" spans="15:19" x14ac:dyDescent="0.2">
      <c r="O1865" t="str">
        <f t="shared" si="116"/>
        <v/>
      </c>
      <c r="P1865" t="str">
        <f t="shared" si="117"/>
        <v/>
      </c>
      <c r="Q1865" t="str">
        <f t="shared" si="118"/>
        <v/>
      </c>
      <c r="S1865" s="334" t="str">
        <f t="shared" si="119"/>
        <v/>
      </c>
    </row>
    <row r="1866" spans="15:19" x14ac:dyDescent="0.2">
      <c r="O1866" t="str">
        <f t="shared" si="116"/>
        <v/>
      </c>
      <c r="P1866" t="str">
        <f t="shared" si="117"/>
        <v/>
      </c>
      <c r="Q1866" t="str">
        <f t="shared" si="118"/>
        <v/>
      </c>
      <c r="S1866" s="334" t="str">
        <f t="shared" si="119"/>
        <v/>
      </c>
    </row>
    <row r="1867" spans="15:19" x14ac:dyDescent="0.2">
      <c r="O1867" t="str">
        <f t="shared" si="116"/>
        <v/>
      </c>
      <c r="P1867" t="str">
        <f t="shared" si="117"/>
        <v/>
      </c>
      <c r="Q1867" t="str">
        <f t="shared" si="118"/>
        <v/>
      </c>
      <c r="S1867" s="334" t="str">
        <f t="shared" si="119"/>
        <v/>
      </c>
    </row>
    <row r="1868" spans="15:19" x14ac:dyDescent="0.2">
      <c r="O1868" t="str">
        <f t="shared" si="116"/>
        <v/>
      </c>
      <c r="P1868" t="str">
        <f t="shared" si="117"/>
        <v/>
      </c>
      <c r="Q1868" t="str">
        <f t="shared" si="118"/>
        <v/>
      </c>
      <c r="S1868" s="334" t="str">
        <f t="shared" si="119"/>
        <v/>
      </c>
    </row>
    <row r="1869" spans="15:19" x14ac:dyDescent="0.2">
      <c r="O1869" t="str">
        <f t="shared" si="116"/>
        <v/>
      </c>
      <c r="P1869" t="str">
        <f t="shared" si="117"/>
        <v/>
      </c>
      <c r="Q1869" t="str">
        <f t="shared" si="118"/>
        <v/>
      </c>
      <c r="S1869" s="334" t="str">
        <f t="shared" si="119"/>
        <v/>
      </c>
    </row>
    <row r="1870" spans="15:19" x14ac:dyDescent="0.2">
      <c r="O1870" t="str">
        <f t="shared" si="116"/>
        <v/>
      </c>
      <c r="P1870" t="str">
        <f t="shared" si="117"/>
        <v/>
      </c>
      <c r="Q1870" t="str">
        <f t="shared" si="118"/>
        <v/>
      </c>
      <c r="S1870" s="334" t="str">
        <f t="shared" si="119"/>
        <v/>
      </c>
    </row>
    <row r="1871" spans="15:19" x14ac:dyDescent="0.2">
      <c r="O1871" t="str">
        <f t="shared" si="116"/>
        <v/>
      </c>
      <c r="P1871" t="str">
        <f t="shared" si="117"/>
        <v/>
      </c>
      <c r="Q1871" t="str">
        <f t="shared" si="118"/>
        <v/>
      </c>
      <c r="S1871" s="334" t="str">
        <f t="shared" si="119"/>
        <v/>
      </c>
    </row>
    <row r="1872" spans="15:19" x14ac:dyDescent="0.2">
      <c r="O1872" t="str">
        <f t="shared" si="116"/>
        <v/>
      </c>
      <c r="P1872" t="str">
        <f t="shared" si="117"/>
        <v/>
      </c>
      <c r="Q1872" t="str">
        <f t="shared" si="118"/>
        <v/>
      </c>
      <c r="S1872" s="334" t="str">
        <f t="shared" si="119"/>
        <v/>
      </c>
    </row>
    <row r="1873" spans="15:19" x14ac:dyDescent="0.2">
      <c r="O1873" t="str">
        <f t="shared" si="116"/>
        <v/>
      </c>
      <c r="P1873" t="str">
        <f t="shared" si="117"/>
        <v/>
      </c>
      <c r="Q1873" t="str">
        <f t="shared" si="118"/>
        <v/>
      </c>
      <c r="S1873" s="334" t="str">
        <f t="shared" si="119"/>
        <v/>
      </c>
    </row>
    <row r="1874" spans="15:19" x14ac:dyDescent="0.2">
      <c r="O1874" t="str">
        <f t="shared" si="116"/>
        <v/>
      </c>
      <c r="P1874" t="str">
        <f t="shared" si="117"/>
        <v/>
      </c>
      <c r="Q1874" t="str">
        <f t="shared" si="118"/>
        <v/>
      </c>
      <c r="S1874" s="334" t="str">
        <f t="shared" si="119"/>
        <v/>
      </c>
    </row>
    <row r="1875" spans="15:19" x14ac:dyDescent="0.2">
      <c r="O1875" t="str">
        <f t="shared" si="116"/>
        <v/>
      </c>
      <c r="P1875" t="str">
        <f t="shared" si="117"/>
        <v/>
      </c>
      <c r="Q1875" t="str">
        <f t="shared" si="118"/>
        <v/>
      </c>
      <c r="S1875" s="334" t="str">
        <f t="shared" si="119"/>
        <v/>
      </c>
    </row>
    <row r="1876" spans="15:19" x14ac:dyDescent="0.2">
      <c r="O1876" t="str">
        <f t="shared" si="116"/>
        <v/>
      </c>
      <c r="P1876" t="str">
        <f t="shared" si="117"/>
        <v/>
      </c>
      <c r="Q1876" t="str">
        <f t="shared" si="118"/>
        <v/>
      </c>
      <c r="S1876" s="334" t="str">
        <f t="shared" si="119"/>
        <v/>
      </c>
    </row>
    <row r="1877" spans="15:19" x14ac:dyDescent="0.2">
      <c r="O1877" t="str">
        <f t="shared" si="116"/>
        <v/>
      </c>
      <c r="P1877" t="str">
        <f t="shared" si="117"/>
        <v/>
      </c>
      <c r="Q1877" t="str">
        <f t="shared" si="118"/>
        <v/>
      </c>
      <c r="S1877" s="334" t="str">
        <f t="shared" si="119"/>
        <v/>
      </c>
    </row>
    <row r="1878" spans="15:19" x14ac:dyDescent="0.2">
      <c r="O1878" t="str">
        <f t="shared" si="116"/>
        <v/>
      </c>
      <c r="P1878" t="str">
        <f t="shared" si="117"/>
        <v/>
      </c>
      <c r="Q1878" t="str">
        <f t="shared" si="118"/>
        <v/>
      </c>
      <c r="S1878" s="334" t="str">
        <f t="shared" si="119"/>
        <v/>
      </c>
    </row>
    <row r="1879" spans="15:19" x14ac:dyDescent="0.2">
      <c r="O1879" t="str">
        <f t="shared" si="116"/>
        <v/>
      </c>
      <c r="P1879" t="str">
        <f t="shared" si="117"/>
        <v/>
      </c>
      <c r="Q1879" t="str">
        <f t="shared" si="118"/>
        <v/>
      </c>
      <c r="S1879" s="334" t="str">
        <f t="shared" si="119"/>
        <v/>
      </c>
    </row>
    <row r="1880" spans="15:19" x14ac:dyDescent="0.2">
      <c r="O1880" t="str">
        <f t="shared" si="116"/>
        <v/>
      </c>
      <c r="P1880" t="str">
        <f t="shared" si="117"/>
        <v/>
      </c>
      <c r="Q1880" t="str">
        <f t="shared" si="118"/>
        <v/>
      </c>
      <c r="S1880" s="334" t="str">
        <f t="shared" si="119"/>
        <v/>
      </c>
    </row>
    <row r="1881" spans="15:19" x14ac:dyDescent="0.2">
      <c r="O1881" t="str">
        <f t="shared" si="116"/>
        <v/>
      </c>
      <c r="P1881" t="str">
        <f t="shared" si="117"/>
        <v/>
      </c>
      <c r="Q1881" t="str">
        <f t="shared" si="118"/>
        <v/>
      </c>
      <c r="S1881" s="334" t="str">
        <f t="shared" si="119"/>
        <v/>
      </c>
    </row>
    <row r="1882" spans="15:19" x14ac:dyDescent="0.2">
      <c r="O1882" t="str">
        <f t="shared" si="116"/>
        <v/>
      </c>
      <c r="P1882" t="str">
        <f t="shared" si="117"/>
        <v/>
      </c>
      <c r="Q1882" t="str">
        <f t="shared" si="118"/>
        <v/>
      </c>
      <c r="S1882" s="334" t="str">
        <f t="shared" si="119"/>
        <v/>
      </c>
    </row>
    <row r="1883" spans="15:19" x14ac:dyDescent="0.2">
      <c r="O1883" t="str">
        <f t="shared" si="116"/>
        <v/>
      </c>
      <c r="P1883" t="str">
        <f t="shared" si="117"/>
        <v/>
      </c>
      <c r="Q1883" t="str">
        <f t="shared" si="118"/>
        <v/>
      </c>
      <c r="S1883" s="334" t="str">
        <f t="shared" si="119"/>
        <v/>
      </c>
    </row>
    <row r="1884" spans="15:19" x14ac:dyDescent="0.2">
      <c r="O1884" t="str">
        <f t="shared" si="116"/>
        <v/>
      </c>
      <c r="P1884" t="str">
        <f t="shared" si="117"/>
        <v/>
      </c>
      <c r="Q1884" t="str">
        <f t="shared" si="118"/>
        <v/>
      </c>
      <c r="S1884" s="334" t="str">
        <f t="shared" si="119"/>
        <v/>
      </c>
    </row>
    <row r="1885" spans="15:19" x14ac:dyDescent="0.2">
      <c r="O1885" t="str">
        <f t="shared" si="116"/>
        <v/>
      </c>
      <c r="P1885" t="str">
        <f t="shared" si="117"/>
        <v/>
      </c>
      <c r="Q1885" t="str">
        <f t="shared" si="118"/>
        <v/>
      </c>
      <c r="S1885" s="334" t="str">
        <f t="shared" si="119"/>
        <v/>
      </c>
    </row>
    <row r="1886" spans="15:19" x14ac:dyDescent="0.2">
      <c r="O1886" t="str">
        <f t="shared" si="116"/>
        <v/>
      </c>
      <c r="P1886" t="str">
        <f t="shared" si="117"/>
        <v/>
      </c>
      <c r="Q1886" t="str">
        <f t="shared" si="118"/>
        <v/>
      </c>
      <c r="S1886" s="334" t="str">
        <f t="shared" si="119"/>
        <v/>
      </c>
    </row>
    <row r="1887" spans="15:19" x14ac:dyDescent="0.2">
      <c r="O1887" t="str">
        <f t="shared" si="116"/>
        <v/>
      </c>
      <c r="P1887" t="str">
        <f t="shared" si="117"/>
        <v/>
      </c>
      <c r="Q1887" t="str">
        <f t="shared" si="118"/>
        <v/>
      </c>
      <c r="S1887" s="334" t="str">
        <f t="shared" si="119"/>
        <v/>
      </c>
    </row>
    <row r="1888" spans="15:19" x14ac:dyDescent="0.2">
      <c r="O1888" t="str">
        <f t="shared" si="116"/>
        <v/>
      </c>
      <c r="P1888" t="str">
        <f t="shared" si="117"/>
        <v/>
      </c>
      <c r="Q1888" t="str">
        <f t="shared" si="118"/>
        <v/>
      </c>
      <c r="S1888" s="334" t="str">
        <f t="shared" si="119"/>
        <v/>
      </c>
    </row>
    <row r="1889" spans="15:19" x14ac:dyDescent="0.2">
      <c r="O1889" t="str">
        <f t="shared" si="116"/>
        <v/>
      </c>
      <c r="P1889" t="str">
        <f t="shared" si="117"/>
        <v/>
      </c>
      <c r="Q1889" t="str">
        <f t="shared" si="118"/>
        <v/>
      </c>
      <c r="S1889" s="334" t="str">
        <f t="shared" si="119"/>
        <v/>
      </c>
    </row>
    <row r="1890" spans="15:19" x14ac:dyDescent="0.2">
      <c r="O1890" t="str">
        <f t="shared" si="116"/>
        <v/>
      </c>
      <c r="P1890" t="str">
        <f t="shared" si="117"/>
        <v/>
      </c>
      <c r="Q1890" t="str">
        <f t="shared" si="118"/>
        <v/>
      </c>
      <c r="S1890" s="334" t="str">
        <f t="shared" si="119"/>
        <v/>
      </c>
    </row>
    <row r="1891" spans="15:19" x14ac:dyDescent="0.2">
      <c r="O1891" t="str">
        <f t="shared" si="116"/>
        <v/>
      </c>
      <c r="P1891" t="str">
        <f t="shared" si="117"/>
        <v/>
      </c>
      <c r="Q1891" t="str">
        <f t="shared" si="118"/>
        <v/>
      </c>
      <c r="S1891" s="334" t="str">
        <f t="shared" si="119"/>
        <v/>
      </c>
    </row>
    <row r="1892" spans="15:19" x14ac:dyDescent="0.2">
      <c r="O1892" t="str">
        <f t="shared" si="116"/>
        <v/>
      </c>
      <c r="P1892" t="str">
        <f t="shared" si="117"/>
        <v/>
      </c>
      <c r="Q1892" t="str">
        <f t="shared" si="118"/>
        <v/>
      </c>
      <c r="S1892" s="334" t="str">
        <f t="shared" si="119"/>
        <v/>
      </c>
    </row>
    <row r="1893" spans="15:19" x14ac:dyDescent="0.2">
      <c r="O1893" t="str">
        <f t="shared" si="116"/>
        <v/>
      </c>
      <c r="P1893" t="str">
        <f t="shared" si="117"/>
        <v/>
      </c>
      <c r="Q1893" t="str">
        <f t="shared" si="118"/>
        <v/>
      </c>
      <c r="S1893" s="334" t="str">
        <f t="shared" si="119"/>
        <v/>
      </c>
    </row>
    <row r="1894" spans="15:19" x14ac:dyDescent="0.2">
      <c r="O1894" t="str">
        <f t="shared" si="116"/>
        <v/>
      </c>
      <c r="P1894" t="str">
        <f t="shared" si="117"/>
        <v/>
      </c>
      <c r="Q1894" t="str">
        <f t="shared" si="118"/>
        <v/>
      </c>
      <c r="S1894" s="334" t="str">
        <f t="shared" si="119"/>
        <v/>
      </c>
    </row>
    <row r="1895" spans="15:19" x14ac:dyDescent="0.2">
      <c r="O1895" t="str">
        <f t="shared" si="116"/>
        <v/>
      </c>
      <c r="P1895" t="str">
        <f t="shared" si="117"/>
        <v/>
      </c>
      <c r="Q1895" t="str">
        <f t="shared" si="118"/>
        <v/>
      </c>
      <c r="S1895" s="334" t="str">
        <f t="shared" si="119"/>
        <v/>
      </c>
    </row>
    <row r="1896" spans="15:19" x14ac:dyDescent="0.2">
      <c r="O1896" t="str">
        <f t="shared" si="116"/>
        <v/>
      </c>
      <c r="P1896" t="str">
        <f t="shared" si="117"/>
        <v/>
      </c>
      <c r="Q1896" t="str">
        <f t="shared" si="118"/>
        <v/>
      </c>
      <c r="S1896" s="334" t="str">
        <f t="shared" si="119"/>
        <v/>
      </c>
    </row>
    <row r="1897" spans="15:19" x14ac:dyDescent="0.2">
      <c r="O1897" t="str">
        <f t="shared" si="116"/>
        <v/>
      </c>
      <c r="P1897" t="str">
        <f t="shared" si="117"/>
        <v/>
      </c>
      <c r="Q1897" t="str">
        <f t="shared" si="118"/>
        <v/>
      </c>
      <c r="S1897" s="334" t="str">
        <f t="shared" si="119"/>
        <v/>
      </c>
    </row>
    <row r="1898" spans="15:19" x14ac:dyDescent="0.2">
      <c r="O1898" t="str">
        <f t="shared" si="116"/>
        <v/>
      </c>
      <c r="P1898" t="str">
        <f t="shared" si="117"/>
        <v/>
      </c>
      <c r="Q1898" t="str">
        <f t="shared" si="118"/>
        <v/>
      </c>
      <c r="S1898" s="334" t="str">
        <f t="shared" si="119"/>
        <v/>
      </c>
    </row>
    <row r="1899" spans="15:19" x14ac:dyDescent="0.2">
      <c r="O1899" t="str">
        <f t="shared" si="116"/>
        <v/>
      </c>
      <c r="P1899" t="str">
        <f t="shared" si="117"/>
        <v/>
      </c>
      <c r="Q1899" t="str">
        <f t="shared" si="118"/>
        <v/>
      </c>
      <c r="S1899" s="334" t="str">
        <f t="shared" si="119"/>
        <v/>
      </c>
    </row>
    <row r="1900" spans="15:19" x14ac:dyDescent="0.2">
      <c r="O1900" t="str">
        <f t="shared" si="116"/>
        <v/>
      </c>
      <c r="P1900" t="str">
        <f t="shared" si="117"/>
        <v/>
      </c>
      <c r="Q1900" t="str">
        <f t="shared" si="118"/>
        <v/>
      </c>
      <c r="S1900" s="334" t="str">
        <f t="shared" si="119"/>
        <v/>
      </c>
    </row>
    <row r="1901" spans="15:19" x14ac:dyDescent="0.2">
      <c r="O1901" t="str">
        <f t="shared" si="116"/>
        <v/>
      </c>
      <c r="P1901" t="str">
        <f t="shared" si="117"/>
        <v/>
      </c>
      <c r="Q1901" t="str">
        <f t="shared" si="118"/>
        <v/>
      </c>
      <c r="S1901" s="334" t="str">
        <f t="shared" si="119"/>
        <v/>
      </c>
    </row>
    <row r="1902" spans="15:19" x14ac:dyDescent="0.2">
      <c r="O1902" t="str">
        <f t="shared" si="116"/>
        <v/>
      </c>
      <c r="P1902" t="str">
        <f t="shared" si="117"/>
        <v/>
      </c>
      <c r="Q1902" t="str">
        <f t="shared" si="118"/>
        <v/>
      </c>
      <c r="S1902" s="334" t="str">
        <f t="shared" si="119"/>
        <v/>
      </c>
    </row>
    <row r="1903" spans="15:19" x14ac:dyDescent="0.2">
      <c r="O1903" t="str">
        <f t="shared" si="116"/>
        <v/>
      </c>
      <c r="P1903" t="str">
        <f t="shared" si="117"/>
        <v/>
      </c>
      <c r="Q1903" t="str">
        <f t="shared" si="118"/>
        <v/>
      </c>
      <c r="S1903" s="334" t="str">
        <f t="shared" si="119"/>
        <v/>
      </c>
    </row>
    <row r="1904" spans="15:19" x14ac:dyDescent="0.2">
      <c r="O1904" t="str">
        <f t="shared" si="116"/>
        <v/>
      </c>
      <c r="P1904" t="str">
        <f t="shared" si="117"/>
        <v/>
      </c>
      <c r="Q1904" t="str">
        <f t="shared" si="118"/>
        <v/>
      </c>
      <c r="S1904" s="334" t="str">
        <f t="shared" si="119"/>
        <v/>
      </c>
    </row>
    <row r="1905" spans="15:19" x14ac:dyDescent="0.2">
      <c r="O1905" t="str">
        <f t="shared" si="116"/>
        <v/>
      </c>
      <c r="P1905" t="str">
        <f t="shared" si="117"/>
        <v/>
      </c>
      <c r="Q1905" t="str">
        <f t="shared" si="118"/>
        <v/>
      </c>
      <c r="S1905" s="334" t="str">
        <f t="shared" si="119"/>
        <v/>
      </c>
    </row>
    <row r="1906" spans="15:19" x14ac:dyDescent="0.2">
      <c r="O1906" t="str">
        <f t="shared" si="116"/>
        <v/>
      </c>
      <c r="P1906" t="str">
        <f t="shared" si="117"/>
        <v/>
      </c>
      <c r="Q1906" t="str">
        <f t="shared" si="118"/>
        <v/>
      </c>
      <c r="S1906" s="334" t="str">
        <f t="shared" si="119"/>
        <v/>
      </c>
    </row>
    <row r="1907" spans="15:19" x14ac:dyDescent="0.2">
      <c r="O1907" t="str">
        <f t="shared" si="116"/>
        <v/>
      </c>
      <c r="P1907" t="str">
        <f t="shared" si="117"/>
        <v/>
      </c>
      <c r="Q1907" t="str">
        <f t="shared" si="118"/>
        <v/>
      </c>
      <c r="S1907" s="334" t="str">
        <f t="shared" si="119"/>
        <v/>
      </c>
    </row>
    <row r="1908" spans="15:19" x14ac:dyDescent="0.2">
      <c r="O1908" t="str">
        <f t="shared" si="116"/>
        <v/>
      </c>
      <c r="P1908" t="str">
        <f t="shared" si="117"/>
        <v/>
      </c>
      <c r="Q1908" t="str">
        <f t="shared" si="118"/>
        <v/>
      </c>
      <c r="S1908" s="334" t="str">
        <f t="shared" si="119"/>
        <v/>
      </c>
    </row>
    <row r="1909" spans="15:19" x14ac:dyDescent="0.2">
      <c r="O1909" t="str">
        <f t="shared" si="116"/>
        <v/>
      </c>
      <c r="P1909" t="str">
        <f t="shared" si="117"/>
        <v/>
      </c>
      <c r="Q1909" t="str">
        <f t="shared" si="118"/>
        <v/>
      </c>
      <c r="S1909" s="334" t="str">
        <f t="shared" si="119"/>
        <v/>
      </c>
    </row>
    <row r="1910" spans="15:19" x14ac:dyDescent="0.2">
      <c r="O1910" t="str">
        <f t="shared" si="116"/>
        <v/>
      </c>
      <c r="P1910" t="str">
        <f t="shared" si="117"/>
        <v/>
      </c>
      <c r="Q1910" t="str">
        <f t="shared" si="118"/>
        <v/>
      </c>
      <c r="S1910" s="334" t="str">
        <f t="shared" si="119"/>
        <v/>
      </c>
    </row>
    <row r="1911" spans="15:19" x14ac:dyDescent="0.2">
      <c r="O1911" t="str">
        <f t="shared" si="116"/>
        <v/>
      </c>
      <c r="P1911" t="str">
        <f t="shared" si="117"/>
        <v/>
      </c>
      <c r="Q1911" t="str">
        <f t="shared" si="118"/>
        <v/>
      </c>
      <c r="S1911" s="334" t="str">
        <f t="shared" si="119"/>
        <v/>
      </c>
    </row>
    <row r="1912" spans="15:19" x14ac:dyDescent="0.2">
      <c r="O1912" t="str">
        <f t="shared" si="116"/>
        <v/>
      </c>
      <c r="P1912" t="str">
        <f t="shared" si="117"/>
        <v/>
      </c>
      <c r="Q1912" t="str">
        <f t="shared" si="118"/>
        <v/>
      </c>
      <c r="S1912" s="334" t="str">
        <f t="shared" si="119"/>
        <v/>
      </c>
    </row>
    <row r="1913" spans="15:19" x14ac:dyDescent="0.2">
      <c r="O1913" t="str">
        <f t="shared" si="116"/>
        <v/>
      </c>
      <c r="P1913" t="str">
        <f t="shared" si="117"/>
        <v/>
      </c>
      <c r="Q1913" t="str">
        <f t="shared" si="118"/>
        <v/>
      </c>
      <c r="S1913" s="334" t="str">
        <f t="shared" si="119"/>
        <v/>
      </c>
    </row>
    <row r="1914" spans="15:19" x14ac:dyDescent="0.2">
      <c r="O1914" t="str">
        <f t="shared" si="116"/>
        <v/>
      </c>
      <c r="P1914" t="str">
        <f t="shared" si="117"/>
        <v/>
      </c>
      <c r="Q1914" t="str">
        <f t="shared" si="118"/>
        <v/>
      </c>
      <c r="S1914" s="334" t="str">
        <f t="shared" si="119"/>
        <v/>
      </c>
    </row>
    <row r="1915" spans="15:19" x14ac:dyDescent="0.2">
      <c r="O1915" t="str">
        <f t="shared" si="116"/>
        <v/>
      </c>
      <c r="P1915" t="str">
        <f t="shared" si="117"/>
        <v/>
      </c>
      <c r="Q1915" t="str">
        <f t="shared" si="118"/>
        <v/>
      </c>
      <c r="S1915" s="334" t="str">
        <f t="shared" si="119"/>
        <v/>
      </c>
    </row>
    <row r="1916" spans="15:19" x14ac:dyDescent="0.2">
      <c r="O1916" t="str">
        <f t="shared" si="116"/>
        <v/>
      </c>
      <c r="P1916" t="str">
        <f t="shared" si="117"/>
        <v/>
      </c>
      <c r="Q1916" t="str">
        <f t="shared" si="118"/>
        <v/>
      </c>
      <c r="S1916" s="334" t="str">
        <f t="shared" si="119"/>
        <v/>
      </c>
    </row>
    <row r="1917" spans="15:19" x14ac:dyDescent="0.2">
      <c r="O1917" t="str">
        <f t="shared" si="116"/>
        <v/>
      </c>
      <c r="P1917" t="str">
        <f t="shared" si="117"/>
        <v/>
      </c>
      <c r="Q1917" t="str">
        <f t="shared" si="118"/>
        <v/>
      </c>
      <c r="S1917" s="334" t="str">
        <f t="shared" si="119"/>
        <v/>
      </c>
    </row>
    <row r="1918" spans="15:19" x14ac:dyDescent="0.2">
      <c r="O1918" t="str">
        <f t="shared" si="116"/>
        <v/>
      </c>
      <c r="P1918" t="str">
        <f t="shared" si="117"/>
        <v/>
      </c>
      <c r="Q1918" t="str">
        <f t="shared" si="118"/>
        <v/>
      </c>
      <c r="S1918" s="334" t="str">
        <f t="shared" si="119"/>
        <v/>
      </c>
    </row>
    <row r="1919" spans="15:19" x14ac:dyDescent="0.2">
      <c r="O1919" t="str">
        <f t="shared" si="116"/>
        <v/>
      </c>
      <c r="P1919" t="str">
        <f t="shared" si="117"/>
        <v/>
      </c>
      <c r="Q1919" t="str">
        <f t="shared" si="118"/>
        <v/>
      </c>
      <c r="S1919" s="334" t="str">
        <f t="shared" si="119"/>
        <v/>
      </c>
    </row>
    <row r="1920" spans="15:19" x14ac:dyDescent="0.2">
      <c r="O1920" t="str">
        <f t="shared" si="116"/>
        <v/>
      </c>
      <c r="P1920" t="str">
        <f t="shared" si="117"/>
        <v/>
      </c>
      <c r="Q1920" t="str">
        <f t="shared" si="118"/>
        <v/>
      </c>
      <c r="S1920" s="334" t="str">
        <f t="shared" si="119"/>
        <v/>
      </c>
    </row>
    <row r="1921" spans="15:19" x14ac:dyDescent="0.2">
      <c r="O1921" t="str">
        <f t="shared" si="116"/>
        <v/>
      </c>
      <c r="P1921" t="str">
        <f t="shared" si="117"/>
        <v/>
      </c>
      <c r="Q1921" t="str">
        <f t="shared" si="118"/>
        <v/>
      </c>
      <c r="S1921" s="334" t="str">
        <f t="shared" si="119"/>
        <v/>
      </c>
    </row>
    <row r="1922" spans="15:19" x14ac:dyDescent="0.2">
      <c r="O1922" t="str">
        <f t="shared" ref="O1922:O1985" si="120">LEFT(F1922,4)</f>
        <v/>
      </c>
      <c r="P1922" t="str">
        <f t="shared" ref="P1922:P1985" si="121">MID(F1922,6,2)</f>
        <v/>
      </c>
      <c r="Q1922" t="str">
        <f t="shared" ref="Q1922:Q1985" si="122">MID(F1922,9,2)</f>
        <v/>
      </c>
      <c r="S1922" s="334" t="str">
        <f t="shared" ref="S1922:S1985" si="123">IFERROR(DATE(O1922,P1922,Q1922),"")</f>
        <v/>
      </c>
    </row>
    <row r="1923" spans="15:19" x14ac:dyDescent="0.2">
      <c r="O1923" t="str">
        <f t="shared" si="120"/>
        <v/>
      </c>
      <c r="P1923" t="str">
        <f t="shared" si="121"/>
        <v/>
      </c>
      <c r="Q1923" t="str">
        <f t="shared" si="122"/>
        <v/>
      </c>
      <c r="S1923" s="334" t="str">
        <f t="shared" si="123"/>
        <v/>
      </c>
    </row>
    <row r="1924" spans="15:19" x14ac:dyDescent="0.2">
      <c r="O1924" t="str">
        <f t="shared" si="120"/>
        <v/>
      </c>
      <c r="P1924" t="str">
        <f t="shared" si="121"/>
        <v/>
      </c>
      <c r="Q1924" t="str">
        <f t="shared" si="122"/>
        <v/>
      </c>
      <c r="S1924" s="334" t="str">
        <f t="shared" si="123"/>
        <v/>
      </c>
    </row>
    <row r="1925" spans="15:19" x14ac:dyDescent="0.2">
      <c r="O1925" t="str">
        <f t="shared" si="120"/>
        <v/>
      </c>
      <c r="P1925" t="str">
        <f t="shared" si="121"/>
        <v/>
      </c>
      <c r="Q1925" t="str">
        <f t="shared" si="122"/>
        <v/>
      </c>
      <c r="S1925" s="334" t="str">
        <f t="shared" si="123"/>
        <v/>
      </c>
    </row>
    <row r="1926" spans="15:19" x14ac:dyDescent="0.2">
      <c r="O1926" t="str">
        <f t="shared" si="120"/>
        <v/>
      </c>
      <c r="P1926" t="str">
        <f t="shared" si="121"/>
        <v/>
      </c>
      <c r="Q1926" t="str">
        <f t="shared" si="122"/>
        <v/>
      </c>
      <c r="S1926" s="334" t="str">
        <f t="shared" si="123"/>
        <v/>
      </c>
    </row>
    <row r="1927" spans="15:19" x14ac:dyDescent="0.2">
      <c r="O1927" t="str">
        <f t="shared" si="120"/>
        <v/>
      </c>
      <c r="P1927" t="str">
        <f t="shared" si="121"/>
        <v/>
      </c>
      <c r="Q1927" t="str">
        <f t="shared" si="122"/>
        <v/>
      </c>
      <c r="S1927" s="334" t="str">
        <f t="shared" si="123"/>
        <v/>
      </c>
    </row>
    <row r="1928" spans="15:19" x14ac:dyDescent="0.2">
      <c r="O1928" t="str">
        <f t="shared" si="120"/>
        <v/>
      </c>
      <c r="P1928" t="str">
        <f t="shared" si="121"/>
        <v/>
      </c>
      <c r="Q1928" t="str">
        <f t="shared" si="122"/>
        <v/>
      </c>
      <c r="S1928" s="334" t="str">
        <f t="shared" si="123"/>
        <v/>
      </c>
    </row>
    <row r="1929" spans="15:19" x14ac:dyDescent="0.2">
      <c r="O1929" t="str">
        <f t="shared" si="120"/>
        <v/>
      </c>
      <c r="P1929" t="str">
        <f t="shared" si="121"/>
        <v/>
      </c>
      <c r="Q1929" t="str">
        <f t="shared" si="122"/>
        <v/>
      </c>
      <c r="S1929" s="334" t="str">
        <f t="shared" si="123"/>
        <v/>
      </c>
    </row>
    <row r="1930" spans="15:19" x14ac:dyDescent="0.2">
      <c r="O1930" t="str">
        <f t="shared" si="120"/>
        <v/>
      </c>
      <c r="P1930" t="str">
        <f t="shared" si="121"/>
        <v/>
      </c>
      <c r="Q1930" t="str">
        <f t="shared" si="122"/>
        <v/>
      </c>
      <c r="S1930" s="334" t="str">
        <f t="shared" si="123"/>
        <v/>
      </c>
    </row>
    <row r="1931" spans="15:19" x14ac:dyDescent="0.2">
      <c r="O1931" t="str">
        <f t="shared" si="120"/>
        <v/>
      </c>
      <c r="P1931" t="str">
        <f t="shared" si="121"/>
        <v/>
      </c>
      <c r="Q1931" t="str">
        <f t="shared" si="122"/>
        <v/>
      </c>
      <c r="S1931" s="334" t="str">
        <f t="shared" si="123"/>
        <v/>
      </c>
    </row>
    <row r="1932" spans="15:19" x14ac:dyDescent="0.2">
      <c r="O1932" t="str">
        <f t="shared" si="120"/>
        <v/>
      </c>
      <c r="P1932" t="str">
        <f t="shared" si="121"/>
        <v/>
      </c>
      <c r="Q1932" t="str">
        <f t="shared" si="122"/>
        <v/>
      </c>
      <c r="S1932" s="334" t="str">
        <f t="shared" si="123"/>
        <v/>
      </c>
    </row>
    <row r="1933" spans="15:19" x14ac:dyDescent="0.2">
      <c r="O1933" t="str">
        <f t="shared" si="120"/>
        <v/>
      </c>
      <c r="P1933" t="str">
        <f t="shared" si="121"/>
        <v/>
      </c>
      <c r="Q1933" t="str">
        <f t="shared" si="122"/>
        <v/>
      </c>
      <c r="S1933" s="334" t="str">
        <f t="shared" si="123"/>
        <v/>
      </c>
    </row>
    <row r="1934" spans="15:19" x14ac:dyDescent="0.2">
      <c r="O1934" t="str">
        <f t="shared" si="120"/>
        <v/>
      </c>
      <c r="P1934" t="str">
        <f t="shared" si="121"/>
        <v/>
      </c>
      <c r="Q1934" t="str">
        <f t="shared" si="122"/>
        <v/>
      </c>
      <c r="S1934" s="334" t="str">
        <f t="shared" si="123"/>
        <v/>
      </c>
    </row>
    <row r="1935" spans="15:19" x14ac:dyDescent="0.2">
      <c r="O1935" t="str">
        <f t="shared" si="120"/>
        <v/>
      </c>
      <c r="P1935" t="str">
        <f t="shared" si="121"/>
        <v/>
      </c>
      <c r="Q1935" t="str">
        <f t="shared" si="122"/>
        <v/>
      </c>
      <c r="S1935" s="334" t="str">
        <f t="shared" si="123"/>
        <v/>
      </c>
    </row>
    <row r="1936" spans="15:19" x14ac:dyDescent="0.2">
      <c r="O1936" t="str">
        <f t="shared" si="120"/>
        <v/>
      </c>
      <c r="P1936" t="str">
        <f t="shared" si="121"/>
        <v/>
      </c>
      <c r="Q1936" t="str">
        <f t="shared" si="122"/>
        <v/>
      </c>
      <c r="S1936" s="334" t="str">
        <f t="shared" si="123"/>
        <v/>
      </c>
    </row>
    <row r="1937" spans="15:19" x14ac:dyDescent="0.2">
      <c r="O1937" t="str">
        <f t="shared" si="120"/>
        <v/>
      </c>
      <c r="P1937" t="str">
        <f t="shared" si="121"/>
        <v/>
      </c>
      <c r="Q1937" t="str">
        <f t="shared" si="122"/>
        <v/>
      </c>
      <c r="S1937" s="334" t="str">
        <f t="shared" si="123"/>
        <v/>
      </c>
    </row>
    <row r="1938" spans="15:19" x14ac:dyDescent="0.2">
      <c r="O1938" t="str">
        <f t="shared" si="120"/>
        <v/>
      </c>
      <c r="P1938" t="str">
        <f t="shared" si="121"/>
        <v/>
      </c>
      <c r="Q1938" t="str">
        <f t="shared" si="122"/>
        <v/>
      </c>
      <c r="S1938" s="334" t="str">
        <f t="shared" si="123"/>
        <v/>
      </c>
    </row>
    <row r="1939" spans="15:19" x14ac:dyDescent="0.2">
      <c r="O1939" t="str">
        <f t="shared" si="120"/>
        <v/>
      </c>
      <c r="P1939" t="str">
        <f t="shared" si="121"/>
        <v/>
      </c>
      <c r="Q1939" t="str">
        <f t="shared" si="122"/>
        <v/>
      </c>
      <c r="S1939" s="334" t="str">
        <f t="shared" si="123"/>
        <v/>
      </c>
    </row>
    <row r="1940" spans="15:19" x14ac:dyDescent="0.2">
      <c r="O1940" t="str">
        <f t="shared" si="120"/>
        <v/>
      </c>
      <c r="P1940" t="str">
        <f t="shared" si="121"/>
        <v/>
      </c>
      <c r="Q1940" t="str">
        <f t="shared" si="122"/>
        <v/>
      </c>
      <c r="S1940" s="334" t="str">
        <f t="shared" si="123"/>
        <v/>
      </c>
    </row>
    <row r="1941" spans="15:19" x14ac:dyDescent="0.2">
      <c r="O1941" t="str">
        <f t="shared" si="120"/>
        <v/>
      </c>
      <c r="P1941" t="str">
        <f t="shared" si="121"/>
        <v/>
      </c>
      <c r="Q1941" t="str">
        <f t="shared" si="122"/>
        <v/>
      </c>
      <c r="S1941" s="334" t="str">
        <f t="shared" si="123"/>
        <v/>
      </c>
    </row>
    <row r="1942" spans="15:19" x14ac:dyDescent="0.2">
      <c r="O1942" t="str">
        <f t="shared" si="120"/>
        <v/>
      </c>
      <c r="P1942" t="str">
        <f t="shared" si="121"/>
        <v/>
      </c>
      <c r="Q1942" t="str">
        <f t="shared" si="122"/>
        <v/>
      </c>
      <c r="S1942" s="334" t="str">
        <f t="shared" si="123"/>
        <v/>
      </c>
    </row>
    <row r="1943" spans="15:19" x14ac:dyDescent="0.2">
      <c r="O1943" t="str">
        <f t="shared" si="120"/>
        <v/>
      </c>
      <c r="P1943" t="str">
        <f t="shared" si="121"/>
        <v/>
      </c>
      <c r="Q1943" t="str">
        <f t="shared" si="122"/>
        <v/>
      </c>
      <c r="S1943" s="334" t="str">
        <f t="shared" si="123"/>
        <v/>
      </c>
    </row>
    <row r="1944" spans="15:19" x14ac:dyDescent="0.2">
      <c r="O1944" t="str">
        <f t="shared" si="120"/>
        <v/>
      </c>
      <c r="P1944" t="str">
        <f t="shared" si="121"/>
        <v/>
      </c>
      <c r="Q1944" t="str">
        <f t="shared" si="122"/>
        <v/>
      </c>
      <c r="S1944" s="334" t="str">
        <f t="shared" si="123"/>
        <v/>
      </c>
    </row>
    <row r="1945" spans="15:19" x14ac:dyDescent="0.2">
      <c r="O1945" t="str">
        <f t="shared" si="120"/>
        <v/>
      </c>
      <c r="P1945" t="str">
        <f t="shared" si="121"/>
        <v/>
      </c>
      <c r="Q1945" t="str">
        <f t="shared" si="122"/>
        <v/>
      </c>
      <c r="S1945" s="334" t="str">
        <f t="shared" si="123"/>
        <v/>
      </c>
    </row>
    <row r="1946" spans="15:19" x14ac:dyDescent="0.2">
      <c r="O1946" t="str">
        <f t="shared" si="120"/>
        <v/>
      </c>
      <c r="P1946" t="str">
        <f t="shared" si="121"/>
        <v/>
      </c>
      <c r="Q1946" t="str">
        <f t="shared" si="122"/>
        <v/>
      </c>
      <c r="S1946" s="334" t="str">
        <f t="shared" si="123"/>
        <v/>
      </c>
    </row>
    <row r="1947" spans="15:19" x14ac:dyDescent="0.2">
      <c r="O1947" t="str">
        <f t="shared" si="120"/>
        <v/>
      </c>
      <c r="P1947" t="str">
        <f t="shared" si="121"/>
        <v/>
      </c>
      <c r="Q1947" t="str">
        <f t="shared" si="122"/>
        <v/>
      </c>
      <c r="S1947" s="334" t="str">
        <f t="shared" si="123"/>
        <v/>
      </c>
    </row>
    <row r="1948" spans="15:19" x14ac:dyDescent="0.2">
      <c r="O1948" t="str">
        <f t="shared" si="120"/>
        <v/>
      </c>
      <c r="P1948" t="str">
        <f t="shared" si="121"/>
        <v/>
      </c>
      <c r="Q1948" t="str">
        <f t="shared" si="122"/>
        <v/>
      </c>
      <c r="S1948" s="334" t="str">
        <f t="shared" si="123"/>
        <v/>
      </c>
    </row>
    <row r="1949" spans="15:19" x14ac:dyDescent="0.2">
      <c r="O1949" t="str">
        <f t="shared" si="120"/>
        <v/>
      </c>
      <c r="P1949" t="str">
        <f t="shared" si="121"/>
        <v/>
      </c>
      <c r="Q1949" t="str">
        <f t="shared" si="122"/>
        <v/>
      </c>
      <c r="S1949" s="334" t="str">
        <f t="shared" si="123"/>
        <v/>
      </c>
    </row>
    <row r="1950" spans="15:19" x14ac:dyDescent="0.2">
      <c r="O1950" t="str">
        <f t="shared" si="120"/>
        <v/>
      </c>
      <c r="P1950" t="str">
        <f t="shared" si="121"/>
        <v/>
      </c>
      <c r="Q1950" t="str">
        <f t="shared" si="122"/>
        <v/>
      </c>
      <c r="S1950" s="334" t="str">
        <f t="shared" si="123"/>
        <v/>
      </c>
    </row>
    <row r="1951" spans="15:19" x14ac:dyDescent="0.2">
      <c r="O1951" t="str">
        <f t="shared" si="120"/>
        <v/>
      </c>
      <c r="P1951" t="str">
        <f t="shared" si="121"/>
        <v/>
      </c>
      <c r="Q1951" t="str">
        <f t="shared" si="122"/>
        <v/>
      </c>
      <c r="S1951" s="334" t="str">
        <f t="shared" si="123"/>
        <v/>
      </c>
    </row>
    <row r="1952" spans="15:19" x14ac:dyDescent="0.2">
      <c r="O1952" t="str">
        <f t="shared" si="120"/>
        <v/>
      </c>
      <c r="P1952" t="str">
        <f t="shared" si="121"/>
        <v/>
      </c>
      <c r="Q1952" t="str">
        <f t="shared" si="122"/>
        <v/>
      </c>
      <c r="S1952" s="334" t="str">
        <f t="shared" si="123"/>
        <v/>
      </c>
    </row>
    <row r="1953" spans="15:19" x14ac:dyDescent="0.2">
      <c r="O1953" t="str">
        <f t="shared" si="120"/>
        <v/>
      </c>
      <c r="P1953" t="str">
        <f t="shared" si="121"/>
        <v/>
      </c>
      <c r="Q1953" t="str">
        <f t="shared" si="122"/>
        <v/>
      </c>
      <c r="S1953" s="334" t="str">
        <f t="shared" si="123"/>
        <v/>
      </c>
    </row>
    <row r="1954" spans="15:19" x14ac:dyDescent="0.2">
      <c r="O1954" t="str">
        <f t="shared" si="120"/>
        <v/>
      </c>
      <c r="P1954" t="str">
        <f t="shared" si="121"/>
        <v/>
      </c>
      <c r="Q1954" t="str">
        <f t="shared" si="122"/>
        <v/>
      </c>
      <c r="S1954" s="334" t="str">
        <f t="shared" si="123"/>
        <v/>
      </c>
    </row>
    <row r="1955" spans="15:19" x14ac:dyDescent="0.2">
      <c r="O1955" t="str">
        <f t="shared" si="120"/>
        <v/>
      </c>
      <c r="P1955" t="str">
        <f t="shared" si="121"/>
        <v/>
      </c>
      <c r="Q1955" t="str">
        <f t="shared" si="122"/>
        <v/>
      </c>
      <c r="S1955" s="334" t="str">
        <f t="shared" si="123"/>
        <v/>
      </c>
    </row>
    <row r="1956" spans="15:19" x14ac:dyDescent="0.2">
      <c r="O1956" t="str">
        <f t="shared" si="120"/>
        <v/>
      </c>
      <c r="P1956" t="str">
        <f t="shared" si="121"/>
        <v/>
      </c>
      <c r="Q1956" t="str">
        <f t="shared" si="122"/>
        <v/>
      </c>
      <c r="S1956" s="334" t="str">
        <f t="shared" si="123"/>
        <v/>
      </c>
    </row>
    <row r="1957" spans="15:19" x14ac:dyDescent="0.2">
      <c r="O1957" t="str">
        <f t="shared" si="120"/>
        <v/>
      </c>
      <c r="P1957" t="str">
        <f t="shared" si="121"/>
        <v/>
      </c>
      <c r="Q1957" t="str">
        <f t="shared" si="122"/>
        <v/>
      </c>
      <c r="S1957" s="334" t="str">
        <f t="shared" si="123"/>
        <v/>
      </c>
    </row>
    <row r="1958" spans="15:19" x14ac:dyDescent="0.2">
      <c r="O1958" t="str">
        <f t="shared" si="120"/>
        <v/>
      </c>
      <c r="P1958" t="str">
        <f t="shared" si="121"/>
        <v/>
      </c>
      <c r="Q1958" t="str">
        <f t="shared" si="122"/>
        <v/>
      </c>
      <c r="S1958" s="334" t="str">
        <f t="shared" si="123"/>
        <v/>
      </c>
    </row>
    <row r="1959" spans="15:19" x14ac:dyDescent="0.2">
      <c r="O1959" t="str">
        <f t="shared" si="120"/>
        <v/>
      </c>
      <c r="P1959" t="str">
        <f t="shared" si="121"/>
        <v/>
      </c>
      <c r="Q1959" t="str">
        <f t="shared" si="122"/>
        <v/>
      </c>
      <c r="S1959" s="334" t="str">
        <f t="shared" si="123"/>
        <v/>
      </c>
    </row>
    <row r="1960" spans="15:19" x14ac:dyDescent="0.2">
      <c r="O1960" t="str">
        <f t="shared" si="120"/>
        <v/>
      </c>
      <c r="P1960" t="str">
        <f t="shared" si="121"/>
        <v/>
      </c>
      <c r="Q1960" t="str">
        <f t="shared" si="122"/>
        <v/>
      </c>
      <c r="S1960" s="334" t="str">
        <f t="shared" si="123"/>
        <v/>
      </c>
    </row>
    <row r="1961" spans="15:19" x14ac:dyDescent="0.2">
      <c r="O1961" t="str">
        <f t="shared" si="120"/>
        <v/>
      </c>
      <c r="P1961" t="str">
        <f t="shared" si="121"/>
        <v/>
      </c>
      <c r="Q1961" t="str">
        <f t="shared" si="122"/>
        <v/>
      </c>
      <c r="S1961" s="334" t="str">
        <f t="shared" si="123"/>
        <v/>
      </c>
    </row>
    <row r="1962" spans="15:19" x14ac:dyDescent="0.2">
      <c r="O1962" t="str">
        <f t="shared" si="120"/>
        <v/>
      </c>
      <c r="P1962" t="str">
        <f t="shared" si="121"/>
        <v/>
      </c>
      <c r="Q1962" t="str">
        <f t="shared" si="122"/>
        <v/>
      </c>
      <c r="S1962" s="334" t="str">
        <f t="shared" si="123"/>
        <v/>
      </c>
    </row>
    <row r="1963" spans="15:19" x14ac:dyDescent="0.2">
      <c r="O1963" t="str">
        <f t="shared" si="120"/>
        <v/>
      </c>
      <c r="P1963" t="str">
        <f t="shared" si="121"/>
        <v/>
      </c>
      <c r="Q1963" t="str">
        <f t="shared" si="122"/>
        <v/>
      </c>
      <c r="S1963" s="334" t="str">
        <f t="shared" si="123"/>
        <v/>
      </c>
    </row>
    <row r="1964" spans="15:19" x14ac:dyDescent="0.2">
      <c r="O1964" t="str">
        <f t="shared" si="120"/>
        <v/>
      </c>
      <c r="P1964" t="str">
        <f t="shared" si="121"/>
        <v/>
      </c>
      <c r="Q1964" t="str">
        <f t="shared" si="122"/>
        <v/>
      </c>
      <c r="S1964" s="334" t="str">
        <f t="shared" si="123"/>
        <v/>
      </c>
    </row>
    <row r="1965" spans="15:19" x14ac:dyDescent="0.2">
      <c r="O1965" t="str">
        <f t="shared" si="120"/>
        <v/>
      </c>
      <c r="P1965" t="str">
        <f t="shared" si="121"/>
        <v/>
      </c>
      <c r="Q1965" t="str">
        <f t="shared" si="122"/>
        <v/>
      </c>
      <c r="S1965" s="334" t="str">
        <f t="shared" si="123"/>
        <v/>
      </c>
    </row>
    <row r="1966" spans="15:19" x14ac:dyDescent="0.2">
      <c r="O1966" t="str">
        <f t="shared" si="120"/>
        <v/>
      </c>
      <c r="P1966" t="str">
        <f t="shared" si="121"/>
        <v/>
      </c>
      <c r="Q1966" t="str">
        <f t="shared" si="122"/>
        <v/>
      </c>
      <c r="S1966" s="334" t="str">
        <f t="shared" si="123"/>
        <v/>
      </c>
    </row>
    <row r="1967" spans="15:19" x14ac:dyDescent="0.2">
      <c r="O1967" t="str">
        <f t="shared" si="120"/>
        <v/>
      </c>
      <c r="P1967" t="str">
        <f t="shared" si="121"/>
        <v/>
      </c>
      <c r="Q1967" t="str">
        <f t="shared" si="122"/>
        <v/>
      </c>
      <c r="S1967" s="334" t="str">
        <f t="shared" si="123"/>
        <v/>
      </c>
    </row>
    <row r="1968" spans="15:19" x14ac:dyDescent="0.2">
      <c r="O1968" t="str">
        <f t="shared" si="120"/>
        <v/>
      </c>
      <c r="P1968" t="str">
        <f t="shared" si="121"/>
        <v/>
      </c>
      <c r="Q1968" t="str">
        <f t="shared" si="122"/>
        <v/>
      </c>
      <c r="S1968" s="334" t="str">
        <f t="shared" si="123"/>
        <v/>
      </c>
    </row>
    <row r="1969" spans="15:19" x14ac:dyDescent="0.2">
      <c r="O1969" t="str">
        <f t="shared" si="120"/>
        <v/>
      </c>
      <c r="P1969" t="str">
        <f t="shared" si="121"/>
        <v/>
      </c>
      <c r="Q1969" t="str">
        <f t="shared" si="122"/>
        <v/>
      </c>
      <c r="S1969" s="334" t="str">
        <f t="shared" si="123"/>
        <v/>
      </c>
    </row>
    <row r="1970" spans="15:19" x14ac:dyDescent="0.2">
      <c r="O1970" t="str">
        <f t="shared" si="120"/>
        <v/>
      </c>
      <c r="P1970" t="str">
        <f t="shared" si="121"/>
        <v/>
      </c>
      <c r="Q1970" t="str">
        <f t="shared" si="122"/>
        <v/>
      </c>
      <c r="S1970" s="334" t="str">
        <f t="shared" si="123"/>
        <v/>
      </c>
    </row>
    <row r="1971" spans="15:19" x14ac:dyDescent="0.2">
      <c r="O1971" t="str">
        <f t="shared" si="120"/>
        <v/>
      </c>
      <c r="P1971" t="str">
        <f t="shared" si="121"/>
        <v/>
      </c>
      <c r="Q1971" t="str">
        <f t="shared" si="122"/>
        <v/>
      </c>
      <c r="S1971" s="334" t="str">
        <f t="shared" si="123"/>
        <v/>
      </c>
    </row>
    <row r="1972" spans="15:19" x14ac:dyDescent="0.2">
      <c r="O1972" t="str">
        <f t="shared" si="120"/>
        <v/>
      </c>
      <c r="P1972" t="str">
        <f t="shared" si="121"/>
        <v/>
      </c>
      <c r="Q1972" t="str">
        <f t="shared" si="122"/>
        <v/>
      </c>
      <c r="S1972" s="334" t="str">
        <f t="shared" si="123"/>
        <v/>
      </c>
    </row>
    <row r="1973" spans="15:19" x14ac:dyDescent="0.2">
      <c r="O1973" t="str">
        <f t="shared" si="120"/>
        <v/>
      </c>
      <c r="P1973" t="str">
        <f t="shared" si="121"/>
        <v/>
      </c>
      <c r="Q1973" t="str">
        <f t="shared" si="122"/>
        <v/>
      </c>
      <c r="S1973" s="334" t="str">
        <f t="shared" si="123"/>
        <v/>
      </c>
    </row>
    <row r="1974" spans="15:19" x14ac:dyDescent="0.2">
      <c r="O1974" t="str">
        <f t="shared" si="120"/>
        <v/>
      </c>
      <c r="P1974" t="str">
        <f t="shared" si="121"/>
        <v/>
      </c>
      <c r="Q1974" t="str">
        <f t="shared" si="122"/>
        <v/>
      </c>
      <c r="S1974" s="334" t="str">
        <f t="shared" si="123"/>
        <v/>
      </c>
    </row>
    <row r="1975" spans="15:19" x14ac:dyDescent="0.2">
      <c r="O1975" t="str">
        <f t="shared" si="120"/>
        <v/>
      </c>
      <c r="P1975" t="str">
        <f t="shared" si="121"/>
        <v/>
      </c>
      <c r="Q1975" t="str">
        <f t="shared" si="122"/>
        <v/>
      </c>
      <c r="S1975" s="334" t="str">
        <f t="shared" si="123"/>
        <v/>
      </c>
    </row>
    <row r="1976" spans="15:19" x14ac:dyDescent="0.2">
      <c r="O1976" t="str">
        <f t="shared" si="120"/>
        <v/>
      </c>
      <c r="P1976" t="str">
        <f t="shared" si="121"/>
        <v/>
      </c>
      <c r="Q1976" t="str">
        <f t="shared" si="122"/>
        <v/>
      </c>
      <c r="S1976" s="334" t="str">
        <f t="shared" si="123"/>
        <v/>
      </c>
    </row>
    <row r="1977" spans="15:19" x14ac:dyDescent="0.2">
      <c r="O1977" t="str">
        <f t="shared" si="120"/>
        <v/>
      </c>
      <c r="P1977" t="str">
        <f t="shared" si="121"/>
        <v/>
      </c>
      <c r="Q1977" t="str">
        <f t="shared" si="122"/>
        <v/>
      </c>
      <c r="S1977" s="334" t="str">
        <f t="shared" si="123"/>
        <v/>
      </c>
    </row>
    <row r="1978" spans="15:19" x14ac:dyDescent="0.2">
      <c r="O1978" t="str">
        <f t="shared" si="120"/>
        <v/>
      </c>
      <c r="P1978" t="str">
        <f t="shared" si="121"/>
        <v/>
      </c>
      <c r="Q1978" t="str">
        <f t="shared" si="122"/>
        <v/>
      </c>
      <c r="S1978" s="334" t="str">
        <f t="shared" si="123"/>
        <v/>
      </c>
    </row>
    <row r="1979" spans="15:19" x14ac:dyDescent="0.2">
      <c r="O1979" t="str">
        <f t="shared" si="120"/>
        <v/>
      </c>
      <c r="P1979" t="str">
        <f t="shared" si="121"/>
        <v/>
      </c>
      <c r="Q1979" t="str">
        <f t="shared" si="122"/>
        <v/>
      </c>
      <c r="S1979" s="334" t="str">
        <f t="shared" si="123"/>
        <v/>
      </c>
    </row>
    <row r="1980" spans="15:19" x14ac:dyDescent="0.2">
      <c r="O1980" t="str">
        <f t="shared" si="120"/>
        <v/>
      </c>
      <c r="P1980" t="str">
        <f t="shared" si="121"/>
        <v/>
      </c>
      <c r="Q1980" t="str">
        <f t="shared" si="122"/>
        <v/>
      </c>
      <c r="S1980" s="334" t="str">
        <f t="shared" si="123"/>
        <v/>
      </c>
    </row>
    <row r="1981" spans="15:19" x14ac:dyDescent="0.2">
      <c r="O1981" t="str">
        <f t="shared" si="120"/>
        <v/>
      </c>
      <c r="P1981" t="str">
        <f t="shared" si="121"/>
        <v/>
      </c>
      <c r="Q1981" t="str">
        <f t="shared" si="122"/>
        <v/>
      </c>
      <c r="S1981" s="334" t="str">
        <f t="shared" si="123"/>
        <v/>
      </c>
    </row>
    <row r="1982" spans="15:19" x14ac:dyDescent="0.2">
      <c r="O1982" t="str">
        <f t="shared" si="120"/>
        <v/>
      </c>
      <c r="P1982" t="str">
        <f t="shared" si="121"/>
        <v/>
      </c>
      <c r="Q1982" t="str">
        <f t="shared" si="122"/>
        <v/>
      </c>
      <c r="S1982" s="334" t="str">
        <f t="shared" si="123"/>
        <v/>
      </c>
    </row>
    <row r="1983" spans="15:19" x14ac:dyDescent="0.2">
      <c r="O1983" t="str">
        <f t="shared" si="120"/>
        <v/>
      </c>
      <c r="P1983" t="str">
        <f t="shared" si="121"/>
        <v/>
      </c>
      <c r="Q1983" t="str">
        <f t="shared" si="122"/>
        <v/>
      </c>
      <c r="S1983" s="334" t="str">
        <f t="shared" si="123"/>
        <v/>
      </c>
    </row>
    <row r="1984" spans="15:19" x14ac:dyDescent="0.2">
      <c r="O1984" t="str">
        <f t="shared" si="120"/>
        <v/>
      </c>
      <c r="P1984" t="str">
        <f t="shared" si="121"/>
        <v/>
      </c>
      <c r="Q1984" t="str">
        <f t="shared" si="122"/>
        <v/>
      </c>
      <c r="S1984" s="334" t="str">
        <f t="shared" si="123"/>
        <v/>
      </c>
    </row>
    <row r="1985" spans="15:19" x14ac:dyDescent="0.2">
      <c r="O1985" t="str">
        <f t="shared" si="120"/>
        <v/>
      </c>
      <c r="P1985" t="str">
        <f t="shared" si="121"/>
        <v/>
      </c>
      <c r="Q1985" t="str">
        <f t="shared" si="122"/>
        <v/>
      </c>
      <c r="S1985" s="334" t="str">
        <f t="shared" si="123"/>
        <v/>
      </c>
    </row>
    <row r="1986" spans="15:19" x14ac:dyDescent="0.2">
      <c r="O1986" t="str">
        <f t="shared" ref="O1986:O2000" si="124">LEFT(F1986,4)</f>
        <v/>
      </c>
      <c r="P1986" t="str">
        <f t="shared" ref="P1986:P2000" si="125">MID(F1986,6,2)</f>
        <v/>
      </c>
      <c r="Q1986" t="str">
        <f t="shared" ref="Q1986:Q2000" si="126">MID(F1986,9,2)</f>
        <v/>
      </c>
      <c r="S1986" s="334" t="str">
        <f t="shared" ref="S1986:S2000" si="127">IFERROR(DATE(O1986,P1986,Q1986),"")</f>
        <v/>
      </c>
    </row>
    <row r="1987" spans="15:19" x14ac:dyDescent="0.2">
      <c r="O1987" t="str">
        <f t="shared" si="124"/>
        <v/>
      </c>
      <c r="P1987" t="str">
        <f t="shared" si="125"/>
        <v/>
      </c>
      <c r="Q1987" t="str">
        <f t="shared" si="126"/>
        <v/>
      </c>
      <c r="S1987" s="334" t="str">
        <f t="shared" si="127"/>
        <v/>
      </c>
    </row>
    <row r="1988" spans="15:19" x14ac:dyDescent="0.2">
      <c r="O1988" t="str">
        <f t="shared" si="124"/>
        <v/>
      </c>
      <c r="P1988" t="str">
        <f t="shared" si="125"/>
        <v/>
      </c>
      <c r="Q1988" t="str">
        <f t="shared" si="126"/>
        <v/>
      </c>
      <c r="S1988" s="334" t="str">
        <f t="shared" si="127"/>
        <v/>
      </c>
    </row>
    <row r="1989" spans="15:19" x14ac:dyDescent="0.2">
      <c r="O1989" t="str">
        <f t="shared" si="124"/>
        <v/>
      </c>
      <c r="P1989" t="str">
        <f t="shared" si="125"/>
        <v/>
      </c>
      <c r="Q1989" t="str">
        <f t="shared" si="126"/>
        <v/>
      </c>
      <c r="S1989" s="334" t="str">
        <f t="shared" si="127"/>
        <v/>
      </c>
    </row>
    <row r="1990" spans="15:19" x14ac:dyDescent="0.2">
      <c r="O1990" t="str">
        <f t="shared" si="124"/>
        <v/>
      </c>
      <c r="P1990" t="str">
        <f t="shared" si="125"/>
        <v/>
      </c>
      <c r="Q1990" t="str">
        <f t="shared" si="126"/>
        <v/>
      </c>
      <c r="S1990" s="334" t="str">
        <f t="shared" si="127"/>
        <v/>
      </c>
    </row>
    <row r="1991" spans="15:19" x14ac:dyDescent="0.2">
      <c r="O1991" t="str">
        <f t="shared" si="124"/>
        <v/>
      </c>
      <c r="P1991" t="str">
        <f t="shared" si="125"/>
        <v/>
      </c>
      <c r="Q1991" t="str">
        <f t="shared" si="126"/>
        <v/>
      </c>
      <c r="S1991" s="334" t="str">
        <f t="shared" si="127"/>
        <v/>
      </c>
    </row>
    <row r="1992" spans="15:19" x14ac:dyDescent="0.2">
      <c r="O1992" t="str">
        <f t="shared" si="124"/>
        <v/>
      </c>
      <c r="P1992" t="str">
        <f t="shared" si="125"/>
        <v/>
      </c>
      <c r="Q1992" t="str">
        <f t="shared" si="126"/>
        <v/>
      </c>
      <c r="S1992" s="334" t="str">
        <f t="shared" si="127"/>
        <v/>
      </c>
    </row>
    <row r="1993" spans="15:19" x14ac:dyDescent="0.2">
      <c r="O1993" t="str">
        <f t="shared" si="124"/>
        <v/>
      </c>
      <c r="P1993" t="str">
        <f t="shared" si="125"/>
        <v/>
      </c>
      <c r="Q1993" t="str">
        <f t="shared" si="126"/>
        <v/>
      </c>
      <c r="S1993" s="334" t="str">
        <f t="shared" si="127"/>
        <v/>
      </c>
    </row>
    <row r="1994" spans="15:19" x14ac:dyDescent="0.2">
      <c r="O1994" t="str">
        <f t="shared" si="124"/>
        <v/>
      </c>
      <c r="P1994" t="str">
        <f t="shared" si="125"/>
        <v/>
      </c>
      <c r="Q1994" t="str">
        <f t="shared" si="126"/>
        <v/>
      </c>
      <c r="S1994" s="334" t="str">
        <f t="shared" si="127"/>
        <v/>
      </c>
    </row>
    <row r="1995" spans="15:19" x14ac:dyDescent="0.2">
      <c r="O1995" t="str">
        <f t="shared" si="124"/>
        <v/>
      </c>
      <c r="P1995" t="str">
        <f t="shared" si="125"/>
        <v/>
      </c>
      <c r="Q1995" t="str">
        <f t="shared" si="126"/>
        <v/>
      </c>
      <c r="S1995" s="334" t="str">
        <f t="shared" si="127"/>
        <v/>
      </c>
    </row>
    <row r="1996" spans="15:19" x14ac:dyDescent="0.2">
      <c r="O1996" t="str">
        <f t="shared" si="124"/>
        <v/>
      </c>
      <c r="P1996" t="str">
        <f t="shared" si="125"/>
        <v/>
      </c>
      <c r="Q1996" t="str">
        <f t="shared" si="126"/>
        <v/>
      </c>
      <c r="S1996" s="334" t="str">
        <f t="shared" si="127"/>
        <v/>
      </c>
    </row>
    <row r="1997" spans="15:19" x14ac:dyDescent="0.2">
      <c r="O1997" t="str">
        <f t="shared" si="124"/>
        <v/>
      </c>
      <c r="P1997" t="str">
        <f t="shared" si="125"/>
        <v/>
      </c>
      <c r="Q1997" t="str">
        <f t="shared" si="126"/>
        <v/>
      </c>
      <c r="S1997" s="334" t="str">
        <f t="shared" si="127"/>
        <v/>
      </c>
    </row>
    <row r="1998" spans="15:19" x14ac:dyDescent="0.2">
      <c r="O1998" t="str">
        <f t="shared" si="124"/>
        <v/>
      </c>
      <c r="P1998" t="str">
        <f t="shared" si="125"/>
        <v/>
      </c>
      <c r="Q1998" t="str">
        <f t="shared" si="126"/>
        <v/>
      </c>
      <c r="S1998" s="334" t="str">
        <f t="shared" si="127"/>
        <v/>
      </c>
    </row>
    <row r="1999" spans="15:19" x14ac:dyDescent="0.2">
      <c r="O1999" t="str">
        <f t="shared" si="124"/>
        <v/>
      </c>
      <c r="P1999" t="str">
        <f t="shared" si="125"/>
        <v/>
      </c>
      <c r="Q1999" t="str">
        <f t="shared" si="126"/>
        <v/>
      </c>
      <c r="S1999" s="334" t="str">
        <f t="shared" si="127"/>
        <v/>
      </c>
    </row>
    <row r="2000" spans="15:19" x14ac:dyDescent="0.2">
      <c r="O2000" t="str">
        <f t="shared" si="124"/>
        <v/>
      </c>
      <c r="P2000" t="str">
        <f t="shared" si="125"/>
        <v/>
      </c>
      <c r="Q2000" t="str">
        <f t="shared" si="126"/>
        <v/>
      </c>
      <c r="S2000" s="334" t="str">
        <f t="shared" si="127"/>
        <v/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workbookViewId="0">
      <pane ySplit="2" topLeftCell="A3" activePane="bottomLeft" state="frozen"/>
      <selection pane="bottomLeft" activeCell="A39" sqref="A39"/>
    </sheetView>
  </sheetViews>
  <sheetFormatPr defaultColWidth="9" defaultRowHeight="13" x14ac:dyDescent="0.2"/>
  <cols>
    <col min="1" max="1" width="7.26953125" style="38" bestFit="1" customWidth="1"/>
    <col min="2" max="16384" width="9" style="38"/>
  </cols>
  <sheetData>
    <row r="1" spans="1:5" ht="18" customHeight="1" thickBot="1" x14ac:dyDescent="0.25">
      <c r="A1" s="392" t="s">
        <v>133</v>
      </c>
      <c r="B1" s="549" t="s">
        <v>37</v>
      </c>
      <c r="C1" s="550"/>
      <c r="D1" s="551" t="s">
        <v>38</v>
      </c>
      <c r="E1" s="552"/>
    </row>
    <row r="2" spans="1:5" ht="13.5" thickBot="1" x14ac:dyDescent="0.25">
      <c r="A2" s="55" t="s">
        <v>50</v>
      </c>
      <c r="B2" s="40" t="s">
        <v>19</v>
      </c>
      <c r="C2" s="41" t="s">
        <v>171</v>
      </c>
      <c r="D2" s="40" t="s">
        <v>19</v>
      </c>
      <c r="E2" s="42" t="s">
        <v>53</v>
      </c>
    </row>
    <row r="3" spans="1:5" x14ac:dyDescent="0.2">
      <c r="A3" s="43">
        <v>45658</v>
      </c>
      <c r="B3" s="46">
        <f>SUMIF(Amazonアソシエイト用!$S$2:$S$2000,A3,Amazonアソシエイト用!$H$2:$H$2000)</f>
        <v>0</v>
      </c>
      <c r="C3" s="51">
        <f>SUMIF(Amazonアソシエイト用!S$2:S$2000,A3,Amazonアソシエイト用!$L$2:$L$2000)</f>
        <v>0</v>
      </c>
      <c r="D3" s="61">
        <f>COUNTIF(ブログデータ貼り付け用!$P$2:$P$10000,A3)</f>
        <v>0</v>
      </c>
      <c r="E3" s="48">
        <f>SUMIF(ブログデータ貼り付け用!$P$2:$P$10000,A3,ブログデータ貼り付け用!$Q$2:$Q$10000)</f>
        <v>0</v>
      </c>
    </row>
    <row r="4" spans="1:5" x14ac:dyDescent="0.2">
      <c r="A4" s="43">
        <v>45659</v>
      </c>
      <c r="B4" s="46">
        <f>SUMIF(Amazonアソシエイト用!$S$2:$S$2000,A4,Amazonアソシエイト用!$H$2:$H$2000)</f>
        <v>0</v>
      </c>
      <c r="C4" s="51">
        <f>SUMIF(Amazonアソシエイト用!S$2:S$2000,A4,Amazonアソシエイト用!$L$2:$L$2000)</f>
        <v>0</v>
      </c>
      <c r="D4" s="61">
        <f>COUNTIF(ブログデータ貼り付け用!$P$2:$P$10000,A4)</f>
        <v>0</v>
      </c>
      <c r="E4" s="48">
        <f>SUMIF(ブログデータ貼り付け用!$P$2:$P$10000,A4,ブログデータ貼り付け用!$Q$2:$Q$10000)</f>
        <v>0</v>
      </c>
    </row>
    <row r="5" spans="1:5" x14ac:dyDescent="0.2">
      <c r="A5" s="43">
        <v>45660</v>
      </c>
      <c r="B5" s="46">
        <f>SUMIF(Amazonアソシエイト用!$S$2:$S$2000,A5,Amazonアソシエイト用!$H$2:$H$2000)</f>
        <v>0</v>
      </c>
      <c r="C5" s="51">
        <f>SUMIF(Amazonアソシエイト用!S$2:S$2000,A5,Amazonアソシエイト用!$L$2:$L$2000)</f>
        <v>0</v>
      </c>
      <c r="D5" s="61">
        <f>COUNTIF(ブログデータ貼り付け用!$P$2:$P$10000,A5)</f>
        <v>0</v>
      </c>
      <c r="E5" s="48">
        <f>SUMIF(ブログデータ貼り付け用!$P$2:$P$10000,A5,ブログデータ貼り付け用!$Q$2:$Q$10000)</f>
        <v>0</v>
      </c>
    </row>
    <row r="6" spans="1:5" x14ac:dyDescent="0.2">
      <c r="A6" s="43">
        <v>45661</v>
      </c>
      <c r="B6" s="46">
        <f>SUMIF(Amazonアソシエイト用!$S$2:$S$2000,A6,Amazonアソシエイト用!$H$2:$H$2000)</f>
        <v>0</v>
      </c>
      <c r="C6" s="51">
        <f>SUMIF(Amazonアソシエイト用!S$2:S$2000,A6,Amazonアソシエイト用!$L$2:$L$2000)</f>
        <v>0</v>
      </c>
      <c r="D6" s="61">
        <f>COUNTIF(ブログデータ貼り付け用!$P$2:$P$10000,A6)</f>
        <v>0</v>
      </c>
      <c r="E6" s="48">
        <f>SUMIF(ブログデータ貼り付け用!$P$2:$P$10000,A6,ブログデータ貼り付け用!$Q$2:$Q$10000)</f>
        <v>0</v>
      </c>
    </row>
    <row r="7" spans="1:5" x14ac:dyDescent="0.2">
      <c r="A7" s="43">
        <v>45662</v>
      </c>
      <c r="B7" s="46">
        <f>SUMIF(Amazonアソシエイト用!$S$2:$S$2000,A7,Amazonアソシエイト用!$H$2:$H$2000)</f>
        <v>0</v>
      </c>
      <c r="C7" s="51">
        <f>SUMIF(Amazonアソシエイト用!S$2:S$2000,A7,Amazonアソシエイト用!$L$2:$L$2000)</f>
        <v>0</v>
      </c>
      <c r="D7" s="61">
        <f>COUNTIF(ブログデータ貼り付け用!$P$2:$P$10000,A7)</f>
        <v>0</v>
      </c>
      <c r="E7" s="48">
        <f>SUMIF(ブログデータ貼り付け用!$P$2:$P$10000,A7,ブログデータ貼り付け用!$Q$2:$Q$10000)</f>
        <v>0</v>
      </c>
    </row>
    <row r="8" spans="1:5" x14ac:dyDescent="0.2">
      <c r="A8" s="43">
        <v>45663</v>
      </c>
      <c r="B8" s="46">
        <f>SUMIF(Amazonアソシエイト用!$S$2:$S$2000,A8,Amazonアソシエイト用!$H$2:$H$2000)</f>
        <v>0</v>
      </c>
      <c r="C8" s="51">
        <f>SUMIF(Amazonアソシエイト用!S$2:S$2000,A8,Amazonアソシエイト用!$L$2:$L$2000)</f>
        <v>0</v>
      </c>
      <c r="D8" s="61">
        <f>COUNTIF(ブログデータ貼り付け用!$P$2:$P$10000,A8)</f>
        <v>0</v>
      </c>
      <c r="E8" s="48">
        <f>SUMIF(ブログデータ貼り付け用!$P$2:$P$10000,A8,ブログデータ貼り付け用!$Q$2:$Q$10000)</f>
        <v>0</v>
      </c>
    </row>
    <row r="9" spans="1:5" x14ac:dyDescent="0.2">
      <c r="A9" s="43">
        <v>45664</v>
      </c>
      <c r="B9" s="46">
        <f>SUMIF(Amazonアソシエイト用!$S$2:$S$2000,A9,Amazonアソシエイト用!$H$2:$H$2000)</f>
        <v>0</v>
      </c>
      <c r="C9" s="51">
        <f>SUMIF(Amazonアソシエイト用!S$2:S$2000,A9,Amazonアソシエイト用!$L$2:$L$2000)</f>
        <v>0</v>
      </c>
      <c r="D9" s="61">
        <f>COUNTIF(ブログデータ貼り付け用!$P$2:$P$10000,A9)</f>
        <v>0</v>
      </c>
      <c r="E9" s="48">
        <f>SUMIF(ブログデータ貼り付け用!$P$2:$P$10000,A9,ブログデータ貼り付け用!$Q$2:$Q$10000)</f>
        <v>0</v>
      </c>
    </row>
    <row r="10" spans="1:5" x14ac:dyDescent="0.2">
      <c r="A10" s="43">
        <v>45665</v>
      </c>
      <c r="B10" s="46">
        <f>SUMIF(Amazonアソシエイト用!$S$2:$S$2000,A10,Amazonアソシエイト用!$H$2:$H$2000)</f>
        <v>0</v>
      </c>
      <c r="C10" s="51">
        <f>SUMIF(Amazonアソシエイト用!S$2:S$2000,A10,Amazonアソシエイト用!$L$2:$L$2000)</f>
        <v>0</v>
      </c>
      <c r="D10" s="61">
        <f>COUNTIF(ブログデータ貼り付け用!$P$2:$P$10000,A10)</f>
        <v>0</v>
      </c>
      <c r="E10" s="48">
        <f>SUMIF(ブログデータ貼り付け用!$P$2:$P$10000,A10,ブログデータ貼り付け用!$Q$2:$Q$10000)</f>
        <v>0</v>
      </c>
    </row>
    <row r="11" spans="1:5" x14ac:dyDescent="0.2">
      <c r="A11" s="43">
        <v>45666</v>
      </c>
      <c r="B11" s="46">
        <f>SUMIF(Amazonアソシエイト用!$S$2:$S$2000,A11,Amazonアソシエイト用!$H$2:$H$2000)</f>
        <v>0</v>
      </c>
      <c r="C11" s="51">
        <f>SUMIF(Amazonアソシエイト用!S$2:S$2000,A11,Amazonアソシエイト用!$L$2:$L$2000)</f>
        <v>0</v>
      </c>
      <c r="D11" s="61">
        <f>COUNTIF(ブログデータ貼り付け用!$P$2:$P$10000,A11)</f>
        <v>0</v>
      </c>
      <c r="E11" s="48">
        <f>SUMIF(ブログデータ貼り付け用!$P$2:$P$10000,A11,ブログデータ貼り付け用!$Q$2:$Q$10000)</f>
        <v>0</v>
      </c>
    </row>
    <row r="12" spans="1:5" x14ac:dyDescent="0.2">
      <c r="A12" s="43">
        <v>45667</v>
      </c>
      <c r="B12" s="46">
        <f>SUMIF(Amazonアソシエイト用!$S$2:$S$2000,A12,Amazonアソシエイト用!$H$2:$H$2000)</f>
        <v>0</v>
      </c>
      <c r="C12" s="51">
        <f>SUMIF(Amazonアソシエイト用!S$2:S$2000,A12,Amazonアソシエイト用!$L$2:$L$2000)</f>
        <v>0</v>
      </c>
      <c r="D12" s="61">
        <f>COUNTIF(ブログデータ貼り付け用!$P$2:$P$10000,A12)</f>
        <v>0</v>
      </c>
      <c r="E12" s="48">
        <f>SUMIF(ブログデータ貼り付け用!$P$2:$P$10000,A12,ブログデータ貼り付け用!$Q$2:$Q$10000)</f>
        <v>0</v>
      </c>
    </row>
    <row r="13" spans="1:5" x14ac:dyDescent="0.2">
      <c r="A13" s="43">
        <v>45668</v>
      </c>
      <c r="B13" s="46">
        <f>SUMIF(Amazonアソシエイト用!$S$2:$S$2000,A13,Amazonアソシエイト用!$H$2:$H$2000)</f>
        <v>0</v>
      </c>
      <c r="C13" s="51">
        <f>SUMIF(Amazonアソシエイト用!S$2:S$2000,A13,Amazonアソシエイト用!$L$2:$L$2000)</f>
        <v>0</v>
      </c>
      <c r="D13" s="61">
        <f>COUNTIF(ブログデータ貼り付け用!$P$2:$P$10000,A13)</f>
        <v>0</v>
      </c>
      <c r="E13" s="48">
        <f>SUMIF(ブログデータ貼り付け用!$P$2:$P$10000,A13,ブログデータ貼り付け用!$Q$2:$Q$10000)</f>
        <v>0</v>
      </c>
    </row>
    <row r="14" spans="1:5" x14ac:dyDescent="0.2">
      <c r="A14" s="43">
        <v>45669</v>
      </c>
      <c r="B14" s="46">
        <f>SUMIF(Amazonアソシエイト用!$S$2:$S$2000,A14,Amazonアソシエイト用!$H$2:$H$2000)</f>
        <v>0</v>
      </c>
      <c r="C14" s="51">
        <f>SUMIF(Amazonアソシエイト用!S$2:S$2000,A14,Amazonアソシエイト用!$L$2:$L$2000)</f>
        <v>0</v>
      </c>
      <c r="D14" s="61">
        <f>COUNTIF(ブログデータ貼り付け用!$P$2:$P$10000,A14)</f>
        <v>0</v>
      </c>
      <c r="E14" s="48">
        <f>SUMIF(ブログデータ貼り付け用!$P$2:$P$10000,A14,ブログデータ貼り付け用!$Q$2:$Q$10000)</f>
        <v>0</v>
      </c>
    </row>
    <row r="15" spans="1:5" x14ac:dyDescent="0.2">
      <c r="A15" s="43">
        <v>45670</v>
      </c>
      <c r="B15" s="46">
        <f>SUMIF(Amazonアソシエイト用!$S$2:$S$2000,A15,Amazonアソシエイト用!$H$2:$H$2000)</f>
        <v>0</v>
      </c>
      <c r="C15" s="51">
        <f>SUMIF(Amazonアソシエイト用!S$2:S$2000,A15,Amazonアソシエイト用!$L$2:$L$2000)</f>
        <v>0</v>
      </c>
      <c r="D15" s="61">
        <f>COUNTIF(ブログデータ貼り付け用!$P$2:$P$10000,A15)</f>
        <v>0</v>
      </c>
      <c r="E15" s="48">
        <f>SUMIF(ブログデータ貼り付け用!$P$2:$P$10000,A15,ブログデータ貼り付け用!$Q$2:$Q$10000)</f>
        <v>0</v>
      </c>
    </row>
    <row r="16" spans="1:5" x14ac:dyDescent="0.2">
      <c r="A16" s="43">
        <v>45671</v>
      </c>
      <c r="B16" s="46">
        <f>SUMIF(Amazonアソシエイト用!$S$2:$S$2000,A16,Amazonアソシエイト用!$H$2:$H$2000)</f>
        <v>0</v>
      </c>
      <c r="C16" s="51">
        <f>SUMIF(Amazonアソシエイト用!S$2:S$2000,A16,Amazonアソシエイト用!$L$2:$L$2000)</f>
        <v>0</v>
      </c>
      <c r="D16" s="61">
        <f>COUNTIF(ブログデータ貼り付け用!$P$2:$P$10000,A16)</f>
        <v>0</v>
      </c>
      <c r="E16" s="48">
        <f>SUMIF(ブログデータ貼り付け用!$P$2:$P$10000,A16,ブログデータ貼り付け用!$Q$2:$Q$10000)</f>
        <v>0</v>
      </c>
    </row>
    <row r="17" spans="1:5" x14ac:dyDescent="0.2">
      <c r="A17" s="43">
        <v>45672</v>
      </c>
      <c r="B17" s="46">
        <f>SUMIF(Amazonアソシエイト用!$S$2:$S$2000,A17,Amazonアソシエイト用!$H$2:$H$2000)</f>
        <v>0</v>
      </c>
      <c r="C17" s="51">
        <f>SUMIF(Amazonアソシエイト用!S$2:S$2000,A17,Amazonアソシエイト用!$L$2:$L$2000)</f>
        <v>0</v>
      </c>
      <c r="D17" s="61">
        <f>COUNTIF(ブログデータ貼り付け用!$P$2:$P$10000,A17)</f>
        <v>0</v>
      </c>
      <c r="E17" s="48">
        <f>SUMIF(ブログデータ貼り付け用!$P$2:$P$10000,A17,ブログデータ貼り付け用!$Q$2:$Q$10000)</f>
        <v>0</v>
      </c>
    </row>
    <row r="18" spans="1:5" x14ac:dyDescent="0.2">
      <c r="A18" s="43">
        <v>45673</v>
      </c>
      <c r="B18" s="46">
        <f>SUMIF(Amazonアソシエイト用!$S$2:$S$2000,A18,Amazonアソシエイト用!$H$2:$H$2000)</f>
        <v>0</v>
      </c>
      <c r="C18" s="51">
        <f>SUMIF(Amazonアソシエイト用!S$2:S$2000,A18,Amazonアソシエイト用!$L$2:$L$2000)</f>
        <v>0</v>
      </c>
      <c r="D18" s="61">
        <f>COUNTIF(ブログデータ貼り付け用!$P$2:$P$10000,A18)</f>
        <v>0</v>
      </c>
      <c r="E18" s="48">
        <f>SUMIF(ブログデータ貼り付け用!$P$2:$P$10000,A18,ブログデータ貼り付け用!$Q$2:$Q$10000)</f>
        <v>0</v>
      </c>
    </row>
    <row r="19" spans="1:5" x14ac:dyDescent="0.2">
      <c r="A19" s="43">
        <v>45674</v>
      </c>
      <c r="B19" s="46">
        <f>SUMIF(Amazonアソシエイト用!$S$2:$S$2000,A19,Amazonアソシエイト用!$H$2:$H$2000)</f>
        <v>0</v>
      </c>
      <c r="C19" s="51">
        <f>SUMIF(Amazonアソシエイト用!S$2:S$2000,A19,Amazonアソシエイト用!$L$2:$L$2000)</f>
        <v>0</v>
      </c>
      <c r="D19" s="61">
        <f>COUNTIF(ブログデータ貼り付け用!$P$2:$P$10000,A19)</f>
        <v>0</v>
      </c>
      <c r="E19" s="48">
        <f>SUMIF(ブログデータ貼り付け用!$P$2:$P$10000,A19,ブログデータ貼り付け用!$Q$2:$Q$10000)</f>
        <v>0</v>
      </c>
    </row>
    <row r="20" spans="1:5" x14ac:dyDescent="0.2">
      <c r="A20" s="43">
        <v>45675</v>
      </c>
      <c r="B20" s="46">
        <f>SUMIF(Amazonアソシエイト用!$S$2:$S$2000,A20,Amazonアソシエイト用!$H$2:$H$2000)</f>
        <v>0</v>
      </c>
      <c r="C20" s="51">
        <f>SUMIF(Amazonアソシエイト用!S$2:S$2000,A20,Amazonアソシエイト用!$L$2:$L$2000)</f>
        <v>0</v>
      </c>
      <c r="D20" s="61">
        <f>COUNTIF(ブログデータ貼り付け用!$P$2:$P$10000,A20)</f>
        <v>0</v>
      </c>
      <c r="E20" s="48">
        <f>SUMIF(ブログデータ貼り付け用!$P$2:$P$10000,A20,ブログデータ貼り付け用!$Q$2:$Q$10000)</f>
        <v>0</v>
      </c>
    </row>
    <row r="21" spans="1:5" x14ac:dyDescent="0.2">
      <c r="A21" s="43">
        <v>45676</v>
      </c>
      <c r="B21" s="46">
        <f>SUMIF(Amazonアソシエイト用!$S$2:$S$2000,A21,Amazonアソシエイト用!$H$2:$H$2000)</f>
        <v>0</v>
      </c>
      <c r="C21" s="51">
        <f>SUMIF(Amazonアソシエイト用!S$2:S$2000,A21,Amazonアソシエイト用!$L$2:$L$2000)</f>
        <v>0</v>
      </c>
      <c r="D21" s="61">
        <f>COUNTIF(ブログデータ貼り付け用!$P$2:$P$10000,A21)</f>
        <v>0</v>
      </c>
      <c r="E21" s="48">
        <f>SUMIF(ブログデータ貼り付け用!$P$2:$P$10000,A21,ブログデータ貼り付け用!$Q$2:$Q$10000)</f>
        <v>0</v>
      </c>
    </row>
    <row r="22" spans="1:5" x14ac:dyDescent="0.2">
      <c r="A22" s="43">
        <v>45677</v>
      </c>
      <c r="B22" s="46">
        <f>SUMIF(Amazonアソシエイト用!$S$2:$S$2000,A22,Amazonアソシエイト用!$H$2:$H$2000)</f>
        <v>0</v>
      </c>
      <c r="C22" s="51">
        <f>SUMIF(Amazonアソシエイト用!S$2:S$2000,A22,Amazonアソシエイト用!$L$2:$L$2000)</f>
        <v>0</v>
      </c>
      <c r="D22" s="61">
        <f>COUNTIF(ブログデータ貼り付け用!$P$2:$P$10000,A22)</f>
        <v>0</v>
      </c>
      <c r="E22" s="48">
        <f>SUMIF(ブログデータ貼り付け用!$P$2:$P$10000,A22,ブログデータ貼り付け用!$Q$2:$Q$10000)</f>
        <v>0</v>
      </c>
    </row>
    <row r="23" spans="1:5" x14ac:dyDescent="0.2">
      <c r="A23" s="43">
        <v>45678</v>
      </c>
      <c r="B23" s="46">
        <f>SUMIF(Amazonアソシエイト用!$S$2:$S$2000,A23,Amazonアソシエイト用!$H$2:$H$2000)</f>
        <v>0</v>
      </c>
      <c r="C23" s="51">
        <f>SUMIF(Amazonアソシエイト用!S$2:S$2000,A23,Amazonアソシエイト用!$L$2:$L$2000)</f>
        <v>0</v>
      </c>
      <c r="D23" s="61">
        <f>COUNTIF(ブログデータ貼り付け用!$P$2:$P$10000,A23)</f>
        <v>0</v>
      </c>
      <c r="E23" s="48">
        <f>SUMIF(ブログデータ貼り付け用!$P$2:$P$10000,A23,ブログデータ貼り付け用!$Q$2:$Q$10000)</f>
        <v>0</v>
      </c>
    </row>
    <row r="24" spans="1:5" x14ac:dyDescent="0.2">
      <c r="A24" s="43">
        <v>45679</v>
      </c>
      <c r="B24" s="46">
        <f>SUMIF(Amazonアソシエイト用!$S$2:$S$2000,A24,Amazonアソシエイト用!$H$2:$H$2000)</f>
        <v>0</v>
      </c>
      <c r="C24" s="51">
        <f>SUMIF(Amazonアソシエイト用!S$2:S$2000,A24,Amazonアソシエイト用!$L$2:$L$2000)</f>
        <v>0</v>
      </c>
      <c r="D24" s="61">
        <f>COUNTIF(ブログデータ貼り付け用!$P$2:$P$10000,A24)</f>
        <v>0</v>
      </c>
      <c r="E24" s="48">
        <f>SUMIF(ブログデータ貼り付け用!$P$2:$P$10000,A24,ブログデータ貼り付け用!$Q$2:$Q$10000)</f>
        <v>0</v>
      </c>
    </row>
    <row r="25" spans="1:5" x14ac:dyDescent="0.2">
      <c r="A25" s="43">
        <v>45680</v>
      </c>
      <c r="B25" s="46">
        <f>SUMIF(Amazonアソシエイト用!$S$2:$S$2000,A25,Amazonアソシエイト用!$H$2:$H$2000)</f>
        <v>0</v>
      </c>
      <c r="C25" s="51">
        <f>SUMIF(Amazonアソシエイト用!S$2:S$2000,A25,Amazonアソシエイト用!$L$2:$L$2000)</f>
        <v>0</v>
      </c>
      <c r="D25" s="61">
        <f>COUNTIF(ブログデータ貼り付け用!$P$2:$P$10000,A25)</f>
        <v>0</v>
      </c>
      <c r="E25" s="48">
        <f>SUMIF(ブログデータ貼り付け用!$P$2:$P$10000,A25,ブログデータ貼り付け用!$Q$2:$Q$10000)</f>
        <v>0</v>
      </c>
    </row>
    <row r="26" spans="1:5" x14ac:dyDescent="0.2">
      <c r="A26" s="43">
        <v>45681</v>
      </c>
      <c r="B26" s="46">
        <f>SUMIF(Amazonアソシエイト用!$S$2:$S$2000,A26,Amazonアソシエイト用!$H$2:$H$2000)</f>
        <v>0</v>
      </c>
      <c r="C26" s="51">
        <f>SUMIF(Amazonアソシエイト用!S$2:S$2000,A26,Amazonアソシエイト用!$L$2:$L$2000)</f>
        <v>0</v>
      </c>
      <c r="D26" s="61">
        <f>COUNTIF(ブログデータ貼り付け用!$P$2:$P$10000,A26)</f>
        <v>0</v>
      </c>
      <c r="E26" s="48">
        <f>SUMIF(ブログデータ貼り付け用!$P$2:$P$10000,A26,ブログデータ貼り付け用!$Q$2:$Q$10000)</f>
        <v>0</v>
      </c>
    </row>
    <row r="27" spans="1:5" x14ac:dyDescent="0.2">
      <c r="A27" s="43">
        <v>45682</v>
      </c>
      <c r="B27" s="46">
        <f>SUMIF(Amazonアソシエイト用!$S$2:$S$2000,A27,Amazonアソシエイト用!$H$2:$H$2000)</f>
        <v>0</v>
      </c>
      <c r="C27" s="51">
        <f>SUMIF(Amazonアソシエイト用!S$2:S$2000,A27,Amazonアソシエイト用!$L$2:$L$2000)</f>
        <v>0</v>
      </c>
      <c r="D27" s="61">
        <f>COUNTIF(ブログデータ貼り付け用!$P$2:$P$10000,A27)</f>
        <v>0</v>
      </c>
      <c r="E27" s="48">
        <f>SUMIF(ブログデータ貼り付け用!$P$2:$P$10000,A27,ブログデータ貼り付け用!$Q$2:$Q$10000)</f>
        <v>0</v>
      </c>
    </row>
    <row r="28" spans="1:5" x14ac:dyDescent="0.2">
      <c r="A28" s="43">
        <v>45683</v>
      </c>
      <c r="B28" s="46">
        <f>SUMIF(Amazonアソシエイト用!$S$2:$S$2000,A28,Amazonアソシエイト用!$H$2:$H$2000)</f>
        <v>0</v>
      </c>
      <c r="C28" s="51">
        <f>SUMIF(Amazonアソシエイト用!S$2:S$2000,A28,Amazonアソシエイト用!$L$2:$L$2000)</f>
        <v>0</v>
      </c>
      <c r="D28" s="61">
        <f>COUNTIF(ブログデータ貼り付け用!$P$2:$P$10000,A28)</f>
        <v>0</v>
      </c>
      <c r="E28" s="48">
        <f>SUMIF(ブログデータ貼り付け用!$P$2:$P$10000,A28,ブログデータ貼り付け用!$Q$2:$Q$10000)</f>
        <v>0</v>
      </c>
    </row>
    <row r="29" spans="1:5" x14ac:dyDescent="0.2">
      <c r="A29" s="43">
        <v>45684</v>
      </c>
      <c r="B29" s="46">
        <f>SUMIF(Amazonアソシエイト用!$S$2:$S$2000,A29,Amazonアソシエイト用!$H$2:$H$2000)</f>
        <v>0</v>
      </c>
      <c r="C29" s="51">
        <f>SUMIF(Amazonアソシエイト用!S$2:S$2000,A29,Amazonアソシエイト用!$L$2:$L$2000)</f>
        <v>0</v>
      </c>
      <c r="D29" s="61">
        <f>COUNTIF(ブログデータ貼り付け用!$P$2:$P$10000,A29)</f>
        <v>0</v>
      </c>
      <c r="E29" s="48">
        <f>SUMIF(ブログデータ貼り付け用!$P$2:$P$10000,A29,ブログデータ貼り付け用!$Q$2:$Q$10000)</f>
        <v>0</v>
      </c>
    </row>
    <row r="30" spans="1:5" x14ac:dyDescent="0.2">
      <c r="A30" s="43">
        <v>45685</v>
      </c>
      <c r="B30" s="46">
        <f>SUMIF(Amazonアソシエイト用!$S$2:$S$2000,A30,Amazonアソシエイト用!$H$2:$H$2000)</f>
        <v>0</v>
      </c>
      <c r="C30" s="51">
        <f>SUMIF(Amazonアソシエイト用!S$2:S$2000,A30,Amazonアソシエイト用!$L$2:$L$2000)</f>
        <v>0</v>
      </c>
      <c r="D30" s="61">
        <f>COUNTIF(ブログデータ貼り付け用!$P$2:$P$10000,A30)</f>
        <v>0</v>
      </c>
      <c r="E30" s="48">
        <f>SUMIF(ブログデータ貼り付け用!$P$2:$P$10000,A30,ブログデータ貼り付け用!$Q$2:$Q$10000)</f>
        <v>0</v>
      </c>
    </row>
    <row r="31" spans="1:5" x14ac:dyDescent="0.2">
      <c r="A31" s="43">
        <v>45686</v>
      </c>
      <c r="B31" s="46">
        <f>SUMIF(Amazonアソシエイト用!$S$2:$S$2000,A31,Amazonアソシエイト用!$H$2:$H$2000)</f>
        <v>0</v>
      </c>
      <c r="C31" s="51">
        <f>SUMIF(Amazonアソシエイト用!S$2:S$2000,A31,Amazonアソシエイト用!$L$2:$L$2000)</f>
        <v>0</v>
      </c>
      <c r="D31" s="61">
        <f>COUNTIF(ブログデータ貼り付け用!$P$2:$P$10000,A31)</f>
        <v>0</v>
      </c>
      <c r="E31" s="48">
        <f>SUMIF(ブログデータ貼り付け用!$P$2:$P$10000,A31,ブログデータ貼り付け用!$Q$2:$Q$10000)</f>
        <v>0</v>
      </c>
    </row>
    <row r="32" spans="1:5" x14ac:dyDescent="0.2">
      <c r="A32" s="43">
        <v>45687</v>
      </c>
      <c r="B32" s="46">
        <f>SUMIF(Amazonアソシエイト用!$S$2:$S$2000,A32,Amazonアソシエイト用!$H$2:$H$2000)</f>
        <v>0</v>
      </c>
      <c r="C32" s="51">
        <f>SUMIF(Amazonアソシエイト用!S$2:S$2000,A32,Amazonアソシエイト用!$L$2:$L$2000)</f>
        <v>0</v>
      </c>
      <c r="D32" s="61">
        <f>COUNTIF(ブログデータ貼り付け用!$P$2:$P$10000,A32)</f>
        <v>0</v>
      </c>
      <c r="E32" s="48">
        <f>SUMIF(ブログデータ貼り付け用!$P$2:$P$10000,A32,ブログデータ貼り付け用!$Q$2:$Q$10000)</f>
        <v>0</v>
      </c>
    </row>
    <row r="33" spans="1:5" x14ac:dyDescent="0.2">
      <c r="A33" s="43">
        <v>45688</v>
      </c>
      <c r="B33" s="46">
        <f>SUMIF(Amazonアソシエイト用!$S$2:$S$2000,A33,Amazonアソシエイト用!$H$2:$H$2000)</f>
        <v>0</v>
      </c>
      <c r="C33" s="51">
        <f>SUMIF(Amazonアソシエイト用!S$2:S$2000,A33,Amazonアソシエイト用!$L$2:$L$2000)</f>
        <v>0</v>
      </c>
      <c r="D33" s="61">
        <f>COUNTIF(ブログデータ貼り付け用!$P$2:$P$10000,A33)</f>
        <v>0</v>
      </c>
      <c r="E33" s="48">
        <f>SUMIF(ブログデータ貼り付け用!$P$2:$P$10000,A33,ブログデータ貼り付け用!$Q$2:$Q$10000)</f>
        <v>0</v>
      </c>
    </row>
    <row r="34" spans="1:5" x14ac:dyDescent="0.2">
      <c r="A34" s="43">
        <v>45689</v>
      </c>
      <c r="B34" s="46">
        <f>SUMIF(Amazonアソシエイト用!$S$2:$S$2000,A34,Amazonアソシエイト用!$H$2:$H$2000)</f>
        <v>0</v>
      </c>
      <c r="C34" s="51">
        <f>SUMIF(Amazonアソシエイト用!S$2:S$2000,A34,Amazonアソシエイト用!$L$2:$L$2000)</f>
        <v>0</v>
      </c>
      <c r="D34" s="61">
        <f>COUNTIF(ブログデータ貼り付け用!$P$2:$P$10000,A34)</f>
        <v>0</v>
      </c>
      <c r="E34" s="48">
        <f>SUMIF(ブログデータ貼り付け用!$P$2:$P$10000,A34,ブログデータ貼り付け用!$Q$2:$Q$10000)</f>
        <v>0</v>
      </c>
    </row>
    <row r="35" spans="1:5" x14ac:dyDescent="0.2">
      <c r="A35" s="43">
        <v>45690</v>
      </c>
      <c r="B35" s="46">
        <f>SUMIF(Amazonアソシエイト用!$S$2:$S$2000,A35,Amazonアソシエイト用!$H$2:$H$2000)</f>
        <v>0</v>
      </c>
      <c r="C35" s="51">
        <f>SUMIF(Amazonアソシエイト用!S$2:S$2000,A35,Amazonアソシエイト用!$L$2:$L$2000)</f>
        <v>0</v>
      </c>
      <c r="D35" s="61">
        <f>COUNTIF(ブログデータ貼り付け用!$P$2:$P$10000,A35)</f>
        <v>0</v>
      </c>
      <c r="E35" s="48">
        <f>SUMIF(ブログデータ貼り付け用!$P$2:$P$10000,A35,ブログデータ貼り付け用!$Q$2:$Q$10000)</f>
        <v>0</v>
      </c>
    </row>
    <row r="36" spans="1:5" x14ac:dyDescent="0.2">
      <c r="A36" s="43">
        <v>45691</v>
      </c>
      <c r="B36" s="46">
        <f>SUMIF(Amazonアソシエイト用!$S$2:$S$2000,A36,Amazonアソシエイト用!$H$2:$H$2000)</f>
        <v>0</v>
      </c>
      <c r="C36" s="51">
        <f>SUMIF(Amazonアソシエイト用!S$2:S$2000,A36,Amazonアソシエイト用!$L$2:$L$2000)</f>
        <v>0</v>
      </c>
      <c r="D36" s="61">
        <f>COUNTIF(ブログデータ貼り付け用!$P$2:$P$10000,A36)</f>
        <v>0</v>
      </c>
      <c r="E36" s="48">
        <f>SUMIF(ブログデータ貼り付け用!$P$2:$P$10000,A36,ブログデータ貼り付け用!$Q$2:$Q$10000)</f>
        <v>0</v>
      </c>
    </row>
    <row r="37" spans="1:5" x14ac:dyDescent="0.2">
      <c r="A37" s="43">
        <v>45692</v>
      </c>
      <c r="B37" s="46">
        <f>SUMIF(Amazonアソシエイト用!$S$2:$S$2000,A37,Amazonアソシエイト用!$H$2:$H$2000)</f>
        <v>0</v>
      </c>
      <c r="C37" s="51">
        <f>SUMIF(Amazonアソシエイト用!S$2:S$2000,A37,Amazonアソシエイト用!$L$2:$L$2000)</f>
        <v>0</v>
      </c>
      <c r="D37" s="61">
        <f>COUNTIF(ブログデータ貼り付け用!$P$2:$P$10000,A37)</f>
        <v>0</v>
      </c>
      <c r="E37" s="48">
        <f>SUMIF(ブログデータ貼り付け用!$P$2:$P$10000,A37,ブログデータ貼り付け用!$Q$2:$Q$10000)</f>
        <v>0</v>
      </c>
    </row>
    <row r="38" spans="1:5" x14ac:dyDescent="0.2">
      <c r="A38" s="43">
        <v>45693</v>
      </c>
      <c r="B38" s="46">
        <f>SUMIF(Amazonアソシエイト用!$S$2:$S$2000,A38,Amazonアソシエイト用!$H$2:$H$2000)</f>
        <v>0</v>
      </c>
      <c r="C38" s="51">
        <f>SUMIF(Amazonアソシエイト用!S$2:S$2000,A38,Amazonアソシエイト用!$L$2:$L$2000)</f>
        <v>0</v>
      </c>
      <c r="D38" s="61">
        <f>COUNTIF(ブログデータ貼り付け用!$P$2:$P$10000,A38)</f>
        <v>0</v>
      </c>
      <c r="E38" s="48">
        <f>SUMIF(ブログデータ貼り付け用!$P$2:$P$10000,A38,ブログデータ貼り付け用!$Q$2:$Q$10000)</f>
        <v>0</v>
      </c>
    </row>
    <row r="39" spans="1:5" x14ac:dyDescent="0.2">
      <c r="A39" s="43">
        <v>45694</v>
      </c>
      <c r="B39" s="46">
        <f>SUMIF(Amazonアソシエイト用!$S$2:$S$2000,A39,Amazonアソシエイト用!$H$2:$H$2000)</f>
        <v>0</v>
      </c>
      <c r="C39" s="51">
        <f>SUMIF(Amazonアソシエイト用!S$2:S$2000,A39,Amazonアソシエイト用!$L$2:$L$2000)</f>
        <v>0</v>
      </c>
      <c r="D39" s="61">
        <f>COUNTIF(ブログデータ貼り付け用!$P$2:$P$10000,A39)</f>
        <v>0</v>
      </c>
      <c r="E39" s="48">
        <f>SUMIF(ブログデータ貼り付け用!$P$2:$P$10000,A39,ブログデータ貼り付け用!$Q$2:$Q$10000)</f>
        <v>0</v>
      </c>
    </row>
    <row r="40" spans="1:5" x14ac:dyDescent="0.2">
      <c r="A40" s="43">
        <v>45695</v>
      </c>
      <c r="B40" s="46">
        <f>SUMIF(Amazonアソシエイト用!$S$2:$S$2000,A40,Amazonアソシエイト用!$H$2:$H$2000)</f>
        <v>0</v>
      </c>
      <c r="C40" s="51">
        <f>SUMIF(Amazonアソシエイト用!S$2:S$2000,A40,Amazonアソシエイト用!$L$2:$L$2000)</f>
        <v>0</v>
      </c>
      <c r="D40" s="61">
        <f>COUNTIF(ブログデータ貼り付け用!$P$2:$P$10000,A40)</f>
        <v>0</v>
      </c>
      <c r="E40" s="48">
        <f>SUMIF(ブログデータ貼り付け用!$P$2:$P$10000,A40,ブログデータ貼り付け用!$Q$2:$Q$10000)</f>
        <v>0</v>
      </c>
    </row>
    <row r="41" spans="1:5" x14ac:dyDescent="0.2">
      <c r="A41" s="43">
        <v>45696</v>
      </c>
      <c r="B41" s="46">
        <f>SUMIF(Amazonアソシエイト用!$S$2:$S$2000,A41,Amazonアソシエイト用!$H$2:$H$2000)</f>
        <v>0</v>
      </c>
      <c r="C41" s="51">
        <f>SUMIF(Amazonアソシエイト用!S$2:S$2000,A41,Amazonアソシエイト用!$L$2:$L$2000)</f>
        <v>0</v>
      </c>
      <c r="D41" s="61">
        <f>COUNTIF(ブログデータ貼り付け用!$P$2:$P$10000,A41)</f>
        <v>0</v>
      </c>
      <c r="E41" s="48">
        <f>SUMIF(ブログデータ貼り付け用!$P$2:$P$10000,A41,ブログデータ貼り付け用!$Q$2:$Q$10000)</f>
        <v>0</v>
      </c>
    </row>
    <row r="42" spans="1:5" x14ac:dyDescent="0.2">
      <c r="A42" s="43">
        <v>45697</v>
      </c>
      <c r="B42" s="46">
        <f>SUMIF(Amazonアソシエイト用!$S$2:$S$2000,A42,Amazonアソシエイト用!$H$2:$H$2000)</f>
        <v>0</v>
      </c>
      <c r="C42" s="51">
        <f>SUMIF(Amazonアソシエイト用!S$2:S$2000,A42,Amazonアソシエイト用!$L$2:$L$2000)</f>
        <v>0</v>
      </c>
      <c r="D42" s="61">
        <f>COUNTIF(ブログデータ貼り付け用!$P$2:$P$10000,A42)</f>
        <v>0</v>
      </c>
      <c r="E42" s="48">
        <f>SUMIF(ブログデータ貼り付け用!$P$2:$P$10000,A42,ブログデータ貼り付け用!$Q$2:$Q$10000)</f>
        <v>0</v>
      </c>
    </row>
    <row r="43" spans="1:5" x14ac:dyDescent="0.2">
      <c r="A43" s="43">
        <v>45698</v>
      </c>
      <c r="B43" s="46">
        <f>SUMIF(Amazonアソシエイト用!$S$2:$S$2000,A43,Amazonアソシエイト用!$H$2:$H$2000)</f>
        <v>0</v>
      </c>
      <c r="C43" s="51">
        <f>SUMIF(Amazonアソシエイト用!S$2:S$2000,A43,Amazonアソシエイト用!$L$2:$L$2000)</f>
        <v>0</v>
      </c>
      <c r="D43" s="61">
        <f>COUNTIF(ブログデータ貼り付け用!$P$2:$P$10000,A43)</f>
        <v>0</v>
      </c>
      <c r="E43" s="48">
        <f>SUMIF(ブログデータ貼り付け用!$P$2:$P$10000,A43,ブログデータ貼り付け用!$Q$2:$Q$10000)</f>
        <v>0</v>
      </c>
    </row>
    <row r="44" spans="1:5" x14ac:dyDescent="0.2">
      <c r="A44" s="43">
        <v>45699</v>
      </c>
      <c r="B44" s="46">
        <f>SUMIF(Amazonアソシエイト用!$S$2:$S$2000,A44,Amazonアソシエイト用!$H$2:$H$2000)</f>
        <v>0</v>
      </c>
      <c r="C44" s="51">
        <f>SUMIF(Amazonアソシエイト用!S$2:S$2000,A44,Amazonアソシエイト用!$L$2:$L$2000)</f>
        <v>0</v>
      </c>
      <c r="D44" s="61">
        <f>COUNTIF(ブログデータ貼り付け用!$P$2:$P$10000,A44)</f>
        <v>0</v>
      </c>
      <c r="E44" s="48">
        <f>SUMIF(ブログデータ貼り付け用!$P$2:$P$10000,A44,ブログデータ貼り付け用!$Q$2:$Q$10000)</f>
        <v>0</v>
      </c>
    </row>
    <row r="45" spans="1:5" x14ac:dyDescent="0.2">
      <c r="A45" s="43">
        <v>45700</v>
      </c>
      <c r="B45" s="46">
        <f>SUMIF(Amazonアソシエイト用!$S$2:$S$2000,A45,Amazonアソシエイト用!$H$2:$H$2000)</f>
        <v>0</v>
      </c>
      <c r="C45" s="51">
        <f>SUMIF(Amazonアソシエイト用!S$2:S$2000,A45,Amazonアソシエイト用!$L$2:$L$2000)</f>
        <v>0</v>
      </c>
      <c r="D45" s="61">
        <f>COUNTIF(ブログデータ貼り付け用!$P$2:$P$10000,A45)</f>
        <v>0</v>
      </c>
      <c r="E45" s="48">
        <f>SUMIF(ブログデータ貼り付け用!$P$2:$P$10000,A45,ブログデータ貼り付け用!$Q$2:$Q$10000)</f>
        <v>0</v>
      </c>
    </row>
    <row r="46" spans="1:5" x14ac:dyDescent="0.2">
      <c r="A46" s="43">
        <v>45701</v>
      </c>
      <c r="B46" s="46">
        <f>SUMIF(Amazonアソシエイト用!$S$2:$S$2000,A46,Amazonアソシエイト用!$H$2:$H$2000)</f>
        <v>0</v>
      </c>
      <c r="C46" s="51">
        <f>SUMIF(Amazonアソシエイト用!S$2:S$2000,A46,Amazonアソシエイト用!$L$2:$L$2000)</f>
        <v>0</v>
      </c>
      <c r="D46" s="61">
        <f>COUNTIF(ブログデータ貼り付け用!$P$2:$P$10000,A46)</f>
        <v>0</v>
      </c>
      <c r="E46" s="48">
        <f>SUMIF(ブログデータ貼り付け用!$P$2:$P$10000,A46,ブログデータ貼り付け用!$Q$2:$Q$10000)</f>
        <v>0</v>
      </c>
    </row>
    <row r="47" spans="1:5" x14ac:dyDescent="0.2">
      <c r="A47" s="43">
        <v>45702</v>
      </c>
      <c r="B47" s="46">
        <f>SUMIF(Amazonアソシエイト用!$S$2:$S$2000,A47,Amazonアソシエイト用!$H$2:$H$2000)</f>
        <v>0</v>
      </c>
      <c r="C47" s="51">
        <f>SUMIF(Amazonアソシエイト用!S$2:S$2000,A47,Amazonアソシエイト用!$L$2:$L$2000)</f>
        <v>0</v>
      </c>
      <c r="D47" s="61">
        <f>COUNTIF(ブログデータ貼り付け用!$P$2:$P$10000,A47)</f>
        <v>0</v>
      </c>
      <c r="E47" s="48">
        <f>SUMIF(ブログデータ貼り付け用!$P$2:$P$10000,A47,ブログデータ貼り付け用!$Q$2:$Q$10000)</f>
        <v>0</v>
      </c>
    </row>
    <row r="48" spans="1:5" x14ac:dyDescent="0.2">
      <c r="A48" s="43">
        <v>45703</v>
      </c>
      <c r="B48" s="46">
        <f>SUMIF(Amazonアソシエイト用!$S$2:$S$2000,A48,Amazonアソシエイト用!$H$2:$H$2000)</f>
        <v>0</v>
      </c>
      <c r="C48" s="51">
        <f>SUMIF(Amazonアソシエイト用!S$2:S$2000,A48,Amazonアソシエイト用!$L$2:$L$2000)</f>
        <v>0</v>
      </c>
      <c r="D48" s="61">
        <f>COUNTIF(ブログデータ貼り付け用!$P$2:$P$10000,A48)</f>
        <v>0</v>
      </c>
      <c r="E48" s="48">
        <f>SUMIF(ブログデータ貼り付け用!$P$2:$P$10000,A48,ブログデータ貼り付け用!$Q$2:$Q$10000)</f>
        <v>0</v>
      </c>
    </row>
    <row r="49" spans="1:5" x14ac:dyDescent="0.2">
      <c r="A49" s="43">
        <v>45704</v>
      </c>
      <c r="B49" s="46">
        <f>SUMIF(Amazonアソシエイト用!$S$2:$S$2000,A49,Amazonアソシエイト用!$H$2:$H$2000)</f>
        <v>0</v>
      </c>
      <c r="C49" s="51">
        <f>SUMIF(Amazonアソシエイト用!S$2:S$2000,A49,Amazonアソシエイト用!$L$2:$L$2000)</f>
        <v>0</v>
      </c>
      <c r="D49" s="61">
        <f>COUNTIF(ブログデータ貼り付け用!$P$2:$P$10000,A49)</f>
        <v>0</v>
      </c>
      <c r="E49" s="48">
        <f>SUMIF(ブログデータ貼り付け用!$P$2:$P$10000,A49,ブログデータ貼り付け用!$Q$2:$Q$10000)</f>
        <v>0</v>
      </c>
    </row>
    <row r="50" spans="1:5" x14ac:dyDescent="0.2">
      <c r="A50" s="43">
        <v>45705</v>
      </c>
      <c r="B50" s="46">
        <f>SUMIF(Amazonアソシエイト用!$S$2:$S$2000,A50,Amazonアソシエイト用!$H$2:$H$2000)</f>
        <v>0</v>
      </c>
      <c r="C50" s="51">
        <f>SUMIF(Amazonアソシエイト用!S$2:S$2000,A50,Amazonアソシエイト用!$L$2:$L$2000)</f>
        <v>0</v>
      </c>
      <c r="D50" s="61">
        <f>COUNTIF(ブログデータ貼り付け用!$P$2:$P$10000,A50)</f>
        <v>0</v>
      </c>
      <c r="E50" s="48">
        <f>SUMIF(ブログデータ貼り付け用!$P$2:$P$10000,A50,ブログデータ貼り付け用!$Q$2:$Q$10000)</f>
        <v>0</v>
      </c>
    </row>
    <row r="51" spans="1:5" x14ac:dyDescent="0.2">
      <c r="A51" s="43">
        <v>45706</v>
      </c>
      <c r="B51" s="46">
        <f>SUMIF(Amazonアソシエイト用!$S$2:$S$2000,A51,Amazonアソシエイト用!$H$2:$H$2000)</f>
        <v>0</v>
      </c>
      <c r="C51" s="51">
        <f>SUMIF(Amazonアソシエイト用!S$2:S$2000,A51,Amazonアソシエイト用!$L$2:$L$2000)</f>
        <v>0</v>
      </c>
      <c r="D51" s="61">
        <f>COUNTIF(ブログデータ貼り付け用!$P$2:$P$10000,A51)</f>
        <v>0</v>
      </c>
      <c r="E51" s="48">
        <f>SUMIF(ブログデータ貼り付け用!$P$2:$P$10000,A51,ブログデータ貼り付け用!$Q$2:$Q$10000)</f>
        <v>0</v>
      </c>
    </row>
    <row r="52" spans="1:5" x14ac:dyDescent="0.2">
      <c r="A52" s="43">
        <v>45707</v>
      </c>
      <c r="B52" s="46">
        <f>SUMIF(Amazonアソシエイト用!$S$2:$S$2000,A52,Amazonアソシエイト用!$H$2:$H$2000)</f>
        <v>0</v>
      </c>
      <c r="C52" s="51">
        <f>SUMIF(Amazonアソシエイト用!S$2:S$2000,A52,Amazonアソシエイト用!$L$2:$L$2000)</f>
        <v>0</v>
      </c>
      <c r="D52" s="61">
        <f>COUNTIF(ブログデータ貼り付け用!$P$2:$P$10000,A52)</f>
        <v>0</v>
      </c>
      <c r="E52" s="48">
        <f>SUMIF(ブログデータ貼り付け用!$P$2:$P$10000,A52,ブログデータ貼り付け用!$Q$2:$Q$10000)</f>
        <v>0</v>
      </c>
    </row>
    <row r="53" spans="1:5" x14ac:dyDescent="0.2">
      <c r="A53" s="43">
        <v>45708</v>
      </c>
      <c r="B53" s="46">
        <f>SUMIF(Amazonアソシエイト用!$S$2:$S$2000,A53,Amazonアソシエイト用!$H$2:$H$2000)</f>
        <v>0</v>
      </c>
      <c r="C53" s="51">
        <f>SUMIF(Amazonアソシエイト用!S$2:S$2000,A53,Amazonアソシエイト用!$L$2:$L$2000)</f>
        <v>0</v>
      </c>
      <c r="D53" s="61">
        <f>COUNTIF(ブログデータ貼り付け用!$P$2:$P$10000,A53)</f>
        <v>0</v>
      </c>
      <c r="E53" s="48">
        <f>SUMIF(ブログデータ貼り付け用!$P$2:$P$10000,A53,ブログデータ貼り付け用!$Q$2:$Q$10000)</f>
        <v>0</v>
      </c>
    </row>
    <row r="54" spans="1:5" x14ac:dyDescent="0.2">
      <c r="A54" s="43">
        <v>45709</v>
      </c>
      <c r="B54" s="46">
        <f>SUMIF(Amazonアソシエイト用!$S$2:$S$2000,A54,Amazonアソシエイト用!$H$2:$H$2000)</f>
        <v>0</v>
      </c>
      <c r="C54" s="51">
        <f>SUMIF(Amazonアソシエイト用!S$2:S$2000,A54,Amazonアソシエイト用!$L$2:$L$2000)</f>
        <v>0</v>
      </c>
      <c r="D54" s="61">
        <f>COUNTIF(ブログデータ貼り付け用!$P$2:$P$10000,A54)</f>
        <v>0</v>
      </c>
      <c r="E54" s="48">
        <f>SUMIF(ブログデータ貼り付け用!$P$2:$P$10000,A54,ブログデータ貼り付け用!$Q$2:$Q$10000)</f>
        <v>0</v>
      </c>
    </row>
    <row r="55" spans="1:5" x14ac:dyDescent="0.2">
      <c r="A55" s="43">
        <v>45710</v>
      </c>
      <c r="B55" s="46">
        <f>SUMIF(Amazonアソシエイト用!$S$2:$S$2000,A55,Amazonアソシエイト用!$H$2:$H$2000)</f>
        <v>0</v>
      </c>
      <c r="C55" s="51">
        <f>SUMIF(Amazonアソシエイト用!S$2:S$2000,A55,Amazonアソシエイト用!$L$2:$L$2000)</f>
        <v>0</v>
      </c>
      <c r="D55" s="61">
        <f>COUNTIF(ブログデータ貼り付け用!$P$2:$P$10000,A55)</f>
        <v>0</v>
      </c>
      <c r="E55" s="48">
        <f>SUMIF(ブログデータ貼り付け用!$P$2:$P$10000,A55,ブログデータ貼り付け用!$Q$2:$Q$10000)</f>
        <v>0</v>
      </c>
    </row>
    <row r="56" spans="1:5" x14ac:dyDescent="0.2">
      <c r="A56" s="43">
        <v>45711</v>
      </c>
      <c r="B56" s="46">
        <f>SUMIF(Amazonアソシエイト用!$S$2:$S$2000,A56,Amazonアソシエイト用!$H$2:$H$2000)</f>
        <v>0</v>
      </c>
      <c r="C56" s="51">
        <f>SUMIF(Amazonアソシエイト用!S$2:S$2000,A56,Amazonアソシエイト用!$L$2:$L$2000)</f>
        <v>0</v>
      </c>
      <c r="D56" s="61">
        <f>COUNTIF(ブログデータ貼り付け用!$P$2:$P$10000,A56)</f>
        <v>0</v>
      </c>
      <c r="E56" s="48">
        <f>SUMIF(ブログデータ貼り付け用!$P$2:$P$10000,A56,ブログデータ貼り付け用!$Q$2:$Q$10000)</f>
        <v>0</v>
      </c>
    </row>
    <row r="57" spans="1:5" x14ac:dyDescent="0.2">
      <c r="A57" s="43">
        <v>45712</v>
      </c>
      <c r="B57" s="46">
        <f>SUMIF(Amazonアソシエイト用!$S$2:$S$2000,A57,Amazonアソシエイト用!$H$2:$H$2000)</f>
        <v>0</v>
      </c>
      <c r="C57" s="51">
        <f>SUMIF(Amazonアソシエイト用!S$2:S$2000,A57,Amazonアソシエイト用!$L$2:$L$2000)</f>
        <v>0</v>
      </c>
      <c r="D57" s="61">
        <f>COUNTIF(ブログデータ貼り付け用!$P$2:$P$10000,A57)</f>
        <v>0</v>
      </c>
      <c r="E57" s="48">
        <f>SUMIF(ブログデータ貼り付け用!$P$2:$P$10000,A57,ブログデータ貼り付け用!$Q$2:$Q$10000)</f>
        <v>0</v>
      </c>
    </row>
    <row r="58" spans="1:5" x14ac:dyDescent="0.2">
      <c r="A58" s="43">
        <v>45713</v>
      </c>
      <c r="B58" s="46">
        <f>SUMIF(Amazonアソシエイト用!$S$2:$S$2000,A58,Amazonアソシエイト用!$H$2:$H$2000)</f>
        <v>0</v>
      </c>
      <c r="C58" s="51">
        <f>SUMIF(Amazonアソシエイト用!S$2:S$2000,A58,Amazonアソシエイト用!$L$2:$L$2000)</f>
        <v>0</v>
      </c>
      <c r="D58" s="61">
        <f>COUNTIF(ブログデータ貼り付け用!$P$2:$P$10000,A58)</f>
        <v>0</v>
      </c>
      <c r="E58" s="48">
        <f>SUMIF(ブログデータ貼り付け用!$P$2:$P$10000,A58,ブログデータ貼り付け用!$Q$2:$Q$10000)</f>
        <v>0</v>
      </c>
    </row>
    <row r="59" spans="1:5" x14ac:dyDescent="0.2">
      <c r="A59" s="43">
        <v>45714</v>
      </c>
      <c r="B59" s="46">
        <f>SUMIF(Amazonアソシエイト用!$S$2:$S$2000,A59,Amazonアソシエイト用!$H$2:$H$2000)</f>
        <v>0</v>
      </c>
      <c r="C59" s="51">
        <f>SUMIF(Amazonアソシエイト用!S$2:S$2000,A59,Amazonアソシエイト用!$L$2:$L$2000)</f>
        <v>0</v>
      </c>
      <c r="D59" s="61">
        <f>COUNTIF(ブログデータ貼り付け用!$P$2:$P$10000,A59)</f>
        <v>0</v>
      </c>
      <c r="E59" s="48">
        <f>SUMIF(ブログデータ貼り付け用!$P$2:$P$10000,A59,ブログデータ貼り付け用!$Q$2:$Q$10000)</f>
        <v>0</v>
      </c>
    </row>
    <row r="60" spans="1:5" x14ac:dyDescent="0.2">
      <c r="A60" s="43">
        <v>45715</v>
      </c>
      <c r="B60" s="46">
        <f>SUMIF(Amazonアソシエイト用!$S$2:$S$2000,A60,Amazonアソシエイト用!$H$2:$H$2000)</f>
        <v>0</v>
      </c>
      <c r="C60" s="51">
        <f>SUMIF(Amazonアソシエイト用!S$2:S$2000,A60,Amazonアソシエイト用!$L$2:$L$2000)</f>
        <v>0</v>
      </c>
      <c r="D60" s="61">
        <f>COUNTIF(ブログデータ貼り付け用!$P$2:$P$10000,A60)</f>
        <v>0</v>
      </c>
      <c r="E60" s="48">
        <f>SUMIF(ブログデータ貼り付け用!$P$2:$P$10000,A60,ブログデータ貼り付け用!$Q$2:$Q$10000)</f>
        <v>0</v>
      </c>
    </row>
    <row r="61" spans="1:5" x14ac:dyDescent="0.2">
      <c r="A61" s="43">
        <v>45716</v>
      </c>
      <c r="B61" s="46">
        <f>SUMIF(Amazonアソシエイト用!$S$2:$S$2000,A61,Amazonアソシエイト用!$H$2:$H$2000)</f>
        <v>0</v>
      </c>
      <c r="C61" s="51">
        <f>SUMIF(Amazonアソシエイト用!S$2:S$2000,A61,Amazonアソシエイト用!$L$2:$L$2000)</f>
        <v>0</v>
      </c>
      <c r="D61" s="61">
        <f>COUNTIF(ブログデータ貼り付け用!$P$2:$P$10000,A61)</f>
        <v>0</v>
      </c>
      <c r="E61" s="48">
        <f>SUMIF(ブログデータ貼り付け用!$P$2:$P$10000,A61,ブログデータ貼り付け用!$Q$2:$Q$10000)</f>
        <v>0</v>
      </c>
    </row>
    <row r="62" spans="1:5" x14ac:dyDescent="0.2">
      <c r="A62" s="43">
        <v>45717</v>
      </c>
      <c r="B62" s="46">
        <f>SUMIF(Amazonアソシエイト用!$S$2:$S$2000,A62,Amazonアソシエイト用!$H$2:$H$2000)</f>
        <v>0</v>
      </c>
      <c r="C62" s="51">
        <f>SUMIF(Amazonアソシエイト用!S$2:S$2000,A62,Amazonアソシエイト用!$L$2:$L$2000)</f>
        <v>0</v>
      </c>
      <c r="D62" s="61">
        <f>COUNTIF(ブログデータ貼り付け用!$P$2:$P$10000,A62)</f>
        <v>0</v>
      </c>
      <c r="E62" s="48">
        <f>SUMIF(ブログデータ貼り付け用!$P$2:$P$10000,A62,ブログデータ貼り付け用!$Q$2:$Q$10000)</f>
        <v>0</v>
      </c>
    </row>
    <row r="63" spans="1:5" x14ac:dyDescent="0.2">
      <c r="A63" s="43">
        <v>45718</v>
      </c>
      <c r="B63" s="46">
        <f>SUMIF(Amazonアソシエイト用!$S$2:$S$2000,A63,Amazonアソシエイト用!$H$2:$H$2000)</f>
        <v>0</v>
      </c>
      <c r="C63" s="51">
        <f>SUMIF(Amazonアソシエイト用!S$2:S$2000,A63,Amazonアソシエイト用!$L$2:$L$2000)</f>
        <v>0</v>
      </c>
      <c r="D63" s="61">
        <f>COUNTIF(ブログデータ貼り付け用!$P$2:$P$10000,A63)</f>
        <v>0</v>
      </c>
      <c r="E63" s="48">
        <f>SUMIF(ブログデータ貼り付け用!$P$2:$P$10000,A63,ブログデータ貼り付け用!$Q$2:$Q$10000)</f>
        <v>0</v>
      </c>
    </row>
    <row r="64" spans="1:5" x14ac:dyDescent="0.2">
      <c r="A64" s="43">
        <v>45719</v>
      </c>
      <c r="B64" s="46">
        <f>SUMIF(Amazonアソシエイト用!$S$2:$S$2000,A64,Amazonアソシエイト用!$H$2:$H$2000)</f>
        <v>0</v>
      </c>
      <c r="C64" s="51">
        <f>SUMIF(Amazonアソシエイト用!S$2:S$2000,A64,Amazonアソシエイト用!$L$2:$L$2000)</f>
        <v>0</v>
      </c>
      <c r="D64" s="61">
        <f>COUNTIF(ブログデータ貼り付け用!$P$2:$P$10000,A64)</f>
        <v>0</v>
      </c>
      <c r="E64" s="48">
        <f>SUMIF(ブログデータ貼り付け用!$P$2:$P$10000,A64,ブログデータ貼り付け用!$Q$2:$Q$10000)</f>
        <v>0</v>
      </c>
    </row>
    <row r="65" spans="1:5" x14ac:dyDescent="0.2">
      <c r="A65" s="43">
        <v>45720</v>
      </c>
      <c r="B65" s="46">
        <f>SUMIF(Amazonアソシエイト用!$S$2:$S$2000,A65,Amazonアソシエイト用!$H$2:$H$2000)</f>
        <v>0</v>
      </c>
      <c r="C65" s="51">
        <f>SUMIF(Amazonアソシエイト用!S$2:S$2000,A65,Amazonアソシエイト用!$L$2:$L$2000)</f>
        <v>0</v>
      </c>
      <c r="D65" s="61">
        <f>COUNTIF(ブログデータ貼り付け用!$P$2:$P$10000,A65)</f>
        <v>0</v>
      </c>
      <c r="E65" s="48">
        <f>SUMIF(ブログデータ貼り付け用!$P$2:$P$10000,A65,ブログデータ貼り付け用!$Q$2:$Q$10000)</f>
        <v>0</v>
      </c>
    </row>
    <row r="66" spans="1:5" x14ac:dyDescent="0.2">
      <c r="A66" s="43">
        <v>45721</v>
      </c>
      <c r="B66" s="46">
        <f>SUMIF(Amazonアソシエイト用!$S$2:$S$2000,A66,Amazonアソシエイト用!$H$2:$H$2000)</f>
        <v>0</v>
      </c>
      <c r="C66" s="51">
        <f>SUMIF(Amazonアソシエイト用!S$2:S$2000,A66,Amazonアソシエイト用!$L$2:$L$2000)</f>
        <v>0</v>
      </c>
      <c r="D66" s="61">
        <f>COUNTIF(ブログデータ貼り付け用!$P$2:$P$10000,A66)</f>
        <v>0</v>
      </c>
      <c r="E66" s="48">
        <f>SUMIF(ブログデータ貼り付け用!$P$2:$P$10000,A66,ブログデータ貼り付け用!$Q$2:$Q$10000)</f>
        <v>0</v>
      </c>
    </row>
    <row r="67" spans="1:5" x14ac:dyDescent="0.2">
      <c r="A67" s="43">
        <v>45722</v>
      </c>
      <c r="B67" s="46">
        <f>SUMIF(Amazonアソシエイト用!$S$2:$S$2000,A67,Amazonアソシエイト用!$H$2:$H$2000)</f>
        <v>0</v>
      </c>
      <c r="C67" s="51">
        <f>SUMIF(Amazonアソシエイト用!S$2:S$2000,A67,Amazonアソシエイト用!$L$2:$L$2000)</f>
        <v>0</v>
      </c>
      <c r="D67" s="61">
        <f>COUNTIF(ブログデータ貼り付け用!$P$2:$P$10000,A67)</f>
        <v>0</v>
      </c>
      <c r="E67" s="48">
        <f>SUMIF(ブログデータ貼り付け用!$P$2:$P$10000,A67,ブログデータ貼り付け用!$Q$2:$Q$10000)</f>
        <v>0</v>
      </c>
    </row>
    <row r="68" spans="1:5" x14ac:dyDescent="0.2">
      <c r="A68" s="43">
        <v>45723</v>
      </c>
      <c r="B68" s="46">
        <f>SUMIF(Amazonアソシエイト用!$S$2:$S$2000,A68,Amazonアソシエイト用!$H$2:$H$2000)</f>
        <v>0</v>
      </c>
      <c r="C68" s="51">
        <f>SUMIF(Amazonアソシエイト用!S$2:S$2000,A68,Amazonアソシエイト用!$L$2:$L$2000)</f>
        <v>0</v>
      </c>
      <c r="D68" s="61">
        <f>COUNTIF(ブログデータ貼り付け用!$P$2:$P$10000,A68)</f>
        <v>0</v>
      </c>
      <c r="E68" s="48">
        <f>SUMIF(ブログデータ貼り付け用!$P$2:$P$10000,A68,ブログデータ貼り付け用!$Q$2:$Q$10000)</f>
        <v>0</v>
      </c>
    </row>
    <row r="69" spans="1:5" x14ac:dyDescent="0.2">
      <c r="A69" s="43">
        <v>45724</v>
      </c>
      <c r="B69" s="46">
        <f>SUMIF(Amazonアソシエイト用!$S$2:$S$2000,A69,Amazonアソシエイト用!$H$2:$H$2000)</f>
        <v>0</v>
      </c>
      <c r="C69" s="51">
        <f>SUMIF(Amazonアソシエイト用!S$2:S$2000,A69,Amazonアソシエイト用!$L$2:$L$2000)</f>
        <v>0</v>
      </c>
      <c r="D69" s="61">
        <f>COUNTIF(ブログデータ貼り付け用!$P$2:$P$10000,A69)</f>
        <v>0</v>
      </c>
      <c r="E69" s="48">
        <f>SUMIF(ブログデータ貼り付け用!$P$2:$P$10000,A69,ブログデータ貼り付け用!$Q$2:$Q$10000)</f>
        <v>0</v>
      </c>
    </row>
    <row r="70" spans="1:5" x14ac:dyDescent="0.2">
      <c r="A70" s="43">
        <v>45725</v>
      </c>
      <c r="B70" s="46">
        <f>SUMIF(Amazonアソシエイト用!$S$2:$S$2000,A70,Amazonアソシエイト用!$H$2:$H$2000)</f>
        <v>0</v>
      </c>
      <c r="C70" s="51">
        <f>SUMIF(Amazonアソシエイト用!S$2:S$2000,A70,Amazonアソシエイト用!$L$2:$L$2000)</f>
        <v>0</v>
      </c>
      <c r="D70" s="61">
        <f>COUNTIF(ブログデータ貼り付け用!$P$2:$P$10000,A70)</f>
        <v>0</v>
      </c>
      <c r="E70" s="48">
        <f>SUMIF(ブログデータ貼り付け用!$P$2:$P$10000,A70,ブログデータ貼り付け用!$Q$2:$Q$10000)</f>
        <v>0</v>
      </c>
    </row>
    <row r="71" spans="1:5" x14ac:dyDescent="0.2">
      <c r="A71" s="43">
        <v>45726</v>
      </c>
      <c r="B71" s="46">
        <f>SUMIF(Amazonアソシエイト用!$S$2:$S$2000,A71,Amazonアソシエイト用!$H$2:$H$2000)</f>
        <v>0</v>
      </c>
      <c r="C71" s="51">
        <f>SUMIF(Amazonアソシエイト用!S$2:S$2000,A71,Amazonアソシエイト用!$L$2:$L$2000)</f>
        <v>0</v>
      </c>
      <c r="D71" s="61">
        <f>COUNTIF(ブログデータ貼り付け用!$P$2:$P$10000,A71)</f>
        <v>0</v>
      </c>
      <c r="E71" s="48">
        <f>SUMIF(ブログデータ貼り付け用!$P$2:$P$10000,A71,ブログデータ貼り付け用!$Q$2:$Q$10000)</f>
        <v>0</v>
      </c>
    </row>
    <row r="72" spans="1:5" x14ac:dyDescent="0.2">
      <c r="A72" s="43">
        <v>45727</v>
      </c>
      <c r="B72" s="46">
        <f>SUMIF(Amazonアソシエイト用!$S$2:$S$2000,A72,Amazonアソシエイト用!$H$2:$H$2000)</f>
        <v>0</v>
      </c>
      <c r="C72" s="51">
        <f>SUMIF(Amazonアソシエイト用!S$2:S$2000,A72,Amazonアソシエイト用!$L$2:$L$2000)</f>
        <v>0</v>
      </c>
      <c r="D72" s="61">
        <f>COUNTIF(ブログデータ貼り付け用!$P$2:$P$10000,A72)</f>
        <v>0</v>
      </c>
      <c r="E72" s="48">
        <f>SUMIF(ブログデータ貼り付け用!$P$2:$P$10000,A72,ブログデータ貼り付け用!$Q$2:$Q$10000)</f>
        <v>0</v>
      </c>
    </row>
    <row r="73" spans="1:5" x14ac:dyDescent="0.2">
      <c r="A73" s="43">
        <v>45728</v>
      </c>
      <c r="B73" s="46">
        <f>SUMIF(Amazonアソシエイト用!$S$2:$S$2000,A73,Amazonアソシエイト用!$H$2:$H$2000)</f>
        <v>0</v>
      </c>
      <c r="C73" s="51">
        <f>SUMIF(Amazonアソシエイト用!S$2:S$2000,A73,Amazonアソシエイト用!$L$2:$L$2000)</f>
        <v>0</v>
      </c>
      <c r="D73" s="61">
        <f>COUNTIF(ブログデータ貼り付け用!$P$2:$P$10000,A73)</f>
        <v>0</v>
      </c>
      <c r="E73" s="48">
        <f>SUMIF(ブログデータ貼り付け用!$P$2:$P$10000,A73,ブログデータ貼り付け用!$Q$2:$Q$10000)</f>
        <v>0</v>
      </c>
    </row>
    <row r="74" spans="1:5" x14ac:dyDescent="0.2">
      <c r="A74" s="43">
        <v>45729</v>
      </c>
      <c r="B74" s="46">
        <f>SUMIF(Amazonアソシエイト用!$S$2:$S$2000,A74,Amazonアソシエイト用!$H$2:$H$2000)</f>
        <v>0</v>
      </c>
      <c r="C74" s="51">
        <f>SUMIF(Amazonアソシエイト用!S$2:S$2000,A74,Amazonアソシエイト用!$L$2:$L$2000)</f>
        <v>0</v>
      </c>
      <c r="D74" s="61">
        <f>COUNTIF(ブログデータ貼り付け用!$P$2:$P$10000,A74)</f>
        <v>0</v>
      </c>
      <c r="E74" s="48">
        <f>SUMIF(ブログデータ貼り付け用!$P$2:$P$10000,A74,ブログデータ貼り付け用!$Q$2:$Q$10000)</f>
        <v>0</v>
      </c>
    </row>
    <row r="75" spans="1:5" x14ac:dyDescent="0.2">
      <c r="A75" s="43">
        <v>45730</v>
      </c>
      <c r="B75" s="46">
        <f>SUMIF(Amazonアソシエイト用!$S$2:$S$2000,A75,Amazonアソシエイト用!$H$2:$H$2000)</f>
        <v>0</v>
      </c>
      <c r="C75" s="51">
        <f>SUMIF(Amazonアソシエイト用!S$2:S$2000,A75,Amazonアソシエイト用!$L$2:$L$2000)</f>
        <v>0</v>
      </c>
      <c r="D75" s="61">
        <f>COUNTIF(ブログデータ貼り付け用!$P$2:$P$10000,A75)</f>
        <v>0</v>
      </c>
      <c r="E75" s="48">
        <f>SUMIF(ブログデータ貼り付け用!$P$2:$P$10000,A75,ブログデータ貼り付け用!$Q$2:$Q$10000)</f>
        <v>0</v>
      </c>
    </row>
    <row r="76" spans="1:5" x14ac:dyDescent="0.2">
      <c r="A76" s="43">
        <v>45731</v>
      </c>
      <c r="B76" s="46">
        <f>SUMIF(Amazonアソシエイト用!$S$2:$S$2000,A76,Amazonアソシエイト用!$H$2:$H$2000)</f>
        <v>0</v>
      </c>
      <c r="C76" s="51">
        <f>SUMIF(Amazonアソシエイト用!S$2:S$2000,A76,Amazonアソシエイト用!$L$2:$L$2000)</f>
        <v>0</v>
      </c>
      <c r="D76" s="61">
        <f>COUNTIF(ブログデータ貼り付け用!$P$2:$P$10000,A76)</f>
        <v>0</v>
      </c>
      <c r="E76" s="48">
        <f>SUMIF(ブログデータ貼り付け用!$P$2:$P$10000,A76,ブログデータ貼り付け用!$Q$2:$Q$10000)</f>
        <v>0</v>
      </c>
    </row>
    <row r="77" spans="1:5" x14ac:dyDescent="0.2">
      <c r="A77" s="43">
        <v>45732</v>
      </c>
      <c r="B77" s="46">
        <f>SUMIF(Amazonアソシエイト用!$S$2:$S$2000,A77,Amazonアソシエイト用!$H$2:$H$2000)</f>
        <v>0</v>
      </c>
      <c r="C77" s="51">
        <f>SUMIF(Amazonアソシエイト用!S$2:S$2000,A77,Amazonアソシエイト用!$L$2:$L$2000)</f>
        <v>0</v>
      </c>
      <c r="D77" s="61">
        <f>COUNTIF(ブログデータ貼り付け用!$P$2:$P$10000,A77)</f>
        <v>0</v>
      </c>
      <c r="E77" s="48">
        <f>SUMIF(ブログデータ貼り付け用!$P$2:$P$10000,A77,ブログデータ貼り付け用!$Q$2:$Q$10000)</f>
        <v>0</v>
      </c>
    </row>
    <row r="78" spans="1:5" x14ac:dyDescent="0.2">
      <c r="A78" s="43">
        <v>45733</v>
      </c>
      <c r="B78" s="46">
        <f>SUMIF(Amazonアソシエイト用!$S$2:$S$2000,A78,Amazonアソシエイト用!$H$2:$H$2000)</f>
        <v>0</v>
      </c>
      <c r="C78" s="51">
        <f>SUMIF(Amazonアソシエイト用!S$2:S$2000,A78,Amazonアソシエイト用!$L$2:$L$2000)</f>
        <v>0</v>
      </c>
      <c r="D78" s="61">
        <f>COUNTIF(ブログデータ貼り付け用!$P$2:$P$10000,A78)</f>
        <v>0</v>
      </c>
      <c r="E78" s="48">
        <f>SUMIF(ブログデータ貼り付け用!$P$2:$P$10000,A78,ブログデータ貼り付け用!$Q$2:$Q$10000)</f>
        <v>0</v>
      </c>
    </row>
    <row r="79" spans="1:5" x14ac:dyDescent="0.2">
      <c r="A79" s="43">
        <v>45734</v>
      </c>
      <c r="B79" s="46">
        <f>SUMIF(Amazonアソシエイト用!$S$2:$S$2000,A79,Amazonアソシエイト用!$H$2:$H$2000)</f>
        <v>0</v>
      </c>
      <c r="C79" s="51">
        <f>SUMIF(Amazonアソシエイト用!S$2:S$2000,A79,Amazonアソシエイト用!$L$2:$L$2000)</f>
        <v>0</v>
      </c>
      <c r="D79" s="61">
        <f>COUNTIF(ブログデータ貼り付け用!$P$2:$P$10000,A79)</f>
        <v>0</v>
      </c>
      <c r="E79" s="48">
        <f>SUMIF(ブログデータ貼り付け用!$P$2:$P$10000,A79,ブログデータ貼り付け用!$Q$2:$Q$10000)</f>
        <v>0</v>
      </c>
    </row>
    <row r="80" spans="1:5" x14ac:dyDescent="0.2">
      <c r="A80" s="43">
        <v>45735</v>
      </c>
      <c r="B80" s="46">
        <f>SUMIF(Amazonアソシエイト用!$S$2:$S$2000,A80,Amazonアソシエイト用!$H$2:$H$2000)</f>
        <v>0</v>
      </c>
      <c r="C80" s="51">
        <f>SUMIF(Amazonアソシエイト用!S$2:S$2000,A80,Amazonアソシエイト用!$L$2:$L$2000)</f>
        <v>0</v>
      </c>
      <c r="D80" s="61">
        <f>COUNTIF(ブログデータ貼り付け用!$P$2:$P$10000,A80)</f>
        <v>0</v>
      </c>
      <c r="E80" s="48">
        <f>SUMIF(ブログデータ貼り付け用!$P$2:$P$10000,A80,ブログデータ貼り付け用!$Q$2:$Q$10000)</f>
        <v>0</v>
      </c>
    </row>
    <row r="81" spans="1:5" x14ac:dyDescent="0.2">
      <c r="A81" s="43">
        <v>45736</v>
      </c>
      <c r="B81" s="46">
        <f>SUMIF(Amazonアソシエイト用!$S$2:$S$2000,A81,Amazonアソシエイト用!$H$2:$H$2000)</f>
        <v>0</v>
      </c>
      <c r="C81" s="51">
        <f>SUMIF(Amazonアソシエイト用!S$2:S$2000,A81,Amazonアソシエイト用!$L$2:$L$2000)</f>
        <v>0</v>
      </c>
      <c r="D81" s="61">
        <f>COUNTIF(ブログデータ貼り付け用!$P$2:$P$10000,A81)</f>
        <v>0</v>
      </c>
      <c r="E81" s="48">
        <f>SUMIF(ブログデータ貼り付け用!$P$2:$P$10000,A81,ブログデータ貼り付け用!$Q$2:$Q$10000)</f>
        <v>0</v>
      </c>
    </row>
    <row r="82" spans="1:5" x14ac:dyDescent="0.2">
      <c r="A82" s="43">
        <v>45737</v>
      </c>
      <c r="B82" s="46">
        <f>SUMIF(Amazonアソシエイト用!$S$2:$S$2000,A82,Amazonアソシエイト用!$H$2:$H$2000)</f>
        <v>0</v>
      </c>
      <c r="C82" s="51">
        <f>SUMIF(Amazonアソシエイト用!S$2:S$2000,A82,Amazonアソシエイト用!$L$2:$L$2000)</f>
        <v>0</v>
      </c>
      <c r="D82" s="61">
        <f>COUNTIF(ブログデータ貼り付け用!$P$2:$P$10000,A82)</f>
        <v>0</v>
      </c>
      <c r="E82" s="48">
        <f>SUMIF(ブログデータ貼り付け用!$P$2:$P$10000,A82,ブログデータ貼り付け用!$Q$2:$Q$10000)</f>
        <v>0</v>
      </c>
    </row>
    <row r="83" spans="1:5" x14ac:dyDescent="0.2">
      <c r="A83" s="43">
        <v>45738</v>
      </c>
      <c r="B83" s="46">
        <f>SUMIF(Amazonアソシエイト用!$S$2:$S$2000,A83,Amazonアソシエイト用!$H$2:$H$2000)</f>
        <v>0</v>
      </c>
      <c r="C83" s="51">
        <f>SUMIF(Amazonアソシエイト用!S$2:S$2000,A83,Amazonアソシエイト用!$L$2:$L$2000)</f>
        <v>0</v>
      </c>
      <c r="D83" s="61">
        <f>COUNTIF(ブログデータ貼り付け用!$P$2:$P$10000,A83)</f>
        <v>0</v>
      </c>
      <c r="E83" s="48">
        <f>SUMIF(ブログデータ貼り付け用!$P$2:$P$10000,A83,ブログデータ貼り付け用!$Q$2:$Q$10000)</f>
        <v>0</v>
      </c>
    </row>
    <row r="84" spans="1:5" x14ac:dyDescent="0.2">
      <c r="A84" s="43">
        <v>45739</v>
      </c>
      <c r="B84" s="46">
        <f>SUMIF(Amazonアソシエイト用!$S$2:$S$2000,A84,Amazonアソシエイト用!$H$2:$H$2000)</f>
        <v>0</v>
      </c>
      <c r="C84" s="51">
        <f>SUMIF(Amazonアソシエイト用!S$2:S$2000,A84,Amazonアソシエイト用!$L$2:$L$2000)</f>
        <v>0</v>
      </c>
      <c r="D84" s="61">
        <f>COUNTIF(ブログデータ貼り付け用!$P$2:$P$10000,A84)</f>
        <v>0</v>
      </c>
      <c r="E84" s="48">
        <f>SUMIF(ブログデータ貼り付け用!$P$2:$P$10000,A84,ブログデータ貼り付け用!$Q$2:$Q$10000)</f>
        <v>0</v>
      </c>
    </row>
    <row r="85" spans="1:5" x14ac:dyDescent="0.2">
      <c r="A85" s="43">
        <v>45740</v>
      </c>
      <c r="B85" s="46">
        <f>SUMIF(Amazonアソシエイト用!$S$2:$S$2000,A85,Amazonアソシエイト用!$H$2:$H$2000)</f>
        <v>0</v>
      </c>
      <c r="C85" s="51">
        <f>SUMIF(Amazonアソシエイト用!S$2:S$2000,A85,Amazonアソシエイト用!$L$2:$L$2000)</f>
        <v>0</v>
      </c>
      <c r="D85" s="61">
        <f>COUNTIF(ブログデータ貼り付け用!$P$2:$P$10000,A85)</f>
        <v>0</v>
      </c>
      <c r="E85" s="48">
        <f>SUMIF(ブログデータ貼り付け用!$P$2:$P$10000,A85,ブログデータ貼り付け用!$Q$2:$Q$10000)</f>
        <v>0</v>
      </c>
    </row>
    <row r="86" spans="1:5" x14ac:dyDescent="0.2">
      <c r="A86" s="43">
        <v>45741</v>
      </c>
      <c r="B86" s="46">
        <f>SUMIF(Amazonアソシエイト用!$S$2:$S$2000,A86,Amazonアソシエイト用!$H$2:$H$2000)</f>
        <v>0</v>
      </c>
      <c r="C86" s="51">
        <f>SUMIF(Amazonアソシエイト用!S$2:S$2000,A86,Amazonアソシエイト用!$L$2:$L$2000)</f>
        <v>0</v>
      </c>
      <c r="D86" s="61">
        <f>COUNTIF(ブログデータ貼り付け用!$P$2:$P$10000,A86)</f>
        <v>0</v>
      </c>
      <c r="E86" s="48">
        <f>SUMIF(ブログデータ貼り付け用!$P$2:$P$10000,A86,ブログデータ貼り付け用!$Q$2:$Q$10000)</f>
        <v>0</v>
      </c>
    </row>
    <row r="87" spans="1:5" x14ac:dyDescent="0.2">
      <c r="A87" s="43">
        <v>45742</v>
      </c>
      <c r="B87" s="46">
        <f>SUMIF(Amazonアソシエイト用!$S$2:$S$2000,A87,Amazonアソシエイト用!$H$2:$H$2000)</f>
        <v>0</v>
      </c>
      <c r="C87" s="51">
        <f>SUMIF(Amazonアソシエイト用!S$2:S$2000,A87,Amazonアソシエイト用!$L$2:$L$2000)</f>
        <v>0</v>
      </c>
      <c r="D87" s="61">
        <f>COUNTIF(ブログデータ貼り付け用!$P$2:$P$10000,A87)</f>
        <v>0</v>
      </c>
      <c r="E87" s="48">
        <f>SUMIF(ブログデータ貼り付け用!$P$2:$P$10000,A87,ブログデータ貼り付け用!$Q$2:$Q$10000)</f>
        <v>0</v>
      </c>
    </row>
    <row r="88" spans="1:5" x14ac:dyDescent="0.2">
      <c r="A88" s="43">
        <v>45743</v>
      </c>
      <c r="B88" s="46">
        <f>SUMIF(Amazonアソシエイト用!$S$2:$S$2000,A88,Amazonアソシエイト用!$H$2:$H$2000)</f>
        <v>0</v>
      </c>
      <c r="C88" s="51">
        <f>SUMIF(Amazonアソシエイト用!S$2:S$2000,A88,Amazonアソシエイト用!$L$2:$L$2000)</f>
        <v>0</v>
      </c>
      <c r="D88" s="61">
        <f>COUNTIF(ブログデータ貼り付け用!$P$2:$P$10000,A88)</f>
        <v>0</v>
      </c>
      <c r="E88" s="48">
        <f>SUMIF(ブログデータ貼り付け用!$P$2:$P$10000,A88,ブログデータ貼り付け用!$Q$2:$Q$10000)</f>
        <v>0</v>
      </c>
    </row>
    <row r="89" spans="1:5" x14ac:dyDescent="0.2">
      <c r="A89" s="43">
        <v>45744</v>
      </c>
      <c r="B89" s="46">
        <f>SUMIF(Amazonアソシエイト用!$S$2:$S$2000,A89,Amazonアソシエイト用!$H$2:$H$2000)</f>
        <v>0</v>
      </c>
      <c r="C89" s="51">
        <f>SUMIF(Amazonアソシエイト用!S$2:S$2000,A89,Amazonアソシエイト用!$L$2:$L$2000)</f>
        <v>0</v>
      </c>
      <c r="D89" s="61">
        <f>COUNTIF(ブログデータ貼り付け用!$P$2:$P$10000,A89)</f>
        <v>0</v>
      </c>
      <c r="E89" s="48">
        <f>SUMIF(ブログデータ貼り付け用!$P$2:$P$10000,A89,ブログデータ貼り付け用!$Q$2:$Q$10000)</f>
        <v>0</v>
      </c>
    </row>
    <row r="90" spans="1:5" x14ac:dyDescent="0.2">
      <c r="A90" s="43">
        <v>45745</v>
      </c>
      <c r="B90" s="46">
        <f>SUMIF(Amazonアソシエイト用!$S$2:$S$2000,A90,Amazonアソシエイト用!$H$2:$H$2000)</f>
        <v>0</v>
      </c>
      <c r="C90" s="51">
        <f>SUMIF(Amazonアソシエイト用!S$2:S$2000,A90,Amazonアソシエイト用!$L$2:$L$2000)</f>
        <v>0</v>
      </c>
      <c r="D90" s="61">
        <f>COUNTIF(ブログデータ貼り付け用!$P$2:$P$10000,A90)</f>
        <v>0</v>
      </c>
      <c r="E90" s="48">
        <f>SUMIF(ブログデータ貼り付け用!$P$2:$P$10000,A90,ブログデータ貼り付け用!$Q$2:$Q$10000)</f>
        <v>0</v>
      </c>
    </row>
    <row r="91" spans="1:5" x14ac:dyDescent="0.2">
      <c r="A91" s="43">
        <v>45746</v>
      </c>
      <c r="B91" s="46">
        <f>SUMIF(Amazonアソシエイト用!$S$2:$S$2000,A91,Amazonアソシエイト用!$H$2:$H$2000)</f>
        <v>0</v>
      </c>
      <c r="C91" s="51">
        <f>SUMIF(Amazonアソシエイト用!S$2:S$2000,A91,Amazonアソシエイト用!$L$2:$L$2000)</f>
        <v>0</v>
      </c>
      <c r="D91" s="61">
        <f>COUNTIF(ブログデータ貼り付け用!$P$2:$P$10000,A91)</f>
        <v>0</v>
      </c>
      <c r="E91" s="48">
        <f>SUMIF(ブログデータ貼り付け用!$P$2:$P$10000,A91,ブログデータ貼り付け用!$Q$2:$Q$10000)</f>
        <v>0</v>
      </c>
    </row>
    <row r="92" spans="1:5" x14ac:dyDescent="0.2">
      <c r="A92" s="43">
        <v>45747</v>
      </c>
      <c r="B92" s="46">
        <f>SUMIF(Amazonアソシエイト用!$S$2:$S$2000,A92,Amazonアソシエイト用!$H$2:$H$2000)</f>
        <v>0</v>
      </c>
      <c r="C92" s="51">
        <f>SUMIF(Amazonアソシエイト用!S$2:S$2000,A92,Amazonアソシエイト用!$L$2:$L$2000)</f>
        <v>0</v>
      </c>
      <c r="D92" s="61">
        <f>COUNTIF(ブログデータ貼り付け用!$P$2:$P$10000,A92)</f>
        <v>0</v>
      </c>
      <c r="E92" s="48">
        <f>SUMIF(ブログデータ貼り付け用!$P$2:$P$10000,A92,ブログデータ貼り付け用!$Q$2:$Q$10000)</f>
        <v>0</v>
      </c>
    </row>
    <row r="93" spans="1:5" x14ac:dyDescent="0.2">
      <c r="A93" s="43">
        <v>45748</v>
      </c>
      <c r="B93" s="46">
        <f>SUMIF(Amazonアソシエイト用!$S$2:$S$2000,A93,Amazonアソシエイト用!$H$2:$H$2000)</f>
        <v>0</v>
      </c>
      <c r="C93" s="51">
        <f>SUMIF(Amazonアソシエイト用!S$2:S$2000,A93,Amazonアソシエイト用!$L$2:$L$2000)</f>
        <v>0</v>
      </c>
      <c r="D93" s="61">
        <f>COUNTIF(ブログデータ貼り付け用!$P$2:$P$10000,A93)</f>
        <v>0</v>
      </c>
      <c r="E93" s="48">
        <f>SUMIF(ブログデータ貼り付け用!$P$2:$P$10000,A93,ブログデータ貼り付け用!$Q$2:$Q$10000)</f>
        <v>0</v>
      </c>
    </row>
    <row r="94" spans="1:5" x14ac:dyDescent="0.2">
      <c r="A94" s="43">
        <v>45749</v>
      </c>
      <c r="B94" s="46">
        <f>SUMIF(Amazonアソシエイト用!$S$2:$S$2000,A94,Amazonアソシエイト用!$H$2:$H$2000)</f>
        <v>0</v>
      </c>
      <c r="C94" s="51">
        <f>SUMIF(Amazonアソシエイト用!S$2:S$2000,A94,Amazonアソシエイト用!$L$2:$L$2000)</f>
        <v>0</v>
      </c>
      <c r="D94" s="61">
        <f>COUNTIF(ブログデータ貼り付け用!$P$2:$P$10000,A94)</f>
        <v>0</v>
      </c>
      <c r="E94" s="48">
        <f>SUMIF(ブログデータ貼り付け用!$P$2:$P$10000,A94,ブログデータ貼り付け用!$Q$2:$Q$10000)</f>
        <v>0</v>
      </c>
    </row>
    <row r="95" spans="1:5" x14ac:dyDescent="0.2">
      <c r="A95" s="43">
        <v>45750</v>
      </c>
      <c r="B95" s="46">
        <f>SUMIF(Amazonアソシエイト用!$S$2:$S$2000,A95,Amazonアソシエイト用!$H$2:$H$2000)</f>
        <v>0</v>
      </c>
      <c r="C95" s="51">
        <f>SUMIF(Amazonアソシエイト用!S$2:S$2000,A95,Amazonアソシエイト用!$L$2:$L$2000)</f>
        <v>0</v>
      </c>
      <c r="D95" s="61">
        <f>COUNTIF(ブログデータ貼り付け用!$P$2:$P$10000,A95)</f>
        <v>0</v>
      </c>
      <c r="E95" s="48">
        <f>SUMIF(ブログデータ貼り付け用!$P$2:$P$10000,A95,ブログデータ貼り付け用!$Q$2:$Q$10000)</f>
        <v>0</v>
      </c>
    </row>
    <row r="96" spans="1:5" x14ac:dyDescent="0.2">
      <c r="A96" s="43">
        <v>45751</v>
      </c>
      <c r="B96" s="46">
        <f>SUMIF(Amazonアソシエイト用!$S$2:$S$2000,A96,Amazonアソシエイト用!$H$2:$H$2000)</f>
        <v>0</v>
      </c>
      <c r="C96" s="51">
        <f>SUMIF(Amazonアソシエイト用!S$2:S$2000,A96,Amazonアソシエイト用!$L$2:$L$2000)</f>
        <v>0</v>
      </c>
      <c r="D96" s="61">
        <f>COUNTIF(ブログデータ貼り付け用!$P$2:$P$10000,A96)</f>
        <v>0</v>
      </c>
      <c r="E96" s="48">
        <f>SUMIF(ブログデータ貼り付け用!$P$2:$P$10000,A96,ブログデータ貼り付け用!$Q$2:$Q$10000)</f>
        <v>0</v>
      </c>
    </row>
    <row r="97" spans="1:5" x14ac:dyDescent="0.2">
      <c r="A97" s="43">
        <v>45752</v>
      </c>
      <c r="B97" s="46">
        <f>SUMIF(Amazonアソシエイト用!$S$2:$S$2000,A97,Amazonアソシエイト用!$H$2:$H$2000)</f>
        <v>0</v>
      </c>
      <c r="C97" s="51">
        <f>SUMIF(Amazonアソシエイト用!S$2:S$2000,A97,Amazonアソシエイト用!$L$2:$L$2000)</f>
        <v>0</v>
      </c>
      <c r="D97" s="61">
        <f>COUNTIF(ブログデータ貼り付け用!$P$2:$P$10000,A97)</f>
        <v>0</v>
      </c>
      <c r="E97" s="48">
        <f>SUMIF(ブログデータ貼り付け用!$P$2:$P$10000,A97,ブログデータ貼り付け用!$Q$2:$Q$10000)</f>
        <v>0</v>
      </c>
    </row>
    <row r="98" spans="1:5" x14ac:dyDescent="0.2">
      <c r="A98" s="43">
        <v>45753</v>
      </c>
      <c r="B98" s="46">
        <f>SUMIF(Amazonアソシエイト用!$S$2:$S$2000,A98,Amazonアソシエイト用!$H$2:$H$2000)</f>
        <v>0</v>
      </c>
      <c r="C98" s="51">
        <f>SUMIF(Amazonアソシエイト用!S$2:S$2000,A98,Amazonアソシエイト用!$L$2:$L$2000)</f>
        <v>0</v>
      </c>
      <c r="D98" s="61">
        <f>COUNTIF(ブログデータ貼り付け用!$P$2:$P$10000,A98)</f>
        <v>0</v>
      </c>
      <c r="E98" s="48">
        <f>SUMIF(ブログデータ貼り付け用!$P$2:$P$10000,A98,ブログデータ貼り付け用!$Q$2:$Q$10000)</f>
        <v>0</v>
      </c>
    </row>
    <row r="99" spans="1:5" x14ac:dyDescent="0.2">
      <c r="A99" s="43">
        <v>45754</v>
      </c>
      <c r="B99" s="46">
        <f>SUMIF(Amazonアソシエイト用!$S$2:$S$2000,A99,Amazonアソシエイト用!$H$2:$H$2000)</f>
        <v>0</v>
      </c>
      <c r="C99" s="51">
        <f>SUMIF(Amazonアソシエイト用!S$2:S$2000,A99,Amazonアソシエイト用!$L$2:$L$2000)</f>
        <v>0</v>
      </c>
      <c r="D99" s="61">
        <f>COUNTIF(ブログデータ貼り付け用!$P$2:$P$10000,A99)</f>
        <v>0</v>
      </c>
      <c r="E99" s="48">
        <f>SUMIF(ブログデータ貼り付け用!$P$2:$P$10000,A99,ブログデータ貼り付け用!$Q$2:$Q$10000)</f>
        <v>0</v>
      </c>
    </row>
    <row r="100" spans="1:5" x14ac:dyDescent="0.2">
      <c r="A100" s="43">
        <v>45755</v>
      </c>
      <c r="B100" s="46">
        <f>SUMIF(Amazonアソシエイト用!$S$2:$S$2000,A100,Amazonアソシエイト用!$H$2:$H$2000)</f>
        <v>0</v>
      </c>
      <c r="C100" s="51">
        <f>SUMIF(Amazonアソシエイト用!S$2:S$2000,A100,Amazonアソシエイト用!$L$2:$L$2000)</f>
        <v>0</v>
      </c>
      <c r="D100" s="61">
        <f>COUNTIF(ブログデータ貼り付け用!$P$2:$P$10000,A100)</f>
        <v>0</v>
      </c>
      <c r="E100" s="48">
        <f>SUMIF(ブログデータ貼り付け用!$P$2:$P$10000,A100,ブログデータ貼り付け用!$Q$2:$Q$10000)</f>
        <v>0</v>
      </c>
    </row>
    <row r="101" spans="1:5" x14ac:dyDescent="0.2">
      <c r="A101" s="43">
        <v>45756</v>
      </c>
      <c r="B101" s="46">
        <f>SUMIF(Amazonアソシエイト用!$S$2:$S$2000,A101,Amazonアソシエイト用!$H$2:$H$2000)</f>
        <v>0</v>
      </c>
      <c r="C101" s="51">
        <f>SUMIF(Amazonアソシエイト用!S$2:S$2000,A101,Amazonアソシエイト用!$L$2:$L$2000)</f>
        <v>0</v>
      </c>
      <c r="D101" s="61">
        <f>COUNTIF(ブログデータ貼り付け用!$P$2:$P$10000,A101)</f>
        <v>0</v>
      </c>
      <c r="E101" s="48">
        <f>SUMIF(ブログデータ貼り付け用!$P$2:$P$10000,A101,ブログデータ貼り付け用!$Q$2:$Q$10000)</f>
        <v>0</v>
      </c>
    </row>
    <row r="102" spans="1:5" x14ac:dyDescent="0.2">
      <c r="A102" s="43">
        <v>45757</v>
      </c>
      <c r="B102" s="46">
        <f>SUMIF(Amazonアソシエイト用!$S$2:$S$2000,A102,Amazonアソシエイト用!$H$2:$H$2000)</f>
        <v>0</v>
      </c>
      <c r="C102" s="51">
        <f>SUMIF(Amazonアソシエイト用!S$2:S$2000,A102,Amazonアソシエイト用!$L$2:$L$2000)</f>
        <v>0</v>
      </c>
      <c r="D102" s="61">
        <f>COUNTIF(ブログデータ貼り付け用!$P$2:$P$10000,A102)</f>
        <v>0</v>
      </c>
      <c r="E102" s="48">
        <f>SUMIF(ブログデータ貼り付け用!$P$2:$P$10000,A102,ブログデータ貼り付け用!$Q$2:$Q$10000)</f>
        <v>0</v>
      </c>
    </row>
    <row r="103" spans="1:5" x14ac:dyDescent="0.2">
      <c r="A103" s="43">
        <v>45758</v>
      </c>
      <c r="B103" s="46">
        <f>SUMIF(Amazonアソシエイト用!$S$2:$S$2000,A103,Amazonアソシエイト用!$H$2:$H$2000)</f>
        <v>0</v>
      </c>
      <c r="C103" s="51">
        <f>SUMIF(Amazonアソシエイト用!S$2:S$2000,A103,Amazonアソシエイト用!$L$2:$L$2000)</f>
        <v>0</v>
      </c>
      <c r="D103" s="61">
        <f>COUNTIF(ブログデータ貼り付け用!$P$2:$P$10000,A103)</f>
        <v>0</v>
      </c>
      <c r="E103" s="48">
        <f>SUMIF(ブログデータ貼り付け用!$P$2:$P$10000,A103,ブログデータ貼り付け用!$Q$2:$Q$10000)</f>
        <v>0</v>
      </c>
    </row>
    <row r="104" spans="1:5" x14ac:dyDescent="0.2">
      <c r="A104" s="43">
        <v>45759</v>
      </c>
      <c r="B104" s="46">
        <f>SUMIF(Amazonアソシエイト用!$S$2:$S$2000,A104,Amazonアソシエイト用!$H$2:$H$2000)</f>
        <v>0</v>
      </c>
      <c r="C104" s="51">
        <f>SUMIF(Amazonアソシエイト用!S$2:S$2000,A104,Amazonアソシエイト用!$L$2:$L$2000)</f>
        <v>0</v>
      </c>
      <c r="D104" s="61">
        <f>COUNTIF(ブログデータ貼り付け用!$P$2:$P$10000,A104)</f>
        <v>0</v>
      </c>
      <c r="E104" s="48">
        <f>SUMIF(ブログデータ貼り付け用!$P$2:$P$10000,A104,ブログデータ貼り付け用!$Q$2:$Q$10000)</f>
        <v>0</v>
      </c>
    </row>
    <row r="105" spans="1:5" x14ac:dyDescent="0.2">
      <c r="A105" s="43">
        <v>45760</v>
      </c>
      <c r="B105" s="46">
        <f>SUMIF(Amazonアソシエイト用!$S$2:$S$2000,A105,Amazonアソシエイト用!$H$2:$H$2000)</f>
        <v>0</v>
      </c>
      <c r="C105" s="51">
        <f>SUMIF(Amazonアソシエイト用!S$2:S$2000,A105,Amazonアソシエイト用!$L$2:$L$2000)</f>
        <v>0</v>
      </c>
      <c r="D105" s="61">
        <f>COUNTIF(ブログデータ貼り付け用!$P$2:$P$10000,A105)</f>
        <v>0</v>
      </c>
      <c r="E105" s="48">
        <f>SUMIF(ブログデータ貼り付け用!$P$2:$P$10000,A105,ブログデータ貼り付け用!$Q$2:$Q$10000)</f>
        <v>0</v>
      </c>
    </row>
    <row r="106" spans="1:5" x14ac:dyDescent="0.2">
      <c r="A106" s="43">
        <v>45761</v>
      </c>
      <c r="B106" s="46">
        <f>SUMIF(Amazonアソシエイト用!$S$2:$S$2000,A106,Amazonアソシエイト用!$H$2:$H$2000)</f>
        <v>0</v>
      </c>
      <c r="C106" s="51">
        <f>SUMIF(Amazonアソシエイト用!S$2:S$2000,A106,Amazonアソシエイト用!$L$2:$L$2000)</f>
        <v>0</v>
      </c>
      <c r="D106" s="61">
        <f>COUNTIF(ブログデータ貼り付け用!$P$2:$P$10000,A106)</f>
        <v>0</v>
      </c>
      <c r="E106" s="48">
        <f>SUMIF(ブログデータ貼り付け用!$P$2:$P$10000,A106,ブログデータ貼り付け用!$Q$2:$Q$10000)</f>
        <v>0</v>
      </c>
    </row>
    <row r="107" spans="1:5" x14ac:dyDescent="0.2">
      <c r="A107" s="43">
        <v>45762</v>
      </c>
      <c r="B107" s="46">
        <f>SUMIF(Amazonアソシエイト用!$S$2:$S$2000,A107,Amazonアソシエイト用!$H$2:$H$2000)</f>
        <v>0</v>
      </c>
      <c r="C107" s="51">
        <f>SUMIF(Amazonアソシエイト用!S$2:S$2000,A107,Amazonアソシエイト用!$L$2:$L$2000)</f>
        <v>0</v>
      </c>
      <c r="D107" s="61">
        <f>COUNTIF(ブログデータ貼り付け用!$P$2:$P$10000,A107)</f>
        <v>0</v>
      </c>
      <c r="E107" s="48">
        <f>SUMIF(ブログデータ貼り付け用!$P$2:$P$10000,A107,ブログデータ貼り付け用!$Q$2:$Q$10000)</f>
        <v>0</v>
      </c>
    </row>
    <row r="108" spans="1:5" x14ac:dyDescent="0.2">
      <c r="A108" s="43">
        <v>45763</v>
      </c>
      <c r="B108" s="46">
        <f>SUMIF(Amazonアソシエイト用!$S$2:$S$2000,A108,Amazonアソシエイト用!$H$2:$H$2000)</f>
        <v>0</v>
      </c>
      <c r="C108" s="51">
        <f>SUMIF(Amazonアソシエイト用!S$2:S$2000,A108,Amazonアソシエイト用!$L$2:$L$2000)</f>
        <v>0</v>
      </c>
      <c r="D108" s="61">
        <f>COUNTIF(ブログデータ貼り付け用!$P$2:$P$10000,A108)</f>
        <v>0</v>
      </c>
      <c r="E108" s="48">
        <f>SUMIF(ブログデータ貼り付け用!$P$2:$P$10000,A108,ブログデータ貼り付け用!$Q$2:$Q$10000)</f>
        <v>0</v>
      </c>
    </row>
    <row r="109" spans="1:5" x14ac:dyDescent="0.2">
      <c r="A109" s="43">
        <v>45764</v>
      </c>
      <c r="B109" s="46">
        <f>SUMIF(Amazonアソシエイト用!$S$2:$S$2000,A109,Amazonアソシエイト用!$H$2:$H$2000)</f>
        <v>0</v>
      </c>
      <c r="C109" s="51">
        <f>SUMIF(Amazonアソシエイト用!S$2:S$2000,A109,Amazonアソシエイト用!$L$2:$L$2000)</f>
        <v>0</v>
      </c>
      <c r="D109" s="61">
        <f>COUNTIF(ブログデータ貼り付け用!$P$2:$P$10000,A109)</f>
        <v>0</v>
      </c>
      <c r="E109" s="48">
        <f>SUMIF(ブログデータ貼り付け用!$P$2:$P$10000,A109,ブログデータ貼り付け用!$Q$2:$Q$10000)</f>
        <v>0</v>
      </c>
    </row>
    <row r="110" spans="1:5" x14ac:dyDescent="0.2">
      <c r="A110" s="43">
        <v>45765</v>
      </c>
      <c r="B110" s="46">
        <f>SUMIF(Amazonアソシエイト用!$S$2:$S$2000,A110,Amazonアソシエイト用!$H$2:$H$2000)</f>
        <v>0</v>
      </c>
      <c r="C110" s="51">
        <f>SUMIF(Amazonアソシエイト用!S$2:S$2000,A110,Amazonアソシエイト用!$L$2:$L$2000)</f>
        <v>0</v>
      </c>
      <c r="D110" s="61">
        <f>COUNTIF(ブログデータ貼り付け用!$P$2:$P$10000,A110)</f>
        <v>0</v>
      </c>
      <c r="E110" s="48">
        <f>SUMIF(ブログデータ貼り付け用!$P$2:$P$10000,A110,ブログデータ貼り付け用!$Q$2:$Q$10000)</f>
        <v>0</v>
      </c>
    </row>
    <row r="111" spans="1:5" x14ac:dyDescent="0.2">
      <c r="A111" s="43">
        <v>45766</v>
      </c>
      <c r="B111" s="46">
        <f>SUMIF(Amazonアソシエイト用!$S$2:$S$2000,A111,Amazonアソシエイト用!$H$2:$H$2000)</f>
        <v>0</v>
      </c>
      <c r="C111" s="51">
        <f>SUMIF(Amazonアソシエイト用!S$2:S$2000,A111,Amazonアソシエイト用!$L$2:$L$2000)</f>
        <v>0</v>
      </c>
      <c r="D111" s="61">
        <f>COUNTIF(ブログデータ貼り付け用!$P$2:$P$10000,A111)</f>
        <v>0</v>
      </c>
      <c r="E111" s="48">
        <f>SUMIF(ブログデータ貼り付け用!$P$2:$P$10000,A111,ブログデータ貼り付け用!$Q$2:$Q$10000)</f>
        <v>0</v>
      </c>
    </row>
    <row r="112" spans="1:5" x14ac:dyDescent="0.2">
      <c r="A112" s="43">
        <v>45767</v>
      </c>
      <c r="B112" s="46">
        <f>SUMIF(Amazonアソシエイト用!$S$2:$S$2000,A112,Amazonアソシエイト用!$H$2:$H$2000)</f>
        <v>0</v>
      </c>
      <c r="C112" s="51">
        <f>SUMIF(Amazonアソシエイト用!S$2:S$2000,A112,Amazonアソシエイト用!$L$2:$L$2000)</f>
        <v>0</v>
      </c>
      <c r="D112" s="61">
        <f>COUNTIF(ブログデータ貼り付け用!$P$2:$P$10000,A112)</f>
        <v>0</v>
      </c>
      <c r="E112" s="48">
        <f>SUMIF(ブログデータ貼り付け用!$P$2:$P$10000,A112,ブログデータ貼り付け用!$Q$2:$Q$10000)</f>
        <v>0</v>
      </c>
    </row>
    <row r="113" spans="1:5" x14ac:dyDescent="0.2">
      <c r="A113" s="43">
        <v>45768</v>
      </c>
      <c r="B113" s="46">
        <f>SUMIF(Amazonアソシエイト用!$S$2:$S$2000,A113,Amazonアソシエイト用!$H$2:$H$2000)</f>
        <v>0</v>
      </c>
      <c r="C113" s="51">
        <f>SUMIF(Amazonアソシエイト用!S$2:S$2000,A113,Amazonアソシエイト用!$L$2:$L$2000)</f>
        <v>0</v>
      </c>
      <c r="D113" s="61">
        <f>COUNTIF(ブログデータ貼り付け用!$P$2:$P$10000,A113)</f>
        <v>0</v>
      </c>
      <c r="E113" s="48">
        <f>SUMIF(ブログデータ貼り付け用!$P$2:$P$10000,A113,ブログデータ貼り付け用!$Q$2:$Q$10000)</f>
        <v>0</v>
      </c>
    </row>
    <row r="114" spans="1:5" x14ac:dyDescent="0.2">
      <c r="A114" s="43">
        <v>45769</v>
      </c>
      <c r="B114" s="46">
        <f>SUMIF(Amazonアソシエイト用!$S$2:$S$2000,A114,Amazonアソシエイト用!$H$2:$H$2000)</f>
        <v>0</v>
      </c>
      <c r="C114" s="51">
        <f>SUMIF(Amazonアソシエイト用!S$2:S$2000,A114,Amazonアソシエイト用!$L$2:$L$2000)</f>
        <v>0</v>
      </c>
      <c r="D114" s="61">
        <f>COUNTIF(ブログデータ貼り付け用!$P$2:$P$10000,A114)</f>
        <v>0</v>
      </c>
      <c r="E114" s="48">
        <f>SUMIF(ブログデータ貼り付け用!$P$2:$P$10000,A114,ブログデータ貼り付け用!$Q$2:$Q$10000)</f>
        <v>0</v>
      </c>
    </row>
    <row r="115" spans="1:5" x14ac:dyDescent="0.2">
      <c r="A115" s="43">
        <v>45770</v>
      </c>
      <c r="B115" s="46">
        <f>SUMIF(Amazonアソシエイト用!$S$2:$S$2000,A115,Amazonアソシエイト用!$H$2:$H$2000)</f>
        <v>0</v>
      </c>
      <c r="C115" s="51">
        <f>SUMIF(Amazonアソシエイト用!S$2:S$2000,A115,Amazonアソシエイト用!$L$2:$L$2000)</f>
        <v>0</v>
      </c>
      <c r="D115" s="61">
        <f>COUNTIF(ブログデータ貼り付け用!$P$2:$P$10000,A115)</f>
        <v>0</v>
      </c>
      <c r="E115" s="48">
        <f>SUMIF(ブログデータ貼り付け用!$P$2:$P$10000,A115,ブログデータ貼り付け用!$Q$2:$Q$10000)</f>
        <v>0</v>
      </c>
    </row>
    <row r="116" spans="1:5" x14ac:dyDescent="0.2">
      <c r="A116" s="43">
        <v>45771</v>
      </c>
      <c r="B116" s="46">
        <f>SUMIF(Amazonアソシエイト用!$S$2:$S$2000,A116,Amazonアソシエイト用!$H$2:$H$2000)</f>
        <v>0</v>
      </c>
      <c r="C116" s="51">
        <f>SUMIF(Amazonアソシエイト用!S$2:S$2000,A116,Amazonアソシエイト用!$L$2:$L$2000)</f>
        <v>0</v>
      </c>
      <c r="D116" s="61">
        <f>COUNTIF(ブログデータ貼り付け用!$P$2:$P$10000,A116)</f>
        <v>0</v>
      </c>
      <c r="E116" s="48">
        <f>SUMIF(ブログデータ貼り付け用!$P$2:$P$10000,A116,ブログデータ貼り付け用!$Q$2:$Q$10000)</f>
        <v>0</v>
      </c>
    </row>
    <row r="117" spans="1:5" x14ac:dyDescent="0.2">
      <c r="A117" s="43">
        <v>45772</v>
      </c>
      <c r="B117" s="46">
        <f>SUMIF(Amazonアソシエイト用!$S$2:$S$2000,A117,Amazonアソシエイト用!$H$2:$H$2000)</f>
        <v>0</v>
      </c>
      <c r="C117" s="51">
        <f>SUMIF(Amazonアソシエイト用!S$2:S$2000,A117,Amazonアソシエイト用!$L$2:$L$2000)</f>
        <v>0</v>
      </c>
      <c r="D117" s="61">
        <f>COUNTIF(ブログデータ貼り付け用!$P$2:$P$10000,A117)</f>
        <v>0</v>
      </c>
      <c r="E117" s="48">
        <f>SUMIF(ブログデータ貼り付け用!$P$2:$P$10000,A117,ブログデータ貼り付け用!$Q$2:$Q$10000)</f>
        <v>0</v>
      </c>
    </row>
    <row r="118" spans="1:5" x14ac:dyDescent="0.2">
      <c r="A118" s="43">
        <v>45773</v>
      </c>
      <c r="B118" s="46">
        <f>SUMIF(Amazonアソシエイト用!$S$2:$S$2000,A118,Amazonアソシエイト用!$H$2:$H$2000)</f>
        <v>0</v>
      </c>
      <c r="C118" s="51">
        <f>SUMIF(Amazonアソシエイト用!S$2:S$2000,A118,Amazonアソシエイト用!$L$2:$L$2000)</f>
        <v>0</v>
      </c>
      <c r="D118" s="61">
        <f>COUNTIF(ブログデータ貼り付け用!$P$2:$P$10000,A118)</f>
        <v>0</v>
      </c>
      <c r="E118" s="48">
        <f>SUMIF(ブログデータ貼り付け用!$P$2:$P$10000,A118,ブログデータ貼り付け用!$Q$2:$Q$10000)</f>
        <v>0</v>
      </c>
    </row>
    <row r="119" spans="1:5" x14ac:dyDescent="0.2">
      <c r="A119" s="43">
        <v>45774</v>
      </c>
      <c r="B119" s="46">
        <f>SUMIF(Amazonアソシエイト用!$S$2:$S$2000,A119,Amazonアソシエイト用!$H$2:$H$2000)</f>
        <v>0</v>
      </c>
      <c r="C119" s="51">
        <f>SUMIF(Amazonアソシエイト用!S$2:S$2000,A119,Amazonアソシエイト用!$L$2:$L$2000)</f>
        <v>0</v>
      </c>
      <c r="D119" s="61">
        <f>COUNTIF(ブログデータ貼り付け用!$P$2:$P$10000,A119)</f>
        <v>0</v>
      </c>
      <c r="E119" s="48">
        <f>SUMIF(ブログデータ貼り付け用!$P$2:$P$10000,A119,ブログデータ貼り付け用!$Q$2:$Q$10000)</f>
        <v>0</v>
      </c>
    </row>
    <row r="120" spans="1:5" x14ac:dyDescent="0.2">
      <c r="A120" s="43">
        <v>45775</v>
      </c>
      <c r="B120" s="46">
        <f>SUMIF(Amazonアソシエイト用!$S$2:$S$2000,A120,Amazonアソシエイト用!$H$2:$H$2000)</f>
        <v>0</v>
      </c>
      <c r="C120" s="51">
        <f>SUMIF(Amazonアソシエイト用!S$2:S$2000,A120,Amazonアソシエイト用!$L$2:$L$2000)</f>
        <v>0</v>
      </c>
      <c r="D120" s="61">
        <f>COUNTIF(ブログデータ貼り付け用!$P$2:$P$10000,A120)</f>
        <v>0</v>
      </c>
      <c r="E120" s="48">
        <f>SUMIF(ブログデータ貼り付け用!$P$2:$P$10000,A120,ブログデータ貼り付け用!$Q$2:$Q$10000)</f>
        <v>0</v>
      </c>
    </row>
    <row r="121" spans="1:5" x14ac:dyDescent="0.2">
      <c r="A121" s="43">
        <v>45776</v>
      </c>
      <c r="B121" s="46">
        <f>SUMIF(Amazonアソシエイト用!$S$2:$S$2000,A121,Amazonアソシエイト用!$H$2:$H$2000)</f>
        <v>0</v>
      </c>
      <c r="C121" s="51">
        <f>SUMIF(Amazonアソシエイト用!S$2:S$2000,A121,Amazonアソシエイト用!$L$2:$L$2000)</f>
        <v>0</v>
      </c>
      <c r="D121" s="61">
        <f>COUNTIF(ブログデータ貼り付け用!$P$2:$P$10000,A121)</f>
        <v>0</v>
      </c>
      <c r="E121" s="48">
        <f>SUMIF(ブログデータ貼り付け用!$P$2:$P$10000,A121,ブログデータ貼り付け用!$Q$2:$Q$10000)</f>
        <v>0</v>
      </c>
    </row>
    <row r="122" spans="1:5" x14ac:dyDescent="0.2">
      <c r="A122" s="43">
        <v>45777</v>
      </c>
      <c r="B122" s="46">
        <f>SUMIF(Amazonアソシエイト用!$S$2:$S$2000,A122,Amazonアソシエイト用!$H$2:$H$2000)</f>
        <v>0</v>
      </c>
      <c r="C122" s="51">
        <f>SUMIF(Amazonアソシエイト用!S$2:S$2000,A122,Amazonアソシエイト用!$L$2:$L$2000)</f>
        <v>0</v>
      </c>
      <c r="D122" s="61">
        <f>COUNTIF(ブログデータ貼り付け用!$P$2:$P$10000,A122)</f>
        <v>0</v>
      </c>
      <c r="E122" s="48">
        <f>SUMIF(ブログデータ貼り付け用!$P$2:$P$10000,A122,ブログデータ貼り付け用!$Q$2:$Q$10000)</f>
        <v>0</v>
      </c>
    </row>
    <row r="123" spans="1:5" x14ac:dyDescent="0.2">
      <c r="A123" s="43">
        <v>45778</v>
      </c>
      <c r="B123" s="46">
        <f>SUMIF(Amazonアソシエイト用!$S$2:$S$2000,A123,Amazonアソシエイト用!$H$2:$H$2000)</f>
        <v>0</v>
      </c>
      <c r="C123" s="51">
        <f>SUMIF(Amazonアソシエイト用!S$2:S$2000,A123,Amazonアソシエイト用!$L$2:$L$2000)</f>
        <v>0</v>
      </c>
      <c r="D123" s="61">
        <f>COUNTIF(ブログデータ貼り付け用!$P$2:$P$10000,A123)</f>
        <v>0</v>
      </c>
      <c r="E123" s="48">
        <f>SUMIF(ブログデータ貼り付け用!$P$2:$P$10000,A123,ブログデータ貼り付け用!$Q$2:$Q$10000)</f>
        <v>0</v>
      </c>
    </row>
    <row r="124" spans="1:5" x14ac:dyDescent="0.2">
      <c r="A124" s="43">
        <v>45779</v>
      </c>
      <c r="B124" s="46">
        <f>SUMIF(Amazonアソシエイト用!$S$2:$S$2000,A124,Amazonアソシエイト用!$H$2:$H$2000)</f>
        <v>0</v>
      </c>
      <c r="C124" s="51">
        <f>SUMIF(Amazonアソシエイト用!S$2:S$2000,A124,Amazonアソシエイト用!$L$2:$L$2000)</f>
        <v>0</v>
      </c>
      <c r="D124" s="61">
        <f>COUNTIF(ブログデータ貼り付け用!$P$2:$P$10000,A124)</f>
        <v>0</v>
      </c>
      <c r="E124" s="48">
        <f>SUMIF(ブログデータ貼り付け用!$P$2:$P$10000,A124,ブログデータ貼り付け用!$Q$2:$Q$10000)</f>
        <v>0</v>
      </c>
    </row>
    <row r="125" spans="1:5" x14ac:dyDescent="0.2">
      <c r="A125" s="43">
        <v>45780</v>
      </c>
      <c r="B125" s="46">
        <f>SUMIF(Amazonアソシエイト用!$S$2:$S$2000,A125,Amazonアソシエイト用!$H$2:$H$2000)</f>
        <v>0</v>
      </c>
      <c r="C125" s="51">
        <f>SUMIF(Amazonアソシエイト用!S$2:S$2000,A125,Amazonアソシエイト用!$L$2:$L$2000)</f>
        <v>0</v>
      </c>
      <c r="D125" s="61">
        <f>COUNTIF(ブログデータ貼り付け用!$P$2:$P$10000,A125)</f>
        <v>0</v>
      </c>
      <c r="E125" s="48">
        <f>SUMIF(ブログデータ貼り付け用!$P$2:$P$10000,A125,ブログデータ貼り付け用!$Q$2:$Q$10000)</f>
        <v>0</v>
      </c>
    </row>
    <row r="126" spans="1:5" x14ac:dyDescent="0.2">
      <c r="A126" s="43">
        <v>45781</v>
      </c>
      <c r="B126" s="46">
        <f>SUMIF(Amazonアソシエイト用!$S$2:$S$2000,A126,Amazonアソシエイト用!$H$2:$H$2000)</f>
        <v>0</v>
      </c>
      <c r="C126" s="51">
        <f>SUMIF(Amazonアソシエイト用!S$2:S$2000,A126,Amazonアソシエイト用!$L$2:$L$2000)</f>
        <v>0</v>
      </c>
      <c r="D126" s="61">
        <f>COUNTIF(ブログデータ貼り付け用!$P$2:$P$10000,A126)</f>
        <v>0</v>
      </c>
      <c r="E126" s="48">
        <f>SUMIF(ブログデータ貼り付け用!$P$2:$P$10000,A126,ブログデータ貼り付け用!$Q$2:$Q$10000)</f>
        <v>0</v>
      </c>
    </row>
    <row r="127" spans="1:5" x14ac:dyDescent="0.2">
      <c r="A127" s="43">
        <v>45782</v>
      </c>
      <c r="B127" s="46">
        <f>SUMIF(Amazonアソシエイト用!$S$2:$S$2000,A127,Amazonアソシエイト用!$H$2:$H$2000)</f>
        <v>0</v>
      </c>
      <c r="C127" s="51">
        <f>SUMIF(Amazonアソシエイト用!S$2:S$2000,A127,Amazonアソシエイト用!$L$2:$L$2000)</f>
        <v>0</v>
      </c>
      <c r="D127" s="61">
        <f>COUNTIF(ブログデータ貼り付け用!$P$2:$P$10000,A127)</f>
        <v>0</v>
      </c>
      <c r="E127" s="48">
        <f>SUMIF(ブログデータ貼り付け用!$P$2:$P$10000,A127,ブログデータ貼り付け用!$Q$2:$Q$10000)</f>
        <v>0</v>
      </c>
    </row>
    <row r="128" spans="1:5" x14ac:dyDescent="0.2">
      <c r="A128" s="43">
        <v>45783</v>
      </c>
      <c r="B128" s="46">
        <f>SUMIF(Amazonアソシエイト用!$S$2:$S$2000,A128,Amazonアソシエイト用!$H$2:$H$2000)</f>
        <v>0</v>
      </c>
      <c r="C128" s="51">
        <f>SUMIF(Amazonアソシエイト用!S$2:S$2000,A128,Amazonアソシエイト用!$L$2:$L$2000)</f>
        <v>0</v>
      </c>
      <c r="D128" s="61">
        <f>COUNTIF(ブログデータ貼り付け用!$P$2:$P$10000,A128)</f>
        <v>0</v>
      </c>
      <c r="E128" s="48">
        <f>SUMIF(ブログデータ貼り付け用!$P$2:$P$10000,A128,ブログデータ貼り付け用!$Q$2:$Q$10000)</f>
        <v>0</v>
      </c>
    </row>
    <row r="129" spans="1:5" x14ac:dyDescent="0.2">
      <c r="A129" s="43">
        <v>45784</v>
      </c>
      <c r="B129" s="46">
        <f>SUMIF(Amazonアソシエイト用!$S$2:$S$2000,A129,Amazonアソシエイト用!$H$2:$H$2000)</f>
        <v>0</v>
      </c>
      <c r="C129" s="51">
        <f>SUMIF(Amazonアソシエイト用!S$2:S$2000,A129,Amazonアソシエイト用!$L$2:$L$2000)</f>
        <v>0</v>
      </c>
      <c r="D129" s="61">
        <f>COUNTIF(ブログデータ貼り付け用!$P$2:$P$10000,A129)</f>
        <v>0</v>
      </c>
      <c r="E129" s="48">
        <f>SUMIF(ブログデータ貼り付け用!$P$2:$P$10000,A129,ブログデータ貼り付け用!$Q$2:$Q$10000)</f>
        <v>0</v>
      </c>
    </row>
    <row r="130" spans="1:5" x14ac:dyDescent="0.2">
      <c r="A130" s="43">
        <v>45785</v>
      </c>
      <c r="B130" s="46">
        <f>SUMIF(Amazonアソシエイト用!$S$2:$S$2000,A130,Amazonアソシエイト用!$H$2:$H$2000)</f>
        <v>0</v>
      </c>
      <c r="C130" s="51">
        <f>SUMIF(Amazonアソシエイト用!S$2:S$2000,A130,Amazonアソシエイト用!$L$2:$L$2000)</f>
        <v>0</v>
      </c>
      <c r="D130" s="61">
        <f>COUNTIF(ブログデータ貼り付け用!$P$2:$P$10000,A130)</f>
        <v>0</v>
      </c>
      <c r="E130" s="48">
        <f>SUMIF(ブログデータ貼り付け用!$P$2:$P$10000,A130,ブログデータ貼り付け用!$Q$2:$Q$10000)</f>
        <v>0</v>
      </c>
    </row>
    <row r="131" spans="1:5" x14ac:dyDescent="0.2">
      <c r="A131" s="43">
        <v>45786</v>
      </c>
      <c r="B131" s="46">
        <f>SUMIF(Amazonアソシエイト用!$S$2:$S$2000,A131,Amazonアソシエイト用!$H$2:$H$2000)</f>
        <v>0</v>
      </c>
      <c r="C131" s="51">
        <f>SUMIF(Amazonアソシエイト用!S$2:S$2000,A131,Amazonアソシエイト用!$L$2:$L$2000)</f>
        <v>0</v>
      </c>
      <c r="D131" s="61">
        <f>COUNTIF(ブログデータ貼り付け用!$P$2:$P$10000,A131)</f>
        <v>0</v>
      </c>
      <c r="E131" s="48">
        <f>SUMIF(ブログデータ貼り付け用!$P$2:$P$10000,A131,ブログデータ貼り付け用!$Q$2:$Q$10000)</f>
        <v>0</v>
      </c>
    </row>
    <row r="132" spans="1:5" x14ac:dyDescent="0.2">
      <c r="A132" s="43">
        <v>45787</v>
      </c>
      <c r="B132" s="46">
        <f>SUMIF(Amazonアソシエイト用!$S$2:$S$2000,A132,Amazonアソシエイト用!$H$2:$H$2000)</f>
        <v>0</v>
      </c>
      <c r="C132" s="51">
        <f>SUMIF(Amazonアソシエイト用!S$2:S$2000,A132,Amazonアソシエイト用!$L$2:$L$2000)</f>
        <v>0</v>
      </c>
      <c r="D132" s="61">
        <f>COUNTIF(ブログデータ貼り付け用!$P$2:$P$10000,A132)</f>
        <v>0</v>
      </c>
      <c r="E132" s="48">
        <f>SUMIF(ブログデータ貼り付け用!$P$2:$P$10000,A132,ブログデータ貼り付け用!$Q$2:$Q$10000)</f>
        <v>0</v>
      </c>
    </row>
    <row r="133" spans="1:5" x14ac:dyDescent="0.2">
      <c r="A133" s="43">
        <v>45788</v>
      </c>
      <c r="B133" s="46">
        <f>SUMIF(Amazonアソシエイト用!$S$2:$S$2000,A133,Amazonアソシエイト用!$H$2:$H$2000)</f>
        <v>0</v>
      </c>
      <c r="C133" s="51">
        <f>SUMIF(Amazonアソシエイト用!S$2:S$2000,A133,Amazonアソシエイト用!$L$2:$L$2000)</f>
        <v>0</v>
      </c>
      <c r="D133" s="61">
        <f>COUNTIF(ブログデータ貼り付け用!$P$2:$P$10000,A133)</f>
        <v>0</v>
      </c>
      <c r="E133" s="48">
        <f>SUMIF(ブログデータ貼り付け用!$P$2:$P$10000,A133,ブログデータ貼り付け用!$Q$2:$Q$10000)</f>
        <v>0</v>
      </c>
    </row>
    <row r="134" spans="1:5" x14ac:dyDescent="0.2">
      <c r="A134" s="43">
        <v>45789</v>
      </c>
      <c r="B134" s="46">
        <f>SUMIF(Amazonアソシエイト用!$S$2:$S$2000,A134,Amazonアソシエイト用!$H$2:$H$2000)</f>
        <v>0</v>
      </c>
      <c r="C134" s="51">
        <f>SUMIF(Amazonアソシエイト用!S$2:S$2000,A134,Amazonアソシエイト用!$L$2:$L$2000)</f>
        <v>0</v>
      </c>
      <c r="D134" s="61">
        <f>COUNTIF(ブログデータ貼り付け用!$P$2:$P$10000,A134)</f>
        <v>0</v>
      </c>
      <c r="E134" s="48">
        <f>SUMIF(ブログデータ貼り付け用!$P$2:$P$10000,A134,ブログデータ貼り付け用!$Q$2:$Q$10000)</f>
        <v>0</v>
      </c>
    </row>
    <row r="135" spans="1:5" x14ac:dyDescent="0.2">
      <c r="A135" s="43">
        <v>45790</v>
      </c>
      <c r="B135" s="46">
        <f>SUMIF(Amazonアソシエイト用!$S$2:$S$2000,A135,Amazonアソシエイト用!$H$2:$H$2000)</f>
        <v>0</v>
      </c>
      <c r="C135" s="51">
        <f>SUMIF(Amazonアソシエイト用!S$2:S$2000,A135,Amazonアソシエイト用!$L$2:$L$2000)</f>
        <v>0</v>
      </c>
      <c r="D135" s="61">
        <f>COUNTIF(ブログデータ貼り付け用!$P$2:$P$10000,A135)</f>
        <v>0</v>
      </c>
      <c r="E135" s="48">
        <f>SUMIF(ブログデータ貼り付け用!$P$2:$P$10000,A135,ブログデータ貼り付け用!$Q$2:$Q$10000)</f>
        <v>0</v>
      </c>
    </row>
    <row r="136" spans="1:5" x14ac:dyDescent="0.2">
      <c r="A136" s="43">
        <v>45791</v>
      </c>
      <c r="B136" s="46">
        <f>SUMIF(Amazonアソシエイト用!$S$2:$S$2000,A136,Amazonアソシエイト用!$H$2:$H$2000)</f>
        <v>0</v>
      </c>
      <c r="C136" s="51">
        <f>SUMIF(Amazonアソシエイト用!S$2:S$2000,A136,Amazonアソシエイト用!$L$2:$L$2000)</f>
        <v>0</v>
      </c>
      <c r="D136" s="61">
        <f>COUNTIF(ブログデータ貼り付け用!$P$2:$P$10000,A136)</f>
        <v>0</v>
      </c>
      <c r="E136" s="48">
        <f>SUMIF(ブログデータ貼り付け用!$P$2:$P$10000,A136,ブログデータ貼り付け用!$Q$2:$Q$10000)</f>
        <v>0</v>
      </c>
    </row>
    <row r="137" spans="1:5" x14ac:dyDescent="0.2">
      <c r="A137" s="43">
        <v>45792</v>
      </c>
      <c r="B137" s="46">
        <f>SUMIF(Amazonアソシエイト用!$S$2:$S$2000,A137,Amazonアソシエイト用!$H$2:$H$2000)</f>
        <v>0</v>
      </c>
      <c r="C137" s="51">
        <f>SUMIF(Amazonアソシエイト用!S$2:S$2000,A137,Amazonアソシエイト用!$L$2:$L$2000)</f>
        <v>0</v>
      </c>
      <c r="D137" s="61">
        <f>COUNTIF(ブログデータ貼り付け用!$P$2:$P$10000,A137)</f>
        <v>0</v>
      </c>
      <c r="E137" s="48">
        <f>SUMIF(ブログデータ貼り付け用!$P$2:$P$10000,A137,ブログデータ貼り付け用!$Q$2:$Q$10000)</f>
        <v>0</v>
      </c>
    </row>
    <row r="138" spans="1:5" x14ac:dyDescent="0.2">
      <c r="A138" s="43">
        <v>45793</v>
      </c>
      <c r="B138" s="46">
        <f>SUMIF(Amazonアソシエイト用!$S$2:$S$2000,A138,Amazonアソシエイト用!$H$2:$H$2000)</f>
        <v>0</v>
      </c>
      <c r="C138" s="51">
        <f>SUMIF(Amazonアソシエイト用!S$2:S$2000,A138,Amazonアソシエイト用!$L$2:$L$2000)</f>
        <v>0</v>
      </c>
      <c r="D138" s="61">
        <f>COUNTIF(ブログデータ貼り付け用!$P$2:$P$10000,A138)</f>
        <v>0</v>
      </c>
      <c r="E138" s="48">
        <f>SUMIF(ブログデータ貼り付け用!$P$2:$P$10000,A138,ブログデータ貼り付け用!$Q$2:$Q$10000)</f>
        <v>0</v>
      </c>
    </row>
    <row r="139" spans="1:5" x14ac:dyDescent="0.2">
      <c r="A139" s="43">
        <v>45794</v>
      </c>
      <c r="B139" s="46">
        <f>SUMIF(Amazonアソシエイト用!$S$2:$S$2000,A139,Amazonアソシエイト用!$H$2:$H$2000)</f>
        <v>0</v>
      </c>
      <c r="C139" s="51">
        <f>SUMIF(Amazonアソシエイト用!S$2:S$2000,A139,Amazonアソシエイト用!$L$2:$L$2000)</f>
        <v>0</v>
      </c>
      <c r="D139" s="61">
        <f>COUNTIF(ブログデータ貼り付け用!$P$2:$P$10000,A139)</f>
        <v>0</v>
      </c>
      <c r="E139" s="48">
        <f>SUMIF(ブログデータ貼り付け用!$P$2:$P$10000,A139,ブログデータ貼り付け用!$Q$2:$Q$10000)</f>
        <v>0</v>
      </c>
    </row>
    <row r="140" spans="1:5" x14ac:dyDescent="0.2">
      <c r="A140" s="43">
        <v>45795</v>
      </c>
      <c r="B140" s="46">
        <f>SUMIF(Amazonアソシエイト用!$S$2:$S$2000,A140,Amazonアソシエイト用!$H$2:$H$2000)</f>
        <v>0</v>
      </c>
      <c r="C140" s="51">
        <f>SUMIF(Amazonアソシエイト用!S$2:S$2000,A140,Amazonアソシエイト用!$L$2:$L$2000)</f>
        <v>0</v>
      </c>
      <c r="D140" s="61">
        <f>COUNTIF(ブログデータ貼り付け用!$P$2:$P$10000,A140)</f>
        <v>0</v>
      </c>
      <c r="E140" s="48">
        <f>SUMIF(ブログデータ貼り付け用!$P$2:$P$10000,A140,ブログデータ貼り付け用!$Q$2:$Q$10000)</f>
        <v>0</v>
      </c>
    </row>
    <row r="141" spans="1:5" x14ac:dyDescent="0.2">
      <c r="A141" s="43">
        <v>45796</v>
      </c>
      <c r="B141" s="46">
        <f>SUMIF(Amazonアソシエイト用!$S$2:$S$2000,A141,Amazonアソシエイト用!$H$2:$H$2000)</f>
        <v>0</v>
      </c>
      <c r="C141" s="51">
        <f>SUMIF(Amazonアソシエイト用!S$2:S$2000,A141,Amazonアソシエイト用!$L$2:$L$2000)</f>
        <v>0</v>
      </c>
      <c r="D141" s="61">
        <f>COUNTIF(ブログデータ貼り付け用!$P$2:$P$10000,A141)</f>
        <v>0</v>
      </c>
      <c r="E141" s="48">
        <f>SUMIF(ブログデータ貼り付け用!$P$2:$P$10000,A141,ブログデータ貼り付け用!$Q$2:$Q$10000)</f>
        <v>0</v>
      </c>
    </row>
    <row r="142" spans="1:5" x14ac:dyDescent="0.2">
      <c r="A142" s="43">
        <v>45797</v>
      </c>
      <c r="B142" s="46">
        <f>SUMIF(Amazonアソシエイト用!$S$2:$S$2000,A142,Amazonアソシエイト用!$H$2:$H$2000)</f>
        <v>0</v>
      </c>
      <c r="C142" s="51">
        <f>SUMIF(Amazonアソシエイト用!S$2:S$2000,A142,Amazonアソシエイト用!$L$2:$L$2000)</f>
        <v>0</v>
      </c>
      <c r="D142" s="61">
        <f>COUNTIF(ブログデータ貼り付け用!$P$2:$P$10000,A142)</f>
        <v>0</v>
      </c>
      <c r="E142" s="48">
        <f>SUMIF(ブログデータ貼り付け用!$P$2:$P$10000,A142,ブログデータ貼り付け用!$Q$2:$Q$10000)</f>
        <v>0</v>
      </c>
    </row>
    <row r="143" spans="1:5" x14ac:dyDescent="0.2">
      <c r="A143" s="43">
        <v>45798</v>
      </c>
      <c r="B143" s="46">
        <f>SUMIF(Amazonアソシエイト用!$S$2:$S$2000,A143,Amazonアソシエイト用!$H$2:$H$2000)</f>
        <v>0</v>
      </c>
      <c r="C143" s="51">
        <f>SUMIF(Amazonアソシエイト用!S$2:S$2000,A143,Amazonアソシエイト用!$L$2:$L$2000)</f>
        <v>0</v>
      </c>
      <c r="D143" s="61">
        <f>COUNTIF(ブログデータ貼り付け用!$P$2:$P$10000,A143)</f>
        <v>0</v>
      </c>
      <c r="E143" s="48">
        <f>SUMIF(ブログデータ貼り付け用!$P$2:$P$10000,A143,ブログデータ貼り付け用!$Q$2:$Q$10000)</f>
        <v>0</v>
      </c>
    </row>
    <row r="144" spans="1:5" x14ac:dyDescent="0.2">
      <c r="A144" s="43">
        <v>45799</v>
      </c>
      <c r="B144" s="46">
        <f>SUMIF(Amazonアソシエイト用!$S$2:$S$2000,A144,Amazonアソシエイト用!$H$2:$H$2000)</f>
        <v>0</v>
      </c>
      <c r="C144" s="51">
        <f>SUMIF(Amazonアソシエイト用!S$2:S$2000,A144,Amazonアソシエイト用!$L$2:$L$2000)</f>
        <v>0</v>
      </c>
      <c r="D144" s="61">
        <f>COUNTIF(ブログデータ貼り付け用!$P$2:$P$10000,A144)</f>
        <v>0</v>
      </c>
      <c r="E144" s="48">
        <f>SUMIF(ブログデータ貼り付け用!$P$2:$P$10000,A144,ブログデータ貼り付け用!$Q$2:$Q$10000)</f>
        <v>0</v>
      </c>
    </row>
    <row r="145" spans="1:5" x14ac:dyDescent="0.2">
      <c r="A145" s="43">
        <v>45800</v>
      </c>
      <c r="B145" s="46">
        <f>SUMIF(Amazonアソシエイト用!$S$2:$S$2000,A145,Amazonアソシエイト用!$H$2:$H$2000)</f>
        <v>0</v>
      </c>
      <c r="C145" s="51">
        <f>SUMIF(Amazonアソシエイト用!S$2:S$2000,A145,Amazonアソシエイト用!$L$2:$L$2000)</f>
        <v>0</v>
      </c>
      <c r="D145" s="61">
        <f>COUNTIF(ブログデータ貼り付け用!$P$2:$P$10000,A145)</f>
        <v>0</v>
      </c>
      <c r="E145" s="48">
        <f>SUMIF(ブログデータ貼り付け用!$P$2:$P$10000,A145,ブログデータ貼り付け用!$Q$2:$Q$10000)</f>
        <v>0</v>
      </c>
    </row>
    <row r="146" spans="1:5" x14ac:dyDescent="0.2">
      <c r="A146" s="43">
        <v>45801</v>
      </c>
      <c r="B146" s="46">
        <f>SUMIF(Amazonアソシエイト用!$S$2:$S$2000,A146,Amazonアソシエイト用!$H$2:$H$2000)</f>
        <v>0</v>
      </c>
      <c r="C146" s="51">
        <f>SUMIF(Amazonアソシエイト用!S$2:S$2000,A146,Amazonアソシエイト用!$L$2:$L$2000)</f>
        <v>0</v>
      </c>
      <c r="D146" s="61">
        <f>COUNTIF(ブログデータ貼り付け用!$P$2:$P$10000,A146)</f>
        <v>0</v>
      </c>
      <c r="E146" s="48">
        <f>SUMIF(ブログデータ貼り付け用!$P$2:$P$10000,A146,ブログデータ貼り付け用!$Q$2:$Q$10000)</f>
        <v>0</v>
      </c>
    </row>
    <row r="147" spans="1:5" x14ac:dyDescent="0.2">
      <c r="A147" s="43">
        <v>45802</v>
      </c>
      <c r="B147" s="46">
        <f>SUMIF(Amazonアソシエイト用!$S$2:$S$2000,A147,Amazonアソシエイト用!$H$2:$H$2000)</f>
        <v>0</v>
      </c>
      <c r="C147" s="51">
        <f>SUMIF(Amazonアソシエイト用!S$2:S$2000,A147,Amazonアソシエイト用!$L$2:$L$2000)</f>
        <v>0</v>
      </c>
      <c r="D147" s="61">
        <f>COUNTIF(ブログデータ貼り付け用!$P$2:$P$10000,A147)</f>
        <v>0</v>
      </c>
      <c r="E147" s="48">
        <f>SUMIF(ブログデータ貼り付け用!$P$2:$P$10000,A147,ブログデータ貼り付け用!$Q$2:$Q$10000)</f>
        <v>0</v>
      </c>
    </row>
    <row r="148" spans="1:5" x14ac:dyDescent="0.2">
      <c r="A148" s="43">
        <v>45803</v>
      </c>
      <c r="B148" s="46">
        <f>SUMIF(Amazonアソシエイト用!$S$2:$S$2000,A148,Amazonアソシエイト用!$H$2:$H$2000)</f>
        <v>0</v>
      </c>
      <c r="C148" s="51">
        <f>SUMIF(Amazonアソシエイト用!S$2:S$2000,A148,Amazonアソシエイト用!$L$2:$L$2000)</f>
        <v>0</v>
      </c>
      <c r="D148" s="61">
        <f>COUNTIF(ブログデータ貼り付け用!$P$2:$P$10000,A148)</f>
        <v>0</v>
      </c>
      <c r="E148" s="48">
        <f>SUMIF(ブログデータ貼り付け用!$P$2:$P$10000,A148,ブログデータ貼り付け用!$Q$2:$Q$10000)</f>
        <v>0</v>
      </c>
    </row>
    <row r="149" spans="1:5" x14ac:dyDescent="0.2">
      <c r="A149" s="43">
        <v>45804</v>
      </c>
      <c r="B149" s="46">
        <f>SUMIF(Amazonアソシエイト用!$S$2:$S$2000,A149,Amazonアソシエイト用!$H$2:$H$2000)</f>
        <v>0</v>
      </c>
      <c r="C149" s="51">
        <f>SUMIF(Amazonアソシエイト用!S$2:S$2000,A149,Amazonアソシエイト用!$L$2:$L$2000)</f>
        <v>0</v>
      </c>
      <c r="D149" s="61">
        <f>COUNTIF(ブログデータ貼り付け用!$P$2:$P$10000,A149)</f>
        <v>0</v>
      </c>
      <c r="E149" s="48">
        <f>SUMIF(ブログデータ貼り付け用!$P$2:$P$10000,A149,ブログデータ貼り付け用!$Q$2:$Q$10000)</f>
        <v>0</v>
      </c>
    </row>
    <row r="150" spans="1:5" x14ac:dyDescent="0.2">
      <c r="A150" s="43">
        <v>45805</v>
      </c>
      <c r="B150" s="46">
        <f>SUMIF(Amazonアソシエイト用!$S$2:$S$2000,A150,Amazonアソシエイト用!$H$2:$H$2000)</f>
        <v>0</v>
      </c>
      <c r="C150" s="51">
        <f>SUMIF(Amazonアソシエイト用!S$2:S$2000,A150,Amazonアソシエイト用!$L$2:$L$2000)</f>
        <v>0</v>
      </c>
      <c r="D150" s="61">
        <f>COUNTIF(ブログデータ貼り付け用!$P$2:$P$10000,A150)</f>
        <v>0</v>
      </c>
      <c r="E150" s="48">
        <f>SUMIF(ブログデータ貼り付け用!$P$2:$P$10000,A150,ブログデータ貼り付け用!$Q$2:$Q$10000)</f>
        <v>0</v>
      </c>
    </row>
    <row r="151" spans="1:5" x14ac:dyDescent="0.2">
      <c r="A151" s="43">
        <v>45806</v>
      </c>
      <c r="B151" s="46">
        <f>SUMIF(Amazonアソシエイト用!$S$2:$S$2000,A151,Amazonアソシエイト用!$H$2:$H$2000)</f>
        <v>0</v>
      </c>
      <c r="C151" s="51">
        <f>SUMIF(Amazonアソシエイト用!S$2:S$2000,A151,Amazonアソシエイト用!$L$2:$L$2000)</f>
        <v>0</v>
      </c>
      <c r="D151" s="61">
        <f>COUNTIF(ブログデータ貼り付け用!$P$2:$P$10000,A151)</f>
        <v>0</v>
      </c>
      <c r="E151" s="48">
        <f>SUMIF(ブログデータ貼り付け用!$P$2:$P$10000,A151,ブログデータ貼り付け用!$Q$2:$Q$10000)</f>
        <v>0</v>
      </c>
    </row>
    <row r="152" spans="1:5" x14ac:dyDescent="0.2">
      <c r="A152" s="43">
        <v>45807</v>
      </c>
      <c r="B152" s="46">
        <f>SUMIF(Amazonアソシエイト用!$S$2:$S$2000,A152,Amazonアソシエイト用!$H$2:$H$2000)</f>
        <v>0</v>
      </c>
      <c r="C152" s="51">
        <f>SUMIF(Amazonアソシエイト用!S$2:S$2000,A152,Amazonアソシエイト用!$L$2:$L$2000)</f>
        <v>0</v>
      </c>
      <c r="D152" s="61">
        <f>COUNTIF(ブログデータ貼り付け用!$P$2:$P$10000,A152)</f>
        <v>0</v>
      </c>
      <c r="E152" s="48">
        <f>SUMIF(ブログデータ貼り付け用!$P$2:$P$10000,A152,ブログデータ貼り付け用!$Q$2:$Q$10000)</f>
        <v>0</v>
      </c>
    </row>
    <row r="153" spans="1:5" x14ac:dyDescent="0.2">
      <c r="A153" s="43">
        <v>45808</v>
      </c>
      <c r="B153" s="46">
        <f>SUMIF(Amazonアソシエイト用!$S$2:$S$2000,A153,Amazonアソシエイト用!$H$2:$H$2000)</f>
        <v>0</v>
      </c>
      <c r="C153" s="51">
        <f>SUMIF(Amazonアソシエイト用!S$2:S$2000,A153,Amazonアソシエイト用!$L$2:$L$2000)</f>
        <v>0</v>
      </c>
      <c r="D153" s="61">
        <f>COUNTIF(ブログデータ貼り付け用!$P$2:$P$10000,A153)</f>
        <v>0</v>
      </c>
      <c r="E153" s="48">
        <f>SUMIF(ブログデータ貼り付け用!$P$2:$P$10000,A153,ブログデータ貼り付け用!$Q$2:$Q$10000)</f>
        <v>0</v>
      </c>
    </row>
    <row r="154" spans="1:5" x14ac:dyDescent="0.2">
      <c r="A154" s="43">
        <v>45809</v>
      </c>
      <c r="B154" s="46">
        <f>SUMIF(Amazonアソシエイト用!$S$2:$S$2000,A154,Amazonアソシエイト用!$H$2:$H$2000)</f>
        <v>0</v>
      </c>
      <c r="C154" s="51">
        <f>SUMIF(Amazonアソシエイト用!S$2:S$2000,A154,Amazonアソシエイト用!$L$2:$L$2000)</f>
        <v>0</v>
      </c>
      <c r="D154" s="61">
        <f>COUNTIF(ブログデータ貼り付け用!$P$2:$P$10000,A154)</f>
        <v>0</v>
      </c>
      <c r="E154" s="48">
        <f>SUMIF(ブログデータ貼り付け用!$P$2:$P$10000,A154,ブログデータ貼り付け用!$Q$2:$Q$10000)</f>
        <v>0</v>
      </c>
    </row>
    <row r="155" spans="1:5" x14ac:dyDescent="0.2">
      <c r="A155" s="43">
        <v>45810</v>
      </c>
      <c r="B155" s="46">
        <f>SUMIF(Amazonアソシエイト用!$S$2:$S$2000,A155,Amazonアソシエイト用!$H$2:$H$2000)</f>
        <v>0</v>
      </c>
      <c r="C155" s="51">
        <f>SUMIF(Amazonアソシエイト用!S$2:S$2000,A155,Amazonアソシエイト用!$L$2:$L$2000)</f>
        <v>0</v>
      </c>
      <c r="D155" s="61">
        <f>COUNTIF(ブログデータ貼り付け用!$P$2:$P$10000,A155)</f>
        <v>0</v>
      </c>
      <c r="E155" s="48">
        <f>SUMIF(ブログデータ貼り付け用!$P$2:$P$10000,A155,ブログデータ貼り付け用!$Q$2:$Q$10000)</f>
        <v>0</v>
      </c>
    </row>
    <row r="156" spans="1:5" x14ac:dyDescent="0.2">
      <c r="A156" s="43">
        <v>45811</v>
      </c>
      <c r="B156" s="46">
        <f>SUMIF(Amazonアソシエイト用!$S$2:$S$2000,A156,Amazonアソシエイト用!$H$2:$H$2000)</f>
        <v>0</v>
      </c>
      <c r="C156" s="51">
        <f>SUMIF(Amazonアソシエイト用!S$2:S$2000,A156,Amazonアソシエイト用!$L$2:$L$2000)</f>
        <v>0</v>
      </c>
      <c r="D156" s="61">
        <f>COUNTIF(ブログデータ貼り付け用!$P$2:$P$10000,A156)</f>
        <v>0</v>
      </c>
      <c r="E156" s="48">
        <f>SUMIF(ブログデータ貼り付け用!$P$2:$P$10000,A156,ブログデータ貼り付け用!$Q$2:$Q$10000)</f>
        <v>0</v>
      </c>
    </row>
    <row r="157" spans="1:5" x14ac:dyDescent="0.2">
      <c r="A157" s="43">
        <v>45812</v>
      </c>
      <c r="B157" s="46">
        <f>SUMIF(Amazonアソシエイト用!$S$2:$S$2000,A157,Amazonアソシエイト用!$H$2:$H$2000)</f>
        <v>0</v>
      </c>
      <c r="C157" s="51">
        <f>SUMIF(Amazonアソシエイト用!S$2:S$2000,A157,Amazonアソシエイト用!$L$2:$L$2000)</f>
        <v>0</v>
      </c>
      <c r="D157" s="61">
        <f>COUNTIF(ブログデータ貼り付け用!$P$2:$P$10000,A157)</f>
        <v>0</v>
      </c>
      <c r="E157" s="48">
        <f>SUMIF(ブログデータ貼り付け用!$P$2:$P$10000,A157,ブログデータ貼り付け用!$Q$2:$Q$10000)</f>
        <v>0</v>
      </c>
    </row>
    <row r="158" spans="1:5" x14ac:dyDescent="0.2">
      <c r="A158" s="43">
        <v>45813</v>
      </c>
      <c r="B158" s="46">
        <f>SUMIF(Amazonアソシエイト用!$S$2:$S$2000,A158,Amazonアソシエイト用!$H$2:$H$2000)</f>
        <v>0</v>
      </c>
      <c r="C158" s="51">
        <f>SUMIF(Amazonアソシエイト用!S$2:S$2000,A158,Amazonアソシエイト用!$L$2:$L$2000)</f>
        <v>0</v>
      </c>
      <c r="D158" s="61">
        <f>COUNTIF(ブログデータ貼り付け用!$P$2:$P$10000,A158)</f>
        <v>0</v>
      </c>
      <c r="E158" s="48">
        <f>SUMIF(ブログデータ貼り付け用!$P$2:$P$10000,A158,ブログデータ貼り付け用!$Q$2:$Q$10000)</f>
        <v>0</v>
      </c>
    </row>
    <row r="159" spans="1:5" x14ac:dyDescent="0.2">
      <c r="A159" s="43">
        <v>45814</v>
      </c>
      <c r="B159" s="46">
        <f>SUMIF(Amazonアソシエイト用!$S$2:$S$2000,A159,Amazonアソシエイト用!$H$2:$H$2000)</f>
        <v>0</v>
      </c>
      <c r="C159" s="51">
        <f>SUMIF(Amazonアソシエイト用!S$2:S$2000,A159,Amazonアソシエイト用!$L$2:$L$2000)</f>
        <v>0</v>
      </c>
      <c r="D159" s="61">
        <f>COUNTIF(ブログデータ貼り付け用!$P$2:$P$10000,A159)</f>
        <v>0</v>
      </c>
      <c r="E159" s="48">
        <f>SUMIF(ブログデータ貼り付け用!$P$2:$P$10000,A159,ブログデータ貼り付け用!$Q$2:$Q$10000)</f>
        <v>0</v>
      </c>
    </row>
    <row r="160" spans="1:5" x14ac:dyDescent="0.2">
      <c r="A160" s="43">
        <v>45815</v>
      </c>
      <c r="B160" s="46">
        <f>SUMIF(Amazonアソシエイト用!$S$2:$S$2000,A160,Amazonアソシエイト用!$H$2:$H$2000)</f>
        <v>0</v>
      </c>
      <c r="C160" s="51">
        <f>SUMIF(Amazonアソシエイト用!S$2:S$2000,A160,Amazonアソシエイト用!$L$2:$L$2000)</f>
        <v>0</v>
      </c>
      <c r="D160" s="61">
        <f>COUNTIF(ブログデータ貼り付け用!$P$2:$P$10000,A160)</f>
        <v>0</v>
      </c>
      <c r="E160" s="48">
        <f>SUMIF(ブログデータ貼り付け用!$P$2:$P$10000,A160,ブログデータ貼り付け用!$Q$2:$Q$10000)</f>
        <v>0</v>
      </c>
    </row>
    <row r="161" spans="1:5" x14ac:dyDescent="0.2">
      <c r="A161" s="43">
        <v>45816</v>
      </c>
      <c r="B161" s="46">
        <f>SUMIF(Amazonアソシエイト用!$S$2:$S$2000,A161,Amazonアソシエイト用!$H$2:$H$2000)</f>
        <v>0</v>
      </c>
      <c r="C161" s="51">
        <f>SUMIF(Amazonアソシエイト用!S$2:S$2000,A161,Amazonアソシエイト用!$L$2:$L$2000)</f>
        <v>0</v>
      </c>
      <c r="D161" s="61">
        <f>COUNTIF(ブログデータ貼り付け用!$P$2:$P$10000,A161)</f>
        <v>0</v>
      </c>
      <c r="E161" s="48">
        <f>SUMIF(ブログデータ貼り付け用!$P$2:$P$10000,A161,ブログデータ貼り付け用!$Q$2:$Q$10000)</f>
        <v>0</v>
      </c>
    </row>
    <row r="162" spans="1:5" x14ac:dyDescent="0.2">
      <c r="A162" s="43">
        <v>45817</v>
      </c>
      <c r="B162" s="46">
        <f>SUMIF(Amazonアソシエイト用!$S$2:$S$2000,A162,Amazonアソシエイト用!$H$2:$H$2000)</f>
        <v>0</v>
      </c>
      <c r="C162" s="51">
        <f>SUMIF(Amazonアソシエイト用!S$2:S$2000,A162,Amazonアソシエイト用!$L$2:$L$2000)</f>
        <v>0</v>
      </c>
      <c r="D162" s="61">
        <f>COUNTIF(ブログデータ貼り付け用!$P$2:$P$10000,A162)</f>
        <v>0</v>
      </c>
      <c r="E162" s="48">
        <f>SUMIF(ブログデータ貼り付け用!$P$2:$P$10000,A162,ブログデータ貼り付け用!$Q$2:$Q$10000)</f>
        <v>0</v>
      </c>
    </row>
    <row r="163" spans="1:5" x14ac:dyDescent="0.2">
      <c r="A163" s="43">
        <v>45818</v>
      </c>
      <c r="B163" s="46">
        <f>SUMIF(Amazonアソシエイト用!$S$2:$S$2000,A163,Amazonアソシエイト用!$H$2:$H$2000)</f>
        <v>0</v>
      </c>
      <c r="C163" s="51">
        <f>SUMIF(Amazonアソシエイト用!S$2:S$2000,A163,Amazonアソシエイト用!$L$2:$L$2000)</f>
        <v>0</v>
      </c>
      <c r="D163" s="61">
        <f>COUNTIF(ブログデータ貼り付け用!$P$2:$P$10000,A163)</f>
        <v>0</v>
      </c>
      <c r="E163" s="48">
        <f>SUMIF(ブログデータ貼り付け用!$P$2:$P$10000,A163,ブログデータ貼り付け用!$Q$2:$Q$10000)</f>
        <v>0</v>
      </c>
    </row>
    <row r="164" spans="1:5" x14ac:dyDescent="0.2">
      <c r="A164" s="43">
        <v>45819</v>
      </c>
      <c r="B164" s="46">
        <f>SUMIF(Amazonアソシエイト用!$S$2:$S$2000,A164,Amazonアソシエイト用!$H$2:$H$2000)</f>
        <v>0</v>
      </c>
      <c r="C164" s="51">
        <f>SUMIF(Amazonアソシエイト用!S$2:S$2000,A164,Amazonアソシエイト用!$L$2:$L$2000)</f>
        <v>0</v>
      </c>
      <c r="D164" s="61">
        <f>COUNTIF(ブログデータ貼り付け用!$P$2:$P$10000,A164)</f>
        <v>0</v>
      </c>
      <c r="E164" s="48">
        <f>SUMIF(ブログデータ貼り付け用!$P$2:$P$10000,A164,ブログデータ貼り付け用!$Q$2:$Q$10000)</f>
        <v>0</v>
      </c>
    </row>
    <row r="165" spans="1:5" x14ac:dyDescent="0.2">
      <c r="A165" s="43">
        <v>45820</v>
      </c>
      <c r="B165" s="46">
        <f>SUMIF(Amazonアソシエイト用!$S$2:$S$2000,A165,Amazonアソシエイト用!$H$2:$H$2000)</f>
        <v>0</v>
      </c>
      <c r="C165" s="51">
        <f>SUMIF(Amazonアソシエイト用!S$2:S$2000,A165,Amazonアソシエイト用!$L$2:$L$2000)</f>
        <v>0</v>
      </c>
      <c r="D165" s="61">
        <f>COUNTIF(ブログデータ貼り付け用!$P$2:$P$10000,A165)</f>
        <v>0</v>
      </c>
      <c r="E165" s="48">
        <f>SUMIF(ブログデータ貼り付け用!$P$2:$P$10000,A165,ブログデータ貼り付け用!$Q$2:$Q$10000)</f>
        <v>0</v>
      </c>
    </row>
    <row r="166" spans="1:5" x14ac:dyDescent="0.2">
      <c r="A166" s="43">
        <v>45821</v>
      </c>
      <c r="B166" s="46">
        <f>SUMIF(Amazonアソシエイト用!$S$2:$S$2000,A166,Amazonアソシエイト用!$H$2:$H$2000)</f>
        <v>0</v>
      </c>
      <c r="C166" s="51">
        <f>SUMIF(Amazonアソシエイト用!S$2:S$2000,A166,Amazonアソシエイト用!$L$2:$L$2000)</f>
        <v>0</v>
      </c>
      <c r="D166" s="61">
        <f>COUNTIF(ブログデータ貼り付け用!$P$2:$P$10000,A166)</f>
        <v>0</v>
      </c>
      <c r="E166" s="48">
        <f>SUMIF(ブログデータ貼り付け用!$P$2:$P$10000,A166,ブログデータ貼り付け用!$Q$2:$Q$10000)</f>
        <v>0</v>
      </c>
    </row>
    <row r="167" spans="1:5" x14ac:dyDescent="0.2">
      <c r="A167" s="43">
        <v>45822</v>
      </c>
      <c r="B167" s="46">
        <f>SUMIF(Amazonアソシエイト用!$S$2:$S$2000,A167,Amazonアソシエイト用!$H$2:$H$2000)</f>
        <v>0</v>
      </c>
      <c r="C167" s="51">
        <f>SUMIF(Amazonアソシエイト用!S$2:S$2000,A167,Amazonアソシエイト用!$L$2:$L$2000)</f>
        <v>0</v>
      </c>
      <c r="D167" s="61">
        <f>COUNTIF(ブログデータ貼り付け用!$P$2:$P$10000,A167)</f>
        <v>0</v>
      </c>
      <c r="E167" s="48">
        <f>SUMIF(ブログデータ貼り付け用!$P$2:$P$10000,A167,ブログデータ貼り付け用!$Q$2:$Q$10000)</f>
        <v>0</v>
      </c>
    </row>
    <row r="168" spans="1:5" x14ac:dyDescent="0.2">
      <c r="A168" s="43">
        <v>45823</v>
      </c>
      <c r="B168" s="46">
        <f>SUMIF(Amazonアソシエイト用!$S$2:$S$2000,A168,Amazonアソシエイト用!$H$2:$H$2000)</f>
        <v>0</v>
      </c>
      <c r="C168" s="51">
        <f>SUMIF(Amazonアソシエイト用!S$2:S$2000,A168,Amazonアソシエイト用!$L$2:$L$2000)</f>
        <v>0</v>
      </c>
      <c r="D168" s="61">
        <f>COUNTIF(ブログデータ貼り付け用!$P$2:$P$10000,A168)</f>
        <v>0</v>
      </c>
      <c r="E168" s="48">
        <f>SUMIF(ブログデータ貼り付け用!$P$2:$P$10000,A168,ブログデータ貼り付け用!$Q$2:$Q$10000)</f>
        <v>0</v>
      </c>
    </row>
    <row r="169" spans="1:5" x14ac:dyDescent="0.2">
      <c r="A169" s="43">
        <v>45824</v>
      </c>
      <c r="B169" s="46">
        <f>SUMIF(Amazonアソシエイト用!$S$2:$S$2000,A169,Amazonアソシエイト用!$H$2:$H$2000)</f>
        <v>0</v>
      </c>
      <c r="C169" s="51">
        <f>SUMIF(Amazonアソシエイト用!S$2:S$2000,A169,Amazonアソシエイト用!$L$2:$L$2000)</f>
        <v>0</v>
      </c>
      <c r="D169" s="61">
        <f>COUNTIF(ブログデータ貼り付け用!$P$2:$P$10000,A169)</f>
        <v>0</v>
      </c>
      <c r="E169" s="48">
        <f>SUMIF(ブログデータ貼り付け用!$P$2:$P$10000,A169,ブログデータ貼り付け用!$Q$2:$Q$10000)</f>
        <v>0</v>
      </c>
    </row>
    <row r="170" spans="1:5" x14ac:dyDescent="0.2">
      <c r="A170" s="43">
        <v>45825</v>
      </c>
      <c r="B170" s="46">
        <f>SUMIF(Amazonアソシエイト用!$S$2:$S$2000,A170,Amazonアソシエイト用!$H$2:$H$2000)</f>
        <v>0</v>
      </c>
      <c r="C170" s="51">
        <f>SUMIF(Amazonアソシエイト用!S$2:S$2000,A170,Amazonアソシエイト用!$L$2:$L$2000)</f>
        <v>0</v>
      </c>
      <c r="D170" s="61">
        <f>COUNTIF(ブログデータ貼り付け用!$P$2:$P$10000,A170)</f>
        <v>0</v>
      </c>
      <c r="E170" s="48">
        <f>SUMIF(ブログデータ貼り付け用!$P$2:$P$10000,A170,ブログデータ貼り付け用!$Q$2:$Q$10000)</f>
        <v>0</v>
      </c>
    </row>
    <row r="171" spans="1:5" x14ac:dyDescent="0.2">
      <c r="A171" s="43">
        <v>45826</v>
      </c>
      <c r="B171" s="46">
        <f>SUMIF(Amazonアソシエイト用!$S$2:$S$2000,A171,Amazonアソシエイト用!$H$2:$H$2000)</f>
        <v>0</v>
      </c>
      <c r="C171" s="51">
        <f>SUMIF(Amazonアソシエイト用!S$2:S$2000,A171,Amazonアソシエイト用!$L$2:$L$2000)</f>
        <v>0</v>
      </c>
      <c r="D171" s="61">
        <f>COUNTIF(ブログデータ貼り付け用!$P$2:$P$10000,A171)</f>
        <v>0</v>
      </c>
      <c r="E171" s="48">
        <f>SUMIF(ブログデータ貼り付け用!$P$2:$P$10000,A171,ブログデータ貼り付け用!$Q$2:$Q$10000)</f>
        <v>0</v>
      </c>
    </row>
    <row r="172" spans="1:5" x14ac:dyDescent="0.2">
      <c r="A172" s="43">
        <v>45827</v>
      </c>
      <c r="B172" s="46">
        <f>SUMIF(Amazonアソシエイト用!$S$2:$S$2000,A172,Amazonアソシエイト用!$H$2:$H$2000)</f>
        <v>0</v>
      </c>
      <c r="C172" s="51">
        <f>SUMIF(Amazonアソシエイト用!S$2:S$2000,A172,Amazonアソシエイト用!$L$2:$L$2000)</f>
        <v>0</v>
      </c>
      <c r="D172" s="61">
        <f>COUNTIF(ブログデータ貼り付け用!$P$2:$P$10000,A172)</f>
        <v>0</v>
      </c>
      <c r="E172" s="48">
        <f>SUMIF(ブログデータ貼り付け用!$P$2:$P$10000,A172,ブログデータ貼り付け用!$Q$2:$Q$10000)</f>
        <v>0</v>
      </c>
    </row>
    <row r="173" spans="1:5" x14ac:dyDescent="0.2">
      <c r="A173" s="43">
        <v>45828</v>
      </c>
      <c r="B173" s="46">
        <f>SUMIF(Amazonアソシエイト用!$S$2:$S$2000,A173,Amazonアソシエイト用!$H$2:$H$2000)</f>
        <v>0</v>
      </c>
      <c r="C173" s="51">
        <f>SUMIF(Amazonアソシエイト用!S$2:S$2000,A173,Amazonアソシエイト用!$L$2:$L$2000)</f>
        <v>0</v>
      </c>
      <c r="D173" s="61">
        <f>COUNTIF(ブログデータ貼り付け用!$P$2:$P$10000,A173)</f>
        <v>0</v>
      </c>
      <c r="E173" s="48">
        <f>SUMIF(ブログデータ貼り付け用!$P$2:$P$10000,A173,ブログデータ貼り付け用!$Q$2:$Q$10000)</f>
        <v>0</v>
      </c>
    </row>
    <row r="174" spans="1:5" x14ac:dyDescent="0.2">
      <c r="A174" s="43">
        <v>45829</v>
      </c>
      <c r="B174" s="46">
        <f>SUMIF(Amazonアソシエイト用!$S$2:$S$2000,A174,Amazonアソシエイト用!$H$2:$H$2000)</f>
        <v>0</v>
      </c>
      <c r="C174" s="51">
        <f>SUMIF(Amazonアソシエイト用!S$2:S$2000,A174,Amazonアソシエイト用!$L$2:$L$2000)</f>
        <v>0</v>
      </c>
      <c r="D174" s="61">
        <f>COUNTIF(ブログデータ貼り付け用!$P$2:$P$10000,A174)</f>
        <v>0</v>
      </c>
      <c r="E174" s="48">
        <f>SUMIF(ブログデータ貼り付け用!$P$2:$P$10000,A174,ブログデータ貼り付け用!$Q$2:$Q$10000)</f>
        <v>0</v>
      </c>
    </row>
    <row r="175" spans="1:5" x14ac:dyDescent="0.2">
      <c r="A175" s="43">
        <v>45830</v>
      </c>
      <c r="B175" s="46">
        <f>SUMIF(Amazonアソシエイト用!$S$2:$S$2000,A175,Amazonアソシエイト用!$H$2:$H$2000)</f>
        <v>0</v>
      </c>
      <c r="C175" s="51">
        <f>SUMIF(Amazonアソシエイト用!S$2:S$2000,A175,Amazonアソシエイト用!$L$2:$L$2000)</f>
        <v>0</v>
      </c>
      <c r="D175" s="61">
        <f>COUNTIF(ブログデータ貼り付け用!$P$2:$P$10000,A175)</f>
        <v>0</v>
      </c>
      <c r="E175" s="48">
        <f>SUMIF(ブログデータ貼り付け用!$P$2:$P$10000,A175,ブログデータ貼り付け用!$Q$2:$Q$10000)</f>
        <v>0</v>
      </c>
    </row>
    <row r="176" spans="1:5" x14ac:dyDescent="0.2">
      <c r="A176" s="43">
        <v>45831</v>
      </c>
      <c r="B176" s="46">
        <f>SUMIF(Amazonアソシエイト用!$S$2:$S$2000,A176,Amazonアソシエイト用!$H$2:$H$2000)</f>
        <v>0</v>
      </c>
      <c r="C176" s="51">
        <f>SUMIF(Amazonアソシエイト用!S$2:S$2000,A176,Amazonアソシエイト用!$L$2:$L$2000)</f>
        <v>0</v>
      </c>
      <c r="D176" s="61">
        <f>COUNTIF(ブログデータ貼り付け用!$P$2:$P$10000,A176)</f>
        <v>0</v>
      </c>
      <c r="E176" s="48">
        <f>SUMIF(ブログデータ貼り付け用!$P$2:$P$10000,A176,ブログデータ貼り付け用!$Q$2:$Q$10000)</f>
        <v>0</v>
      </c>
    </row>
    <row r="177" spans="1:5" x14ac:dyDescent="0.2">
      <c r="A177" s="43">
        <v>45832</v>
      </c>
      <c r="B177" s="46">
        <f>SUMIF(Amazonアソシエイト用!$S$2:$S$2000,A177,Amazonアソシエイト用!$H$2:$H$2000)</f>
        <v>0</v>
      </c>
      <c r="C177" s="51">
        <f>SUMIF(Amazonアソシエイト用!S$2:S$2000,A177,Amazonアソシエイト用!$L$2:$L$2000)</f>
        <v>0</v>
      </c>
      <c r="D177" s="61">
        <f>COUNTIF(ブログデータ貼り付け用!$P$2:$P$10000,A177)</f>
        <v>0</v>
      </c>
      <c r="E177" s="48">
        <f>SUMIF(ブログデータ貼り付け用!$P$2:$P$10000,A177,ブログデータ貼り付け用!$Q$2:$Q$10000)</f>
        <v>0</v>
      </c>
    </row>
    <row r="178" spans="1:5" x14ac:dyDescent="0.2">
      <c r="A178" s="43">
        <v>45833</v>
      </c>
      <c r="B178" s="46">
        <f>SUMIF(Amazonアソシエイト用!$S$2:$S$2000,A178,Amazonアソシエイト用!$H$2:$H$2000)</f>
        <v>0</v>
      </c>
      <c r="C178" s="51">
        <f>SUMIF(Amazonアソシエイト用!S$2:S$2000,A178,Amazonアソシエイト用!$L$2:$L$2000)</f>
        <v>0</v>
      </c>
      <c r="D178" s="61">
        <f>COUNTIF(ブログデータ貼り付け用!$P$2:$P$10000,A178)</f>
        <v>0</v>
      </c>
      <c r="E178" s="48">
        <f>SUMIF(ブログデータ貼り付け用!$P$2:$P$10000,A178,ブログデータ貼り付け用!$Q$2:$Q$10000)</f>
        <v>0</v>
      </c>
    </row>
    <row r="179" spans="1:5" x14ac:dyDescent="0.2">
      <c r="A179" s="43">
        <v>45834</v>
      </c>
      <c r="B179" s="46">
        <f>SUMIF(Amazonアソシエイト用!$S$2:$S$2000,A179,Amazonアソシエイト用!$H$2:$H$2000)</f>
        <v>0</v>
      </c>
      <c r="C179" s="51">
        <f>SUMIF(Amazonアソシエイト用!S$2:S$2000,A179,Amazonアソシエイト用!$L$2:$L$2000)</f>
        <v>0</v>
      </c>
      <c r="D179" s="61">
        <f>COUNTIF(ブログデータ貼り付け用!$P$2:$P$10000,A179)</f>
        <v>0</v>
      </c>
      <c r="E179" s="48">
        <f>SUMIF(ブログデータ貼り付け用!$P$2:$P$10000,A179,ブログデータ貼り付け用!$Q$2:$Q$10000)</f>
        <v>0</v>
      </c>
    </row>
    <row r="180" spans="1:5" x14ac:dyDescent="0.2">
      <c r="A180" s="43">
        <v>45835</v>
      </c>
      <c r="B180" s="46">
        <f>SUMIF(Amazonアソシエイト用!$S$2:$S$2000,A180,Amazonアソシエイト用!$H$2:$H$2000)</f>
        <v>0</v>
      </c>
      <c r="C180" s="51">
        <f>SUMIF(Amazonアソシエイト用!S$2:S$2000,A180,Amazonアソシエイト用!$L$2:$L$2000)</f>
        <v>0</v>
      </c>
      <c r="D180" s="61">
        <f>COUNTIF(ブログデータ貼り付け用!$P$2:$P$10000,A180)</f>
        <v>0</v>
      </c>
      <c r="E180" s="48">
        <f>SUMIF(ブログデータ貼り付け用!$P$2:$P$10000,A180,ブログデータ貼り付け用!$Q$2:$Q$10000)</f>
        <v>0</v>
      </c>
    </row>
    <row r="181" spans="1:5" x14ac:dyDescent="0.2">
      <c r="A181" s="43">
        <v>45836</v>
      </c>
      <c r="B181" s="46">
        <f>SUMIF(Amazonアソシエイト用!$S$2:$S$2000,A181,Amazonアソシエイト用!$H$2:$H$2000)</f>
        <v>0</v>
      </c>
      <c r="C181" s="51">
        <f>SUMIF(Amazonアソシエイト用!S$2:S$2000,A181,Amazonアソシエイト用!$L$2:$L$2000)</f>
        <v>0</v>
      </c>
      <c r="D181" s="61">
        <f>COUNTIF(ブログデータ貼り付け用!$P$2:$P$10000,A181)</f>
        <v>0</v>
      </c>
      <c r="E181" s="48">
        <f>SUMIF(ブログデータ貼り付け用!$P$2:$P$10000,A181,ブログデータ貼り付け用!$Q$2:$Q$10000)</f>
        <v>0</v>
      </c>
    </row>
    <row r="182" spans="1:5" x14ac:dyDescent="0.2">
      <c r="A182" s="43">
        <v>45837</v>
      </c>
      <c r="B182" s="46">
        <f>SUMIF(Amazonアソシエイト用!$S$2:$S$2000,A182,Amazonアソシエイト用!$H$2:$H$2000)</f>
        <v>0</v>
      </c>
      <c r="C182" s="51">
        <f>SUMIF(Amazonアソシエイト用!S$2:S$2000,A182,Amazonアソシエイト用!$L$2:$L$2000)</f>
        <v>0</v>
      </c>
      <c r="D182" s="61">
        <f>COUNTIF(ブログデータ貼り付け用!$P$2:$P$10000,A182)</f>
        <v>0</v>
      </c>
      <c r="E182" s="48">
        <f>SUMIF(ブログデータ貼り付け用!$P$2:$P$10000,A182,ブログデータ貼り付け用!$Q$2:$Q$10000)</f>
        <v>0</v>
      </c>
    </row>
    <row r="183" spans="1:5" x14ac:dyDescent="0.2">
      <c r="A183" s="43">
        <v>45838</v>
      </c>
      <c r="B183" s="46">
        <f>SUMIF(Amazonアソシエイト用!$S$2:$S$2000,A183,Amazonアソシエイト用!$H$2:$H$2000)</f>
        <v>0</v>
      </c>
      <c r="C183" s="51">
        <f>SUMIF(Amazonアソシエイト用!S$2:S$2000,A183,Amazonアソシエイト用!$L$2:$L$2000)</f>
        <v>0</v>
      </c>
      <c r="D183" s="61">
        <f>COUNTIF(ブログデータ貼り付け用!$P$2:$P$10000,A183)</f>
        <v>0</v>
      </c>
      <c r="E183" s="48">
        <f>SUMIF(ブログデータ貼り付け用!$P$2:$P$10000,A183,ブログデータ貼り付け用!$Q$2:$Q$10000)</f>
        <v>0</v>
      </c>
    </row>
    <row r="184" spans="1:5" x14ac:dyDescent="0.2">
      <c r="A184" s="43">
        <v>45839</v>
      </c>
      <c r="B184" s="46">
        <f>SUMIF(Amazonアソシエイト用!$S$2:$S$2000,A184,Amazonアソシエイト用!$H$2:$H$2000)</f>
        <v>0</v>
      </c>
      <c r="C184" s="51">
        <f>SUMIF(Amazonアソシエイト用!S$2:S$2000,A184,Amazonアソシエイト用!$L$2:$L$2000)</f>
        <v>0</v>
      </c>
      <c r="D184" s="61">
        <f>COUNTIF(ブログデータ貼り付け用!$P$2:$P$10000,A184)</f>
        <v>0</v>
      </c>
      <c r="E184" s="48">
        <f>SUMIF(ブログデータ貼り付け用!$P$2:$P$10000,A184,ブログデータ貼り付け用!$Q$2:$Q$10000)</f>
        <v>0</v>
      </c>
    </row>
    <row r="185" spans="1:5" x14ac:dyDescent="0.2">
      <c r="A185" s="43">
        <v>45840</v>
      </c>
      <c r="B185" s="46">
        <f>SUMIF(Amazonアソシエイト用!$S$2:$S$2000,A185,Amazonアソシエイト用!$H$2:$H$2000)</f>
        <v>0</v>
      </c>
      <c r="C185" s="51">
        <f>SUMIF(Amazonアソシエイト用!S$2:S$2000,A185,Amazonアソシエイト用!$L$2:$L$2000)</f>
        <v>0</v>
      </c>
      <c r="D185" s="61">
        <f>COUNTIF(ブログデータ貼り付け用!$P$2:$P$10000,A185)</f>
        <v>0</v>
      </c>
      <c r="E185" s="48">
        <f>SUMIF(ブログデータ貼り付け用!$P$2:$P$10000,A185,ブログデータ貼り付け用!$Q$2:$Q$10000)</f>
        <v>0</v>
      </c>
    </row>
    <row r="186" spans="1:5" x14ac:dyDescent="0.2">
      <c r="A186" s="43">
        <v>45841</v>
      </c>
      <c r="B186" s="46">
        <f>SUMIF(Amazonアソシエイト用!$S$2:$S$2000,A186,Amazonアソシエイト用!$H$2:$H$2000)</f>
        <v>0</v>
      </c>
      <c r="C186" s="51">
        <f>SUMIF(Amazonアソシエイト用!S$2:S$2000,A186,Amazonアソシエイト用!$L$2:$L$2000)</f>
        <v>0</v>
      </c>
      <c r="D186" s="61">
        <f>COUNTIF(ブログデータ貼り付け用!$P$2:$P$10000,A186)</f>
        <v>0</v>
      </c>
      <c r="E186" s="48">
        <f>SUMIF(ブログデータ貼り付け用!$P$2:$P$10000,A186,ブログデータ貼り付け用!$Q$2:$Q$10000)</f>
        <v>0</v>
      </c>
    </row>
    <row r="187" spans="1:5" x14ac:dyDescent="0.2">
      <c r="A187" s="43">
        <v>45842</v>
      </c>
      <c r="B187" s="46">
        <f>SUMIF(Amazonアソシエイト用!$S$2:$S$2000,A187,Amazonアソシエイト用!$H$2:$H$2000)</f>
        <v>0</v>
      </c>
      <c r="C187" s="51">
        <f>SUMIF(Amazonアソシエイト用!S$2:S$2000,A187,Amazonアソシエイト用!$L$2:$L$2000)</f>
        <v>0</v>
      </c>
      <c r="D187" s="61">
        <f>COUNTIF(ブログデータ貼り付け用!$P$2:$P$10000,A187)</f>
        <v>0</v>
      </c>
      <c r="E187" s="48">
        <f>SUMIF(ブログデータ貼り付け用!$P$2:$P$10000,A187,ブログデータ貼り付け用!$Q$2:$Q$10000)</f>
        <v>0</v>
      </c>
    </row>
    <row r="188" spans="1:5" x14ac:dyDescent="0.2">
      <c r="A188" s="43">
        <v>45843</v>
      </c>
      <c r="B188" s="46">
        <f>SUMIF(Amazonアソシエイト用!$S$2:$S$2000,A188,Amazonアソシエイト用!$H$2:$H$2000)</f>
        <v>0</v>
      </c>
      <c r="C188" s="51">
        <f>SUMIF(Amazonアソシエイト用!S$2:S$2000,A188,Amazonアソシエイト用!$L$2:$L$2000)</f>
        <v>0</v>
      </c>
      <c r="D188" s="61">
        <f>COUNTIF(ブログデータ貼り付け用!$P$2:$P$10000,A188)</f>
        <v>0</v>
      </c>
      <c r="E188" s="48">
        <f>SUMIF(ブログデータ貼り付け用!$P$2:$P$10000,A188,ブログデータ貼り付け用!$Q$2:$Q$10000)</f>
        <v>0</v>
      </c>
    </row>
    <row r="189" spans="1:5" x14ac:dyDescent="0.2">
      <c r="A189" s="43">
        <v>45844</v>
      </c>
      <c r="B189" s="46">
        <f>SUMIF(Amazonアソシエイト用!$S$2:$S$2000,A189,Amazonアソシエイト用!$H$2:$H$2000)</f>
        <v>0</v>
      </c>
      <c r="C189" s="51">
        <f>SUMIF(Amazonアソシエイト用!S$2:S$2000,A189,Amazonアソシエイト用!$L$2:$L$2000)</f>
        <v>0</v>
      </c>
      <c r="D189" s="61">
        <f>COUNTIF(ブログデータ貼り付け用!$P$2:$P$10000,A189)</f>
        <v>0</v>
      </c>
      <c r="E189" s="48">
        <f>SUMIF(ブログデータ貼り付け用!$P$2:$P$10000,A189,ブログデータ貼り付け用!$Q$2:$Q$10000)</f>
        <v>0</v>
      </c>
    </row>
    <row r="190" spans="1:5" x14ac:dyDescent="0.2">
      <c r="A190" s="43">
        <v>45845</v>
      </c>
      <c r="B190" s="46">
        <f>SUMIF(Amazonアソシエイト用!$S$2:$S$2000,A190,Amazonアソシエイト用!$H$2:$H$2000)</f>
        <v>0</v>
      </c>
      <c r="C190" s="51">
        <f>SUMIF(Amazonアソシエイト用!S$2:S$2000,A190,Amazonアソシエイト用!$L$2:$L$2000)</f>
        <v>0</v>
      </c>
      <c r="D190" s="61">
        <f>COUNTIF(ブログデータ貼り付け用!$P$2:$P$10000,A190)</f>
        <v>0</v>
      </c>
      <c r="E190" s="48">
        <f>SUMIF(ブログデータ貼り付け用!$P$2:$P$10000,A190,ブログデータ貼り付け用!$Q$2:$Q$10000)</f>
        <v>0</v>
      </c>
    </row>
    <row r="191" spans="1:5" x14ac:dyDescent="0.2">
      <c r="A191" s="43">
        <v>45846</v>
      </c>
      <c r="B191" s="46">
        <f>SUMIF(Amazonアソシエイト用!$S$2:$S$2000,A191,Amazonアソシエイト用!$H$2:$H$2000)</f>
        <v>0</v>
      </c>
      <c r="C191" s="51">
        <f>SUMIF(Amazonアソシエイト用!S$2:S$2000,A191,Amazonアソシエイト用!$L$2:$L$2000)</f>
        <v>0</v>
      </c>
      <c r="D191" s="61">
        <f>COUNTIF(ブログデータ貼り付け用!$P$2:$P$10000,A191)</f>
        <v>0</v>
      </c>
      <c r="E191" s="48">
        <f>SUMIF(ブログデータ貼り付け用!$P$2:$P$10000,A191,ブログデータ貼り付け用!$Q$2:$Q$10000)</f>
        <v>0</v>
      </c>
    </row>
    <row r="192" spans="1:5" x14ac:dyDescent="0.2">
      <c r="A192" s="43">
        <v>45847</v>
      </c>
      <c r="B192" s="46">
        <f>SUMIF(Amazonアソシエイト用!$S$2:$S$2000,A192,Amazonアソシエイト用!$H$2:$H$2000)</f>
        <v>0</v>
      </c>
      <c r="C192" s="51">
        <f>SUMIF(Amazonアソシエイト用!S$2:S$2000,A192,Amazonアソシエイト用!$L$2:$L$2000)</f>
        <v>0</v>
      </c>
      <c r="D192" s="61">
        <f>COUNTIF(ブログデータ貼り付け用!$P$2:$P$10000,A192)</f>
        <v>0</v>
      </c>
      <c r="E192" s="48">
        <f>SUMIF(ブログデータ貼り付け用!$P$2:$P$10000,A192,ブログデータ貼り付け用!$Q$2:$Q$10000)</f>
        <v>0</v>
      </c>
    </row>
    <row r="193" spans="1:5" x14ac:dyDescent="0.2">
      <c r="A193" s="43">
        <v>45848</v>
      </c>
      <c r="B193" s="46">
        <f>SUMIF(Amazonアソシエイト用!$S$2:$S$2000,A193,Amazonアソシエイト用!$H$2:$H$2000)</f>
        <v>0</v>
      </c>
      <c r="C193" s="51">
        <f>SUMIF(Amazonアソシエイト用!S$2:S$2000,A193,Amazonアソシエイト用!$L$2:$L$2000)</f>
        <v>0</v>
      </c>
      <c r="D193" s="61">
        <f>COUNTIF(ブログデータ貼り付け用!$P$2:$P$10000,A193)</f>
        <v>0</v>
      </c>
      <c r="E193" s="48">
        <f>SUMIF(ブログデータ貼り付け用!$P$2:$P$10000,A193,ブログデータ貼り付け用!$Q$2:$Q$10000)</f>
        <v>0</v>
      </c>
    </row>
    <row r="194" spans="1:5" x14ac:dyDescent="0.2">
      <c r="A194" s="43">
        <v>45849</v>
      </c>
      <c r="B194" s="46">
        <f>SUMIF(Amazonアソシエイト用!$S$2:$S$2000,A194,Amazonアソシエイト用!$H$2:$H$2000)</f>
        <v>0</v>
      </c>
      <c r="C194" s="51">
        <f>SUMIF(Amazonアソシエイト用!S$2:S$2000,A194,Amazonアソシエイト用!$L$2:$L$2000)</f>
        <v>0</v>
      </c>
      <c r="D194" s="61">
        <f>COUNTIF(ブログデータ貼り付け用!$P$2:$P$10000,A194)</f>
        <v>0</v>
      </c>
      <c r="E194" s="48">
        <f>SUMIF(ブログデータ貼り付け用!$P$2:$P$10000,A194,ブログデータ貼り付け用!$Q$2:$Q$10000)</f>
        <v>0</v>
      </c>
    </row>
    <row r="195" spans="1:5" x14ac:dyDescent="0.2">
      <c r="A195" s="43">
        <v>45850</v>
      </c>
      <c r="B195" s="46">
        <f>SUMIF(Amazonアソシエイト用!$S$2:$S$2000,A195,Amazonアソシエイト用!$H$2:$H$2000)</f>
        <v>0</v>
      </c>
      <c r="C195" s="51">
        <f>SUMIF(Amazonアソシエイト用!S$2:S$2000,A195,Amazonアソシエイト用!$L$2:$L$2000)</f>
        <v>0</v>
      </c>
      <c r="D195" s="61">
        <f>COUNTIF(ブログデータ貼り付け用!$P$2:$P$10000,A195)</f>
        <v>0</v>
      </c>
      <c r="E195" s="48">
        <f>SUMIF(ブログデータ貼り付け用!$P$2:$P$10000,A195,ブログデータ貼り付け用!$Q$2:$Q$10000)</f>
        <v>0</v>
      </c>
    </row>
    <row r="196" spans="1:5" x14ac:dyDescent="0.2">
      <c r="A196" s="43">
        <v>45851</v>
      </c>
      <c r="B196" s="46">
        <f>SUMIF(Amazonアソシエイト用!$S$2:$S$2000,A196,Amazonアソシエイト用!$H$2:$H$2000)</f>
        <v>0</v>
      </c>
      <c r="C196" s="51">
        <f>SUMIF(Amazonアソシエイト用!S$2:S$2000,A196,Amazonアソシエイト用!$L$2:$L$2000)</f>
        <v>0</v>
      </c>
      <c r="D196" s="61">
        <f>COUNTIF(ブログデータ貼り付け用!$P$2:$P$10000,A196)</f>
        <v>0</v>
      </c>
      <c r="E196" s="48">
        <f>SUMIF(ブログデータ貼り付け用!$P$2:$P$10000,A196,ブログデータ貼り付け用!$Q$2:$Q$10000)</f>
        <v>0</v>
      </c>
    </row>
    <row r="197" spans="1:5" x14ac:dyDescent="0.2">
      <c r="A197" s="43">
        <v>45852</v>
      </c>
      <c r="B197" s="46">
        <f>SUMIF(Amazonアソシエイト用!$S$2:$S$2000,A197,Amazonアソシエイト用!$H$2:$H$2000)</f>
        <v>0</v>
      </c>
      <c r="C197" s="51">
        <f>SUMIF(Amazonアソシエイト用!S$2:S$2000,A197,Amazonアソシエイト用!$L$2:$L$2000)</f>
        <v>0</v>
      </c>
      <c r="D197" s="61">
        <f>COUNTIF(ブログデータ貼り付け用!$P$2:$P$10000,A197)</f>
        <v>0</v>
      </c>
      <c r="E197" s="48">
        <f>SUMIF(ブログデータ貼り付け用!$P$2:$P$10000,A197,ブログデータ貼り付け用!$Q$2:$Q$10000)</f>
        <v>0</v>
      </c>
    </row>
    <row r="198" spans="1:5" x14ac:dyDescent="0.2">
      <c r="A198" s="43">
        <v>45853</v>
      </c>
      <c r="B198" s="46">
        <f>SUMIF(Amazonアソシエイト用!$S$2:$S$2000,A198,Amazonアソシエイト用!$H$2:$H$2000)</f>
        <v>0</v>
      </c>
      <c r="C198" s="51">
        <f>SUMIF(Amazonアソシエイト用!S$2:S$2000,A198,Amazonアソシエイト用!$L$2:$L$2000)</f>
        <v>0</v>
      </c>
      <c r="D198" s="61">
        <f>COUNTIF(ブログデータ貼り付け用!$P$2:$P$10000,A198)</f>
        <v>0</v>
      </c>
      <c r="E198" s="48">
        <f>SUMIF(ブログデータ貼り付け用!$P$2:$P$10000,A198,ブログデータ貼り付け用!$Q$2:$Q$10000)</f>
        <v>0</v>
      </c>
    </row>
    <row r="199" spans="1:5" x14ac:dyDescent="0.2">
      <c r="A199" s="43">
        <v>45854</v>
      </c>
      <c r="B199" s="46">
        <f>SUMIF(Amazonアソシエイト用!$S$2:$S$2000,A199,Amazonアソシエイト用!$H$2:$H$2000)</f>
        <v>0</v>
      </c>
      <c r="C199" s="51">
        <f>SUMIF(Amazonアソシエイト用!S$2:S$2000,A199,Amazonアソシエイト用!$L$2:$L$2000)</f>
        <v>0</v>
      </c>
      <c r="D199" s="61">
        <f>COUNTIF(ブログデータ貼り付け用!$P$2:$P$10000,A199)</f>
        <v>0</v>
      </c>
      <c r="E199" s="48">
        <f>SUMIF(ブログデータ貼り付け用!$P$2:$P$10000,A199,ブログデータ貼り付け用!$Q$2:$Q$10000)</f>
        <v>0</v>
      </c>
    </row>
    <row r="200" spans="1:5" x14ac:dyDescent="0.2">
      <c r="A200" s="43">
        <v>45855</v>
      </c>
      <c r="B200" s="46">
        <f>SUMIF(Amazonアソシエイト用!$S$2:$S$2000,A200,Amazonアソシエイト用!$H$2:$H$2000)</f>
        <v>0</v>
      </c>
      <c r="C200" s="51">
        <f>SUMIF(Amazonアソシエイト用!S$2:S$2000,A200,Amazonアソシエイト用!$L$2:$L$2000)</f>
        <v>0</v>
      </c>
      <c r="D200" s="61">
        <f>COUNTIF(ブログデータ貼り付け用!$P$2:$P$10000,A200)</f>
        <v>0</v>
      </c>
      <c r="E200" s="48">
        <f>SUMIF(ブログデータ貼り付け用!$P$2:$P$10000,A200,ブログデータ貼り付け用!$Q$2:$Q$10000)</f>
        <v>0</v>
      </c>
    </row>
    <row r="201" spans="1:5" x14ac:dyDescent="0.2">
      <c r="A201" s="43">
        <v>45856</v>
      </c>
      <c r="B201" s="46">
        <f>SUMIF(Amazonアソシエイト用!$S$2:$S$2000,A201,Amazonアソシエイト用!$H$2:$H$2000)</f>
        <v>0</v>
      </c>
      <c r="C201" s="51">
        <f>SUMIF(Amazonアソシエイト用!S$2:S$2000,A201,Amazonアソシエイト用!$L$2:$L$2000)</f>
        <v>0</v>
      </c>
      <c r="D201" s="61">
        <f>COUNTIF(ブログデータ貼り付け用!$P$2:$P$10000,A201)</f>
        <v>0</v>
      </c>
      <c r="E201" s="48">
        <f>SUMIF(ブログデータ貼り付け用!$P$2:$P$10000,A201,ブログデータ貼り付け用!$Q$2:$Q$10000)</f>
        <v>0</v>
      </c>
    </row>
    <row r="202" spans="1:5" x14ac:dyDescent="0.2">
      <c r="A202" s="43">
        <v>45857</v>
      </c>
      <c r="B202" s="46">
        <f>SUMIF(Amazonアソシエイト用!$S$2:$S$2000,A202,Amazonアソシエイト用!$H$2:$H$2000)</f>
        <v>0</v>
      </c>
      <c r="C202" s="51">
        <f>SUMIF(Amazonアソシエイト用!S$2:S$2000,A202,Amazonアソシエイト用!$L$2:$L$2000)</f>
        <v>0</v>
      </c>
      <c r="D202" s="61">
        <f>COUNTIF(ブログデータ貼り付け用!$P$2:$P$10000,A202)</f>
        <v>0</v>
      </c>
      <c r="E202" s="48">
        <f>SUMIF(ブログデータ貼り付け用!$P$2:$P$10000,A202,ブログデータ貼り付け用!$Q$2:$Q$10000)</f>
        <v>0</v>
      </c>
    </row>
    <row r="203" spans="1:5" x14ac:dyDescent="0.2">
      <c r="A203" s="43">
        <v>45858</v>
      </c>
      <c r="B203" s="46">
        <f>SUMIF(Amazonアソシエイト用!$S$2:$S$2000,A203,Amazonアソシエイト用!$H$2:$H$2000)</f>
        <v>0</v>
      </c>
      <c r="C203" s="51">
        <f>SUMIF(Amazonアソシエイト用!S$2:S$2000,A203,Amazonアソシエイト用!$L$2:$L$2000)</f>
        <v>0</v>
      </c>
      <c r="D203" s="61">
        <f>COUNTIF(ブログデータ貼り付け用!$P$2:$P$10000,A203)</f>
        <v>0</v>
      </c>
      <c r="E203" s="48">
        <f>SUMIF(ブログデータ貼り付け用!$P$2:$P$10000,A203,ブログデータ貼り付け用!$Q$2:$Q$10000)</f>
        <v>0</v>
      </c>
    </row>
    <row r="204" spans="1:5" x14ac:dyDescent="0.2">
      <c r="A204" s="43">
        <v>45859</v>
      </c>
      <c r="B204" s="46">
        <f>SUMIF(Amazonアソシエイト用!$S$2:$S$2000,A204,Amazonアソシエイト用!$H$2:$H$2000)</f>
        <v>0</v>
      </c>
      <c r="C204" s="51">
        <f>SUMIF(Amazonアソシエイト用!S$2:S$2000,A204,Amazonアソシエイト用!$L$2:$L$2000)</f>
        <v>0</v>
      </c>
      <c r="D204" s="61">
        <f>COUNTIF(ブログデータ貼り付け用!$P$2:$P$10000,A204)</f>
        <v>0</v>
      </c>
      <c r="E204" s="48">
        <f>SUMIF(ブログデータ貼り付け用!$P$2:$P$10000,A204,ブログデータ貼り付け用!$Q$2:$Q$10000)</f>
        <v>0</v>
      </c>
    </row>
    <row r="205" spans="1:5" x14ac:dyDescent="0.2">
      <c r="A205" s="43">
        <v>45860</v>
      </c>
      <c r="B205" s="46">
        <f>SUMIF(Amazonアソシエイト用!$S$2:$S$2000,A205,Amazonアソシエイト用!$H$2:$H$2000)</f>
        <v>0</v>
      </c>
      <c r="C205" s="51">
        <f>SUMIF(Amazonアソシエイト用!S$2:S$2000,A205,Amazonアソシエイト用!$L$2:$L$2000)</f>
        <v>0</v>
      </c>
      <c r="D205" s="61">
        <f>COUNTIF(ブログデータ貼り付け用!$P$2:$P$10000,A205)</f>
        <v>0</v>
      </c>
      <c r="E205" s="48">
        <f>SUMIF(ブログデータ貼り付け用!$P$2:$P$10000,A205,ブログデータ貼り付け用!$Q$2:$Q$10000)</f>
        <v>0</v>
      </c>
    </row>
    <row r="206" spans="1:5" x14ac:dyDescent="0.2">
      <c r="A206" s="43">
        <v>45861</v>
      </c>
      <c r="B206" s="46">
        <f>SUMIF(Amazonアソシエイト用!$S$2:$S$2000,A206,Amazonアソシエイト用!$H$2:$H$2000)</f>
        <v>0</v>
      </c>
      <c r="C206" s="51">
        <f>SUMIF(Amazonアソシエイト用!S$2:S$2000,A206,Amazonアソシエイト用!$L$2:$L$2000)</f>
        <v>0</v>
      </c>
      <c r="D206" s="61">
        <f>COUNTIF(ブログデータ貼り付け用!$P$2:$P$10000,A206)</f>
        <v>0</v>
      </c>
      <c r="E206" s="48">
        <f>SUMIF(ブログデータ貼り付け用!$P$2:$P$10000,A206,ブログデータ貼り付け用!$Q$2:$Q$10000)</f>
        <v>0</v>
      </c>
    </row>
    <row r="207" spans="1:5" x14ac:dyDescent="0.2">
      <c r="A207" s="43">
        <v>45862</v>
      </c>
      <c r="B207" s="46">
        <f>SUMIF(Amazonアソシエイト用!$S$2:$S$2000,A207,Amazonアソシエイト用!$H$2:$H$2000)</f>
        <v>0</v>
      </c>
      <c r="C207" s="51">
        <f>SUMIF(Amazonアソシエイト用!S$2:S$2000,A207,Amazonアソシエイト用!$L$2:$L$2000)</f>
        <v>0</v>
      </c>
      <c r="D207" s="61">
        <f>COUNTIF(ブログデータ貼り付け用!$P$2:$P$10000,A207)</f>
        <v>0</v>
      </c>
      <c r="E207" s="48">
        <f>SUMIF(ブログデータ貼り付け用!$P$2:$P$10000,A207,ブログデータ貼り付け用!$Q$2:$Q$10000)</f>
        <v>0</v>
      </c>
    </row>
    <row r="208" spans="1:5" x14ac:dyDescent="0.2">
      <c r="A208" s="43">
        <v>45863</v>
      </c>
      <c r="B208" s="46">
        <f>SUMIF(Amazonアソシエイト用!$S$2:$S$2000,A208,Amazonアソシエイト用!$H$2:$H$2000)</f>
        <v>0</v>
      </c>
      <c r="C208" s="51">
        <f>SUMIF(Amazonアソシエイト用!S$2:S$2000,A208,Amazonアソシエイト用!$L$2:$L$2000)</f>
        <v>0</v>
      </c>
      <c r="D208" s="61">
        <f>COUNTIF(ブログデータ貼り付け用!$P$2:$P$10000,A208)</f>
        <v>0</v>
      </c>
      <c r="E208" s="48">
        <f>SUMIF(ブログデータ貼り付け用!$P$2:$P$10000,A208,ブログデータ貼り付け用!$Q$2:$Q$10000)</f>
        <v>0</v>
      </c>
    </row>
    <row r="209" spans="1:5" x14ac:dyDescent="0.2">
      <c r="A209" s="43">
        <v>45864</v>
      </c>
      <c r="B209" s="46">
        <f>SUMIF(Amazonアソシエイト用!$S$2:$S$2000,A209,Amazonアソシエイト用!$H$2:$H$2000)</f>
        <v>0</v>
      </c>
      <c r="C209" s="51">
        <f>SUMIF(Amazonアソシエイト用!S$2:S$2000,A209,Amazonアソシエイト用!$L$2:$L$2000)</f>
        <v>0</v>
      </c>
      <c r="D209" s="61">
        <f>COUNTIF(ブログデータ貼り付け用!$P$2:$P$10000,A209)</f>
        <v>0</v>
      </c>
      <c r="E209" s="48">
        <f>SUMIF(ブログデータ貼り付け用!$P$2:$P$10000,A209,ブログデータ貼り付け用!$Q$2:$Q$10000)</f>
        <v>0</v>
      </c>
    </row>
    <row r="210" spans="1:5" x14ac:dyDescent="0.2">
      <c r="A210" s="43">
        <v>45865</v>
      </c>
      <c r="B210" s="46">
        <f>SUMIF(Amazonアソシエイト用!$S$2:$S$2000,A210,Amazonアソシエイト用!$H$2:$H$2000)</f>
        <v>0</v>
      </c>
      <c r="C210" s="51">
        <f>SUMIF(Amazonアソシエイト用!S$2:S$2000,A210,Amazonアソシエイト用!$L$2:$L$2000)</f>
        <v>0</v>
      </c>
      <c r="D210" s="61">
        <f>COUNTIF(ブログデータ貼り付け用!$P$2:$P$10000,A210)</f>
        <v>0</v>
      </c>
      <c r="E210" s="48">
        <f>SUMIF(ブログデータ貼り付け用!$P$2:$P$10000,A210,ブログデータ貼り付け用!$Q$2:$Q$10000)</f>
        <v>0</v>
      </c>
    </row>
    <row r="211" spans="1:5" x14ac:dyDescent="0.2">
      <c r="A211" s="43">
        <v>45866</v>
      </c>
      <c r="B211" s="46">
        <f>SUMIF(Amazonアソシエイト用!$S$2:$S$2000,A211,Amazonアソシエイト用!$H$2:$H$2000)</f>
        <v>0</v>
      </c>
      <c r="C211" s="51">
        <f>SUMIF(Amazonアソシエイト用!S$2:S$2000,A211,Amazonアソシエイト用!$L$2:$L$2000)</f>
        <v>0</v>
      </c>
      <c r="D211" s="61">
        <f>COUNTIF(ブログデータ貼り付け用!$P$2:$P$10000,A211)</f>
        <v>0</v>
      </c>
      <c r="E211" s="48">
        <f>SUMIF(ブログデータ貼り付け用!$P$2:$P$10000,A211,ブログデータ貼り付け用!$Q$2:$Q$10000)</f>
        <v>0</v>
      </c>
    </row>
    <row r="212" spans="1:5" x14ac:dyDescent="0.2">
      <c r="A212" s="43">
        <v>45867</v>
      </c>
      <c r="B212" s="46">
        <f>SUMIF(Amazonアソシエイト用!$S$2:$S$2000,A212,Amazonアソシエイト用!$H$2:$H$2000)</f>
        <v>0</v>
      </c>
      <c r="C212" s="51">
        <f>SUMIF(Amazonアソシエイト用!S$2:S$2000,A212,Amazonアソシエイト用!$L$2:$L$2000)</f>
        <v>0</v>
      </c>
      <c r="D212" s="61">
        <f>COUNTIF(ブログデータ貼り付け用!$P$2:$P$10000,A212)</f>
        <v>0</v>
      </c>
      <c r="E212" s="48">
        <f>SUMIF(ブログデータ貼り付け用!$P$2:$P$10000,A212,ブログデータ貼り付け用!$Q$2:$Q$10000)</f>
        <v>0</v>
      </c>
    </row>
    <row r="213" spans="1:5" x14ac:dyDescent="0.2">
      <c r="A213" s="43">
        <v>45868</v>
      </c>
      <c r="B213" s="46">
        <f>SUMIF(Amazonアソシエイト用!$S$2:$S$2000,A213,Amazonアソシエイト用!$H$2:$H$2000)</f>
        <v>0</v>
      </c>
      <c r="C213" s="51">
        <f>SUMIF(Amazonアソシエイト用!S$2:S$2000,A213,Amazonアソシエイト用!$L$2:$L$2000)</f>
        <v>0</v>
      </c>
      <c r="D213" s="61">
        <f>COUNTIF(ブログデータ貼り付け用!$P$2:$P$10000,A213)</f>
        <v>0</v>
      </c>
      <c r="E213" s="48">
        <f>SUMIF(ブログデータ貼り付け用!$P$2:$P$10000,A213,ブログデータ貼り付け用!$Q$2:$Q$10000)</f>
        <v>0</v>
      </c>
    </row>
    <row r="214" spans="1:5" x14ac:dyDescent="0.2">
      <c r="A214" s="43">
        <v>45869</v>
      </c>
      <c r="B214" s="46">
        <f>SUMIF(Amazonアソシエイト用!$S$2:$S$2000,A214,Amazonアソシエイト用!$H$2:$H$2000)</f>
        <v>0</v>
      </c>
      <c r="C214" s="51">
        <f>SUMIF(Amazonアソシエイト用!S$2:S$2000,A214,Amazonアソシエイト用!$L$2:$L$2000)</f>
        <v>0</v>
      </c>
      <c r="D214" s="61">
        <f>COUNTIF(ブログデータ貼り付け用!$P$2:$P$10000,A214)</f>
        <v>0</v>
      </c>
      <c r="E214" s="48">
        <f>SUMIF(ブログデータ貼り付け用!$P$2:$P$10000,A214,ブログデータ貼り付け用!$Q$2:$Q$10000)</f>
        <v>0</v>
      </c>
    </row>
    <row r="215" spans="1:5" x14ac:dyDescent="0.2">
      <c r="A215" s="43">
        <v>45870</v>
      </c>
      <c r="B215" s="46">
        <f>SUMIF(Amazonアソシエイト用!$S$2:$S$2000,A215,Amazonアソシエイト用!$H$2:$H$2000)</f>
        <v>0</v>
      </c>
      <c r="C215" s="51">
        <f>SUMIF(Amazonアソシエイト用!S$2:S$2000,A215,Amazonアソシエイト用!$L$2:$L$2000)</f>
        <v>0</v>
      </c>
      <c r="D215" s="61">
        <f>COUNTIF(ブログデータ貼り付け用!$P$2:$P$10000,A215)</f>
        <v>0</v>
      </c>
      <c r="E215" s="48">
        <f>SUMIF(ブログデータ貼り付け用!$P$2:$P$10000,A215,ブログデータ貼り付け用!$Q$2:$Q$10000)</f>
        <v>0</v>
      </c>
    </row>
    <row r="216" spans="1:5" x14ac:dyDescent="0.2">
      <c r="A216" s="43">
        <v>45871</v>
      </c>
      <c r="B216" s="46">
        <f>SUMIF(Amazonアソシエイト用!$S$2:$S$2000,A216,Amazonアソシエイト用!$H$2:$H$2000)</f>
        <v>0</v>
      </c>
      <c r="C216" s="51">
        <f>SUMIF(Amazonアソシエイト用!S$2:S$2000,A216,Amazonアソシエイト用!$L$2:$L$2000)</f>
        <v>0</v>
      </c>
      <c r="D216" s="61">
        <f>COUNTIF(ブログデータ貼り付け用!$P$2:$P$10000,A216)</f>
        <v>0</v>
      </c>
      <c r="E216" s="48">
        <f>SUMIF(ブログデータ貼り付け用!$P$2:$P$10000,A216,ブログデータ貼り付け用!$Q$2:$Q$10000)</f>
        <v>0</v>
      </c>
    </row>
    <row r="217" spans="1:5" x14ac:dyDescent="0.2">
      <c r="A217" s="43">
        <v>45872</v>
      </c>
      <c r="B217" s="46">
        <f>SUMIF(Amazonアソシエイト用!$S$2:$S$2000,A217,Amazonアソシエイト用!$H$2:$H$2000)</f>
        <v>0</v>
      </c>
      <c r="C217" s="51">
        <f>SUMIF(Amazonアソシエイト用!S$2:S$2000,A217,Amazonアソシエイト用!$L$2:$L$2000)</f>
        <v>0</v>
      </c>
      <c r="D217" s="61">
        <f>COUNTIF(ブログデータ貼り付け用!$P$2:$P$10000,A217)</f>
        <v>0</v>
      </c>
      <c r="E217" s="48">
        <f>SUMIF(ブログデータ貼り付け用!$P$2:$P$10000,A217,ブログデータ貼り付け用!$Q$2:$Q$10000)</f>
        <v>0</v>
      </c>
    </row>
    <row r="218" spans="1:5" x14ac:dyDescent="0.2">
      <c r="A218" s="43">
        <v>45873</v>
      </c>
      <c r="B218" s="46">
        <f>SUMIF(Amazonアソシエイト用!$S$2:$S$2000,A218,Amazonアソシエイト用!$H$2:$H$2000)</f>
        <v>0</v>
      </c>
      <c r="C218" s="51">
        <f>SUMIF(Amazonアソシエイト用!S$2:S$2000,A218,Amazonアソシエイト用!$L$2:$L$2000)</f>
        <v>0</v>
      </c>
      <c r="D218" s="61">
        <f>COUNTIF(ブログデータ貼り付け用!$P$2:$P$10000,A218)</f>
        <v>0</v>
      </c>
      <c r="E218" s="48">
        <f>SUMIF(ブログデータ貼り付け用!$P$2:$P$10000,A218,ブログデータ貼り付け用!$Q$2:$Q$10000)</f>
        <v>0</v>
      </c>
    </row>
    <row r="219" spans="1:5" x14ac:dyDescent="0.2">
      <c r="A219" s="43">
        <v>45874</v>
      </c>
      <c r="B219" s="46">
        <f>SUMIF(Amazonアソシエイト用!$S$2:$S$2000,A219,Amazonアソシエイト用!$H$2:$H$2000)</f>
        <v>0</v>
      </c>
      <c r="C219" s="51">
        <f>SUMIF(Amazonアソシエイト用!S$2:S$2000,A219,Amazonアソシエイト用!$L$2:$L$2000)</f>
        <v>0</v>
      </c>
      <c r="D219" s="61">
        <f>COUNTIF(ブログデータ貼り付け用!$P$2:$P$10000,A219)</f>
        <v>0</v>
      </c>
      <c r="E219" s="48">
        <f>SUMIF(ブログデータ貼り付け用!$P$2:$P$10000,A219,ブログデータ貼り付け用!$Q$2:$Q$10000)</f>
        <v>0</v>
      </c>
    </row>
    <row r="220" spans="1:5" x14ac:dyDescent="0.2">
      <c r="A220" s="43">
        <v>45875</v>
      </c>
      <c r="B220" s="46">
        <f>SUMIF(Amazonアソシエイト用!$S$2:$S$2000,A220,Amazonアソシエイト用!$H$2:$H$2000)</f>
        <v>0</v>
      </c>
      <c r="C220" s="51">
        <f>SUMIF(Amazonアソシエイト用!S$2:S$2000,A220,Amazonアソシエイト用!$L$2:$L$2000)</f>
        <v>0</v>
      </c>
      <c r="D220" s="61">
        <f>COUNTIF(ブログデータ貼り付け用!$P$2:$P$10000,A220)</f>
        <v>0</v>
      </c>
      <c r="E220" s="48">
        <f>SUMIF(ブログデータ貼り付け用!$P$2:$P$10000,A220,ブログデータ貼り付け用!$Q$2:$Q$10000)</f>
        <v>0</v>
      </c>
    </row>
    <row r="221" spans="1:5" x14ac:dyDescent="0.2">
      <c r="A221" s="43">
        <v>45876</v>
      </c>
      <c r="B221" s="46">
        <f>SUMIF(Amazonアソシエイト用!$S$2:$S$2000,A221,Amazonアソシエイト用!$H$2:$H$2000)</f>
        <v>0</v>
      </c>
      <c r="C221" s="51">
        <f>SUMIF(Amazonアソシエイト用!S$2:S$2000,A221,Amazonアソシエイト用!$L$2:$L$2000)</f>
        <v>0</v>
      </c>
      <c r="D221" s="61">
        <f>COUNTIF(ブログデータ貼り付け用!$P$2:$P$10000,A221)</f>
        <v>0</v>
      </c>
      <c r="E221" s="48">
        <f>SUMIF(ブログデータ貼り付け用!$P$2:$P$10000,A221,ブログデータ貼り付け用!$Q$2:$Q$10000)</f>
        <v>0</v>
      </c>
    </row>
    <row r="222" spans="1:5" x14ac:dyDescent="0.2">
      <c r="A222" s="43">
        <v>45877</v>
      </c>
      <c r="B222" s="46">
        <f>SUMIF(Amazonアソシエイト用!$S$2:$S$2000,A222,Amazonアソシエイト用!$H$2:$H$2000)</f>
        <v>0</v>
      </c>
      <c r="C222" s="51">
        <f>SUMIF(Amazonアソシエイト用!S$2:S$2000,A222,Amazonアソシエイト用!$L$2:$L$2000)</f>
        <v>0</v>
      </c>
      <c r="D222" s="61">
        <f>COUNTIF(ブログデータ貼り付け用!$P$2:$P$10000,A222)</f>
        <v>0</v>
      </c>
      <c r="E222" s="48">
        <f>SUMIF(ブログデータ貼り付け用!$P$2:$P$10000,A222,ブログデータ貼り付け用!$Q$2:$Q$10000)</f>
        <v>0</v>
      </c>
    </row>
    <row r="223" spans="1:5" x14ac:dyDescent="0.2">
      <c r="A223" s="43">
        <v>45878</v>
      </c>
      <c r="B223" s="46">
        <f>SUMIF(Amazonアソシエイト用!$S$2:$S$2000,A223,Amazonアソシエイト用!$H$2:$H$2000)</f>
        <v>0</v>
      </c>
      <c r="C223" s="51">
        <f>SUMIF(Amazonアソシエイト用!S$2:S$2000,A223,Amazonアソシエイト用!$L$2:$L$2000)</f>
        <v>0</v>
      </c>
      <c r="D223" s="61">
        <f>COUNTIF(ブログデータ貼り付け用!$P$2:$P$10000,A223)</f>
        <v>0</v>
      </c>
      <c r="E223" s="48">
        <f>SUMIF(ブログデータ貼り付け用!$P$2:$P$10000,A223,ブログデータ貼り付け用!$Q$2:$Q$10000)</f>
        <v>0</v>
      </c>
    </row>
    <row r="224" spans="1:5" x14ac:dyDescent="0.2">
      <c r="A224" s="43">
        <v>45879</v>
      </c>
      <c r="B224" s="46">
        <f>SUMIF(Amazonアソシエイト用!$S$2:$S$2000,A224,Amazonアソシエイト用!$H$2:$H$2000)</f>
        <v>0</v>
      </c>
      <c r="C224" s="51">
        <f>SUMIF(Amazonアソシエイト用!S$2:S$2000,A224,Amazonアソシエイト用!$L$2:$L$2000)</f>
        <v>0</v>
      </c>
      <c r="D224" s="61">
        <f>COUNTIF(ブログデータ貼り付け用!$P$2:$P$10000,A224)</f>
        <v>0</v>
      </c>
      <c r="E224" s="48">
        <f>SUMIF(ブログデータ貼り付け用!$P$2:$P$10000,A224,ブログデータ貼り付け用!$Q$2:$Q$10000)</f>
        <v>0</v>
      </c>
    </row>
    <row r="225" spans="1:5" x14ac:dyDescent="0.2">
      <c r="A225" s="43">
        <v>45880</v>
      </c>
      <c r="B225" s="46">
        <f>SUMIF(Amazonアソシエイト用!$S$2:$S$2000,A225,Amazonアソシエイト用!$H$2:$H$2000)</f>
        <v>0</v>
      </c>
      <c r="C225" s="51">
        <f>SUMIF(Amazonアソシエイト用!S$2:S$2000,A225,Amazonアソシエイト用!$L$2:$L$2000)</f>
        <v>0</v>
      </c>
      <c r="D225" s="61">
        <f>COUNTIF(ブログデータ貼り付け用!$P$2:$P$10000,A225)</f>
        <v>0</v>
      </c>
      <c r="E225" s="48">
        <f>SUMIF(ブログデータ貼り付け用!$P$2:$P$10000,A225,ブログデータ貼り付け用!$Q$2:$Q$10000)</f>
        <v>0</v>
      </c>
    </row>
    <row r="226" spans="1:5" x14ac:dyDescent="0.2">
      <c r="A226" s="43">
        <v>45881</v>
      </c>
      <c r="B226" s="46">
        <f>SUMIF(Amazonアソシエイト用!$S$2:$S$2000,A226,Amazonアソシエイト用!$H$2:$H$2000)</f>
        <v>0</v>
      </c>
      <c r="C226" s="51">
        <f>SUMIF(Amazonアソシエイト用!S$2:S$2000,A226,Amazonアソシエイト用!$L$2:$L$2000)</f>
        <v>0</v>
      </c>
      <c r="D226" s="61">
        <f>COUNTIF(ブログデータ貼り付け用!$P$2:$P$10000,A226)</f>
        <v>0</v>
      </c>
      <c r="E226" s="48">
        <f>SUMIF(ブログデータ貼り付け用!$P$2:$P$10000,A226,ブログデータ貼り付け用!$Q$2:$Q$10000)</f>
        <v>0</v>
      </c>
    </row>
    <row r="227" spans="1:5" x14ac:dyDescent="0.2">
      <c r="A227" s="43">
        <v>45882</v>
      </c>
      <c r="B227" s="46">
        <f>SUMIF(Amazonアソシエイト用!$S$2:$S$2000,A227,Amazonアソシエイト用!$H$2:$H$2000)</f>
        <v>0</v>
      </c>
      <c r="C227" s="51">
        <f>SUMIF(Amazonアソシエイト用!S$2:S$2000,A227,Amazonアソシエイト用!$L$2:$L$2000)</f>
        <v>0</v>
      </c>
      <c r="D227" s="61">
        <f>COUNTIF(ブログデータ貼り付け用!$P$2:$P$10000,A227)</f>
        <v>0</v>
      </c>
      <c r="E227" s="48">
        <f>SUMIF(ブログデータ貼り付け用!$P$2:$P$10000,A227,ブログデータ貼り付け用!$Q$2:$Q$10000)</f>
        <v>0</v>
      </c>
    </row>
    <row r="228" spans="1:5" x14ac:dyDescent="0.2">
      <c r="A228" s="43">
        <v>45883</v>
      </c>
      <c r="B228" s="46">
        <f>SUMIF(Amazonアソシエイト用!$S$2:$S$2000,A228,Amazonアソシエイト用!$H$2:$H$2000)</f>
        <v>0</v>
      </c>
      <c r="C228" s="51">
        <f>SUMIF(Amazonアソシエイト用!S$2:S$2000,A228,Amazonアソシエイト用!$L$2:$L$2000)</f>
        <v>0</v>
      </c>
      <c r="D228" s="61">
        <f>COUNTIF(ブログデータ貼り付け用!$P$2:$P$10000,A228)</f>
        <v>0</v>
      </c>
      <c r="E228" s="48">
        <f>SUMIF(ブログデータ貼り付け用!$P$2:$P$10000,A228,ブログデータ貼り付け用!$Q$2:$Q$10000)</f>
        <v>0</v>
      </c>
    </row>
    <row r="229" spans="1:5" x14ac:dyDescent="0.2">
      <c r="A229" s="43">
        <v>45884</v>
      </c>
      <c r="B229" s="46">
        <f>SUMIF(Amazonアソシエイト用!$S$2:$S$2000,A229,Amazonアソシエイト用!$H$2:$H$2000)</f>
        <v>0</v>
      </c>
      <c r="C229" s="51">
        <f>SUMIF(Amazonアソシエイト用!S$2:S$2000,A229,Amazonアソシエイト用!$L$2:$L$2000)</f>
        <v>0</v>
      </c>
      <c r="D229" s="61">
        <f>COUNTIF(ブログデータ貼り付け用!$P$2:$P$10000,A229)</f>
        <v>0</v>
      </c>
      <c r="E229" s="48">
        <f>SUMIF(ブログデータ貼り付け用!$P$2:$P$10000,A229,ブログデータ貼り付け用!$Q$2:$Q$10000)</f>
        <v>0</v>
      </c>
    </row>
    <row r="230" spans="1:5" x14ac:dyDescent="0.2">
      <c r="A230" s="43">
        <v>45885</v>
      </c>
      <c r="B230" s="46">
        <f>SUMIF(Amazonアソシエイト用!$S$2:$S$2000,A230,Amazonアソシエイト用!$H$2:$H$2000)</f>
        <v>0</v>
      </c>
      <c r="C230" s="51">
        <f>SUMIF(Amazonアソシエイト用!S$2:S$2000,A230,Amazonアソシエイト用!$L$2:$L$2000)</f>
        <v>0</v>
      </c>
      <c r="D230" s="61">
        <f>COUNTIF(ブログデータ貼り付け用!$P$2:$P$10000,A230)</f>
        <v>0</v>
      </c>
      <c r="E230" s="48">
        <f>SUMIF(ブログデータ貼り付け用!$P$2:$P$10000,A230,ブログデータ貼り付け用!$Q$2:$Q$10000)</f>
        <v>0</v>
      </c>
    </row>
    <row r="231" spans="1:5" x14ac:dyDescent="0.2">
      <c r="A231" s="43">
        <v>45886</v>
      </c>
      <c r="B231" s="46">
        <f>SUMIF(Amazonアソシエイト用!$S$2:$S$2000,A231,Amazonアソシエイト用!$H$2:$H$2000)</f>
        <v>0</v>
      </c>
      <c r="C231" s="51">
        <f>SUMIF(Amazonアソシエイト用!S$2:S$2000,A231,Amazonアソシエイト用!$L$2:$L$2000)</f>
        <v>0</v>
      </c>
      <c r="D231" s="61">
        <f>COUNTIF(ブログデータ貼り付け用!$P$2:$P$10000,A231)</f>
        <v>0</v>
      </c>
      <c r="E231" s="48">
        <f>SUMIF(ブログデータ貼り付け用!$P$2:$P$10000,A231,ブログデータ貼り付け用!$Q$2:$Q$10000)</f>
        <v>0</v>
      </c>
    </row>
    <row r="232" spans="1:5" x14ac:dyDescent="0.2">
      <c r="A232" s="43">
        <v>45887</v>
      </c>
      <c r="B232" s="46">
        <f>SUMIF(Amazonアソシエイト用!$S$2:$S$2000,A232,Amazonアソシエイト用!$H$2:$H$2000)</f>
        <v>0</v>
      </c>
      <c r="C232" s="51">
        <f>SUMIF(Amazonアソシエイト用!S$2:S$2000,A232,Amazonアソシエイト用!$L$2:$L$2000)</f>
        <v>0</v>
      </c>
      <c r="D232" s="61">
        <f>COUNTIF(ブログデータ貼り付け用!$P$2:$P$10000,A232)</f>
        <v>0</v>
      </c>
      <c r="E232" s="48">
        <f>SUMIF(ブログデータ貼り付け用!$P$2:$P$10000,A232,ブログデータ貼り付け用!$Q$2:$Q$10000)</f>
        <v>0</v>
      </c>
    </row>
    <row r="233" spans="1:5" x14ac:dyDescent="0.2">
      <c r="A233" s="43">
        <v>45888</v>
      </c>
      <c r="B233" s="46">
        <f>SUMIF(Amazonアソシエイト用!$S$2:$S$2000,A233,Amazonアソシエイト用!$H$2:$H$2000)</f>
        <v>0</v>
      </c>
      <c r="C233" s="51">
        <f>SUMIF(Amazonアソシエイト用!S$2:S$2000,A233,Amazonアソシエイト用!$L$2:$L$2000)</f>
        <v>0</v>
      </c>
      <c r="D233" s="61">
        <f>COUNTIF(ブログデータ貼り付け用!$P$2:$P$10000,A233)</f>
        <v>0</v>
      </c>
      <c r="E233" s="48">
        <f>SUMIF(ブログデータ貼り付け用!$P$2:$P$10000,A233,ブログデータ貼り付け用!$Q$2:$Q$10000)</f>
        <v>0</v>
      </c>
    </row>
    <row r="234" spans="1:5" x14ac:dyDescent="0.2">
      <c r="A234" s="43">
        <v>45889</v>
      </c>
      <c r="B234" s="46">
        <f>SUMIF(Amazonアソシエイト用!$S$2:$S$2000,A234,Amazonアソシエイト用!$H$2:$H$2000)</f>
        <v>0</v>
      </c>
      <c r="C234" s="51">
        <f>SUMIF(Amazonアソシエイト用!S$2:S$2000,A234,Amazonアソシエイト用!$L$2:$L$2000)</f>
        <v>0</v>
      </c>
      <c r="D234" s="61">
        <f>COUNTIF(ブログデータ貼り付け用!$P$2:$P$10000,A234)</f>
        <v>0</v>
      </c>
      <c r="E234" s="48">
        <f>SUMIF(ブログデータ貼り付け用!$P$2:$P$10000,A234,ブログデータ貼り付け用!$Q$2:$Q$10000)</f>
        <v>0</v>
      </c>
    </row>
    <row r="235" spans="1:5" x14ac:dyDescent="0.2">
      <c r="A235" s="43">
        <v>45890</v>
      </c>
      <c r="B235" s="46">
        <f>SUMIF(Amazonアソシエイト用!$S$2:$S$2000,A235,Amazonアソシエイト用!$H$2:$H$2000)</f>
        <v>0</v>
      </c>
      <c r="C235" s="51">
        <f>SUMIF(Amazonアソシエイト用!S$2:S$2000,A235,Amazonアソシエイト用!$L$2:$L$2000)</f>
        <v>0</v>
      </c>
      <c r="D235" s="61">
        <f>COUNTIF(ブログデータ貼り付け用!$P$2:$P$10000,A235)</f>
        <v>0</v>
      </c>
      <c r="E235" s="48">
        <f>SUMIF(ブログデータ貼り付け用!$P$2:$P$10000,A235,ブログデータ貼り付け用!$Q$2:$Q$10000)</f>
        <v>0</v>
      </c>
    </row>
    <row r="236" spans="1:5" x14ac:dyDescent="0.2">
      <c r="A236" s="43">
        <v>45891</v>
      </c>
      <c r="B236" s="46">
        <f>SUMIF(Amazonアソシエイト用!$S$2:$S$2000,A236,Amazonアソシエイト用!$H$2:$H$2000)</f>
        <v>0</v>
      </c>
      <c r="C236" s="51">
        <f>SUMIF(Amazonアソシエイト用!S$2:S$2000,A236,Amazonアソシエイト用!$L$2:$L$2000)</f>
        <v>0</v>
      </c>
      <c r="D236" s="61">
        <f>COUNTIF(ブログデータ貼り付け用!$P$2:$P$10000,A236)</f>
        <v>0</v>
      </c>
      <c r="E236" s="48">
        <f>SUMIF(ブログデータ貼り付け用!$P$2:$P$10000,A236,ブログデータ貼り付け用!$Q$2:$Q$10000)</f>
        <v>0</v>
      </c>
    </row>
    <row r="237" spans="1:5" x14ac:dyDescent="0.2">
      <c r="A237" s="43">
        <v>45892</v>
      </c>
      <c r="B237" s="46">
        <f>SUMIF(Amazonアソシエイト用!$S$2:$S$2000,A237,Amazonアソシエイト用!$H$2:$H$2000)</f>
        <v>0</v>
      </c>
      <c r="C237" s="51">
        <f>SUMIF(Amazonアソシエイト用!S$2:S$2000,A237,Amazonアソシエイト用!$L$2:$L$2000)</f>
        <v>0</v>
      </c>
      <c r="D237" s="61">
        <f>COUNTIF(ブログデータ貼り付け用!$P$2:$P$10000,A237)</f>
        <v>0</v>
      </c>
      <c r="E237" s="48">
        <f>SUMIF(ブログデータ貼り付け用!$P$2:$P$10000,A237,ブログデータ貼り付け用!$Q$2:$Q$10000)</f>
        <v>0</v>
      </c>
    </row>
    <row r="238" spans="1:5" x14ac:dyDescent="0.2">
      <c r="A238" s="43">
        <v>45893</v>
      </c>
      <c r="B238" s="46">
        <f>SUMIF(Amazonアソシエイト用!$S$2:$S$2000,A238,Amazonアソシエイト用!$H$2:$H$2000)</f>
        <v>0</v>
      </c>
      <c r="C238" s="51">
        <f>SUMIF(Amazonアソシエイト用!S$2:S$2000,A238,Amazonアソシエイト用!$L$2:$L$2000)</f>
        <v>0</v>
      </c>
      <c r="D238" s="61">
        <f>COUNTIF(ブログデータ貼り付け用!$P$2:$P$10000,A238)</f>
        <v>0</v>
      </c>
      <c r="E238" s="48">
        <f>SUMIF(ブログデータ貼り付け用!$P$2:$P$10000,A238,ブログデータ貼り付け用!$Q$2:$Q$10000)</f>
        <v>0</v>
      </c>
    </row>
    <row r="239" spans="1:5" x14ac:dyDescent="0.2">
      <c r="A239" s="43">
        <v>45894</v>
      </c>
      <c r="B239" s="46">
        <f>SUMIF(Amazonアソシエイト用!$S$2:$S$2000,A239,Amazonアソシエイト用!$H$2:$H$2000)</f>
        <v>0</v>
      </c>
      <c r="C239" s="51">
        <f>SUMIF(Amazonアソシエイト用!S$2:S$2000,A239,Amazonアソシエイト用!$L$2:$L$2000)</f>
        <v>0</v>
      </c>
      <c r="D239" s="61">
        <f>COUNTIF(ブログデータ貼り付け用!$P$2:$P$10000,A239)</f>
        <v>0</v>
      </c>
      <c r="E239" s="48">
        <f>SUMIF(ブログデータ貼り付け用!$P$2:$P$10000,A239,ブログデータ貼り付け用!$Q$2:$Q$10000)</f>
        <v>0</v>
      </c>
    </row>
    <row r="240" spans="1:5" x14ac:dyDescent="0.2">
      <c r="A240" s="43">
        <v>45895</v>
      </c>
      <c r="B240" s="46">
        <f>SUMIF(Amazonアソシエイト用!$S$2:$S$2000,A240,Amazonアソシエイト用!$H$2:$H$2000)</f>
        <v>0</v>
      </c>
      <c r="C240" s="51">
        <f>SUMIF(Amazonアソシエイト用!S$2:S$2000,A240,Amazonアソシエイト用!$L$2:$L$2000)</f>
        <v>0</v>
      </c>
      <c r="D240" s="61">
        <f>COUNTIF(ブログデータ貼り付け用!$P$2:$P$10000,A240)</f>
        <v>0</v>
      </c>
      <c r="E240" s="48">
        <f>SUMIF(ブログデータ貼り付け用!$P$2:$P$10000,A240,ブログデータ貼り付け用!$Q$2:$Q$10000)</f>
        <v>0</v>
      </c>
    </row>
    <row r="241" spans="1:5" x14ac:dyDescent="0.2">
      <c r="A241" s="43">
        <v>45896</v>
      </c>
      <c r="B241" s="46">
        <f>SUMIF(Amazonアソシエイト用!$S$2:$S$2000,A241,Amazonアソシエイト用!$H$2:$H$2000)</f>
        <v>0</v>
      </c>
      <c r="C241" s="51">
        <f>SUMIF(Amazonアソシエイト用!S$2:S$2000,A241,Amazonアソシエイト用!$L$2:$L$2000)</f>
        <v>0</v>
      </c>
      <c r="D241" s="61">
        <f>COUNTIF(ブログデータ貼り付け用!$P$2:$P$10000,A241)</f>
        <v>0</v>
      </c>
      <c r="E241" s="48">
        <f>SUMIF(ブログデータ貼り付け用!$P$2:$P$10000,A241,ブログデータ貼り付け用!$Q$2:$Q$10000)</f>
        <v>0</v>
      </c>
    </row>
    <row r="242" spans="1:5" x14ac:dyDescent="0.2">
      <c r="A242" s="43">
        <v>45897</v>
      </c>
      <c r="B242" s="46">
        <f>SUMIF(Amazonアソシエイト用!$S$2:$S$2000,A242,Amazonアソシエイト用!$H$2:$H$2000)</f>
        <v>0</v>
      </c>
      <c r="C242" s="51">
        <f>SUMIF(Amazonアソシエイト用!S$2:S$2000,A242,Amazonアソシエイト用!$L$2:$L$2000)</f>
        <v>0</v>
      </c>
      <c r="D242" s="61">
        <f>COUNTIF(ブログデータ貼り付け用!$P$2:$P$10000,A242)</f>
        <v>0</v>
      </c>
      <c r="E242" s="48">
        <f>SUMIF(ブログデータ貼り付け用!$P$2:$P$10000,A242,ブログデータ貼り付け用!$Q$2:$Q$10000)</f>
        <v>0</v>
      </c>
    </row>
    <row r="243" spans="1:5" x14ac:dyDescent="0.2">
      <c r="A243" s="43">
        <v>45898</v>
      </c>
      <c r="B243" s="46">
        <f>SUMIF(Amazonアソシエイト用!$S$2:$S$2000,A243,Amazonアソシエイト用!$H$2:$H$2000)</f>
        <v>0</v>
      </c>
      <c r="C243" s="51">
        <f>SUMIF(Amazonアソシエイト用!S$2:S$2000,A243,Amazonアソシエイト用!$L$2:$L$2000)</f>
        <v>0</v>
      </c>
      <c r="D243" s="61">
        <f>COUNTIF(ブログデータ貼り付け用!$P$2:$P$10000,A243)</f>
        <v>0</v>
      </c>
      <c r="E243" s="48">
        <f>SUMIF(ブログデータ貼り付け用!$P$2:$P$10000,A243,ブログデータ貼り付け用!$Q$2:$Q$10000)</f>
        <v>0</v>
      </c>
    </row>
    <row r="244" spans="1:5" x14ac:dyDescent="0.2">
      <c r="A244" s="43">
        <v>45899</v>
      </c>
      <c r="B244" s="46">
        <f>SUMIF(Amazonアソシエイト用!$S$2:$S$2000,A244,Amazonアソシエイト用!$H$2:$H$2000)</f>
        <v>0</v>
      </c>
      <c r="C244" s="51">
        <f>SUMIF(Amazonアソシエイト用!S$2:S$2000,A244,Amazonアソシエイト用!$L$2:$L$2000)</f>
        <v>0</v>
      </c>
      <c r="D244" s="61">
        <f>COUNTIF(ブログデータ貼り付け用!$P$2:$P$10000,A244)</f>
        <v>0</v>
      </c>
      <c r="E244" s="48">
        <f>SUMIF(ブログデータ貼り付け用!$P$2:$P$10000,A244,ブログデータ貼り付け用!$Q$2:$Q$10000)</f>
        <v>0</v>
      </c>
    </row>
    <row r="245" spans="1:5" x14ac:dyDescent="0.2">
      <c r="A245" s="43">
        <v>45900</v>
      </c>
      <c r="B245" s="46">
        <f>SUMIF(Amazonアソシエイト用!$S$2:$S$2000,A245,Amazonアソシエイト用!$H$2:$H$2000)</f>
        <v>0</v>
      </c>
      <c r="C245" s="51">
        <f>SUMIF(Amazonアソシエイト用!S$2:S$2000,A245,Amazonアソシエイト用!$L$2:$L$2000)</f>
        <v>0</v>
      </c>
      <c r="D245" s="61">
        <f>COUNTIF(ブログデータ貼り付け用!$P$2:$P$10000,A245)</f>
        <v>0</v>
      </c>
      <c r="E245" s="48">
        <f>SUMIF(ブログデータ貼り付け用!$P$2:$P$10000,A245,ブログデータ貼り付け用!$Q$2:$Q$10000)</f>
        <v>0</v>
      </c>
    </row>
    <row r="246" spans="1:5" x14ac:dyDescent="0.2">
      <c r="A246" s="43">
        <v>45901</v>
      </c>
      <c r="B246" s="46">
        <f>SUMIF(Amazonアソシエイト用!$S$2:$S$2000,A246,Amazonアソシエイト用!$H$2:$H$2000)</f>
        <v>0</v>
      </c>
      <c r="C246" s="51">
        <f>SUMIF(Amazonアソシエイト用!S$2:S$2000,A246,Amazonアソシエイト用!$L$2:$L$2000)</f>
        <v>0</v>
      </c>
      <c r="D246" s="61">
        <f>COUNTIF(ブログデータ貼り付け用!$P$2:$P$10000,A246)</f>
        <v>0</v>
      </c>
      <c r="E246" s="48">
        <f>SUMIF(ブログデータ貼り付け用!$P$2:$P$10000,A246,ブログデータ貼り付け用!$Q$2:$Q$10000)</f>
        <v>0</v>
      </c>
    </row>
    <row r="247" spans="1:5" x14ac:dyDescent="0.2">
      <c r="A247" s="43">
        <v>45902</v>
      </c>
      <c r="B247" s="46">
        <f>SUMIF(Amazonアソシエイト用!$S$2:$S$2000,A247,Amazonアソシエイト用!$H$2:$H$2000)</f>
        <v>0</v>
      </c>
      <c r="C247" s="51">
        <f>SUMIF(Amazonアソシエイト用!S$2:S$2000,A247,Amazonアソシエイト用!$L$2:$L$2000)</f>
        <v>0</v>
      </c>
      <c r="D247" s="61">
        <f>COUNTIF(ブログデータ貼り付け用!$P$2:$P$10000,A247)</f>
        <v>0</v>
      </c>
      <c r="E247" s="48">
        <f>SUMIF(ブログデータ貼り付け用!$P$2:$P$10000,A247,ブログデータ貼り付け用!$Q$2:$Q$10000)</f>
        <v>0</v>
      </c>
    </row>
    <row r="248" spans="1:5" x14ac:dyDescent="0.2">
      <c r="A248" s="43">
        <v>45903</v>
      </c>
      <c r="B248" s="46">
        <f>SUMIF(Amazonアソシエイト用!$S$2:$S$2000,A248,Amazonアソシエイト用!$H$2:$H$2000)</f>
        <v>0</v>
      </c>
      <c r="C248" s="51">
        <f>SUMIF(Amazonアソシエイト用!S$2:S$2000,A248,Amazonアソシエイト用!$L$2:$L$2000)</f>
        <v>0</v>
      </c>
      <c r="D248" s="61">
        <f>COUNTIF(ブログデータ貼り付け用!$P$2:$P$10000,A248)</f>
        <v>0</v>
      </c>
      <c r="E248" s="48">
        <f>SUMIF(ブログデータ貼り付け用!$P$2:$P$10000,A248,ブログデータ貼り付け用!$Q$2:$Q$10000)</f>
        <v>0</v>
      </c>
    </row>
    <row r="249" spans="1:5" x14ac:dyDescent="0.2">
      <c r="A249" s="43">
        <v>45904</v>
      </c>
      <c r="B249" s="46">
        <f>SUMIF(Amazonアソシエイト用!$S$2:$S$2000,A249,Amazonアソシエイト用!$H$2:$H$2000)</f>
        <v>0</v>
      </c>
      <c r="C249" s="51">
        <f>SUMIF(Amazonアソシエイト用!S$2:S$2000,A249,Amazonアソシエイト用!$L$2:$L$2000)</f>
        <v>0</v>
      </c>
      <c r="D249" s="61">
        <f>COUNTIF(ブログデータ貼り付け用!$P$2:$P$10000,A249)</f>
        <v>0</v>
      </c>
      <c r="E249" s="48">
        <f>SUMIF(ブログデータ貼り付け用!$P$2:$P$10000,A249,ブログデータ貼り付け用!$Q$2:$Q$10000)</f>
        <v>0</v>
      </c>
    </row>
    <row r="250" spans="1:5" x14ac:dyDescent="0.2">
      <c r="A250" s="43">
        <v>45905</v>
      </c>
      <c r="B250" s="46">
        <f>SUMIF(Amazonアソシエイト用!$S$2:$S$2000,A250,Amazonアソシエイト用!$H$2:$H$2000)</f>
        <v>0</v>
      </c>
      <c r="C250" s="51">
        <f>SUMIF(Amazonアソシエイト用!S$2:S$2000,A250,Amazonアソシエイト用!$L$2:$L$2000)</f>
        <v>0</v>
      </c>
      <c r="D250" s="61">
        <f>COUNTIF(ブログデータ貼り付け用!$P$2:$P$10000,A250)</f>
        <v>0</v>
      </c>
      <c r="E250" s="48">
        <f>SUMIF(ブログデータ貼り付け用!$P$2:$P$10000,A250,ブログデータ貼り付け用!$Q$2:$Q$10000)</f>
        <v>0</v>
      </c>
    </row>
    <row r="251" spans="1:5" x14ac:dyDescent="0.2">
      <c r="A251" s="43">
        <v>45906</v>
      </c>
      <c r="B251" s="46">
        <f>SUMIF(Amazonアソシエイト用!$S$2:$S$2000,A251,Amazonアソシエイト用!$H$2:$H$2000)</f>
        <v>0</v>
      </c>
      <c r="C251" s="51">
        <f>SUMIF(Amazonアソシエイト用!S$2:S$2000,A251,Amazonアソシエイト用!$L$2:$L$2000)</f>
        <v>0</v>
      </c>
      <c r="D251" s="61">
        <f>COUNTIF(ブログデータ貼り付け用!$P$2:$P$10000,A251)</f>
        <v>0</v>
      </c>
      <c r="E251" s="48">
        <f>SUMIF(ブログデータ貼り付け用!$P$2:$P$10000,A251,ブログデータ貼り付け用!$Q$2:$Q$10000)</f>
        <v>0</v>
      </c>
    </row>
    <row r="252" spans="1:5" x14ac:dyDescent="0.2">
      <c r="A252" s="43">
        <v>45907</v>
      </c>
      <c r="B252" s="46">
        <f>SUMIF(Amazonアソシエイト用!$S$2:$S$2000,A252,Amazonアソシエイト用!$H$2:$H$2000)</f>
        <v>0</v>
      </c>
      <c r="C252" s="51">
        <f>SUMIF(Amazonアソシエイト用!S$2:S$2000,A252,Amazonアソシエイト用!$L$2:$L$2000)</f>
        <v>0</v>
      </c>
      <c r="D252" s="61">
        <f>COUNTIF(ブログデータ貼り付け用!$P$2:$P$10000,A252)</f>
        <v>0</v>
      </c>
      <c r="E252" s="48">
        <f>SUMIF(ブログデータ貼り付け用!$P$2:$P$10000,A252,ブログデータ貼り付け用!$Q$2:$Q$10000)</f>
        <v>0</v>
      </c>
    </row>
    <row r="253" spans="1:5" x14ac:dyDescent="0.2">
      <c r="A253" s="43">
        <v>45908</v>
      </c>
      <c r="B253" s="46">
        <f>SUMIF(Amazonアソシエイト用!$S$2:$S$2000,A253,Amazonアソシエイト用!$H$2:$H$2000)</f>
        <v>0</v>
      </c>
      <c r="C253" s="51">
        <f>SUMIF(Amazonアソシエイト用!S$2:S$2000,A253,Amazonアソシエイト用!$L$2:$L$2000)</f>
        <v>0</v>
      </c>
      <c r="D253" s="61">
        <f>COUNTIF(ブログデータ貼り付け用!$P$2:$P$10000,A253)</f>
        <v>0</v>
      </c>
      <c r="E253" s="48">
        <f>SUMIF(ブログデータ貼り付け用!$P$2:$P$10000,A253,ブログデータ貼り付け用!$Q$2:$Q$10000)</f>
        <v>0</v>
      </c>
    </row>
    <row r="254" spans="1:5" x14ac:dyDescent="0.2">
      <c r="A254" s="43">
        <v>45909</v>
      </c>
      <c r="B254" s="46">
        <f>SUMIF(Amazonアソシエイト用!$S$2:$S$2000,A254,Amazonアソシエイト用!$H$2:$H$2000)</f>
        <v>0</v>
      </c>
      <c r="C254" s="51">
        <f>SUMIF(Amazonアソシエイト用!S$2:S$2000,A254,Amazonアソシエイト用!$L$2:$L$2000)</f>
        <v>0</v>
      </c>
      <c r="D254" s="61">
        <f>COUNTIF(ブログデータ貼り付け用!$P$2:$P$10000,A254)</f>
        <v>0</v>
      </c>
      <c r="E254" s="48">
        <f>SUMIF(ブログデータ貼り付け用!$P$2:$P$10000,A254,ブログデータ貼り付け用!$Q$2:$Q$10000)</f>
        <v>0</v>
      </c>
    </row>
    <row r="255" spans="1:5" x14ac:dyDescent="0.2">
      <c r="A255" s="43">
        <v>45910</v>
      </c>
      <c r="B255" s="46">
        <f>SUMIF(Amazonアソシエイト用!$S$2:$S$2000,A255,Amazonアソシエイト用!$H$2:$H$2000)</f>
        <v>0</v>
      </c>
      <c r="C255" s="51">
        <f>SUMIF(Amazonアソシエイト用!S$2:S$2000,A255,Amazonアソシエイト用!$L$2:$L$2000)</f>
        <v>0</v>
      </c>
      <c r="D255" s="61">
        <f>COUNTIF(ブログデータ貼り付け用!$P$2:$P$10000,A255)</f>
        <v>0</v>
      </c>
      <c r="E255" s="48">
        <f>SUMIF(ブログデータ貼り付け用!$P$2:$P$10000,A255,ブログデータ貼り付け用!$Q$2:$Q$10000)</f>
        <v>0</v>
      </c>
    </row>
    <row r="256" spans="1:5" x14ac:dyDescent="0.2">
      <c r="A256" s="43">
        <v>45911</v>
      </c>
      <c r="B256" s="46">
        <f>SUMIF(Amazonアソシエイト用!$S$2:$S$2000,A256,Amazonアソシエイト用!$H$2:$H$2000)</f>
        <v>0</v>
      </c>
      <c r="C256" s="51">
        <f>SUMIF(Amazonアソシエイト用!S$2:S$2000,A256,Amazonアソシエイト用!$L$2:$L$2000)</f>
        <v>0</v>
      </c>
      <c r="D256" s="61">
        <f>COUNTIF(ブログデータ貼り付け用!$P$2:$P$10000,A256)</f>
        <v>0</v>
      </c>
      <c r="E256" s="48">
        <f>SUMIF(ブログデータ貼り付け用!$P$2:$P$10000,A256,ブログデータ貼り付け用!$Q$2:$Q$10000)</f>
        <v>0</v>
      </c>
    </row>
    <row r="257" spans="1:5" x14ac:dyDescent="0.2">
      <c r="A257" s="43">
        <v>45912</v>
      </c>
      <c r="B257" s="46">
        <f>SUMIF(Amazonアソシエイト用!$S$2:$S$2000,A257,Amazonアソシエイト用!$H$2:$H$2000)</f>
        <v>0</v>
      </c>
      <c r="C257" s="51">
        <f>SUMIF(Amazonアソシエイト用!S$2:S$2000,A257,Amazonアソシエイト用!$L$2:$L$2000)</f>
        <v>0</v>
      </c>
      <c r="D257" s="61">
        <f>COUNTIF(ブログデータ貼り付け用!$P$2:$P$10000,A257)</f>
        <v>0</v>
      </c>
      <c r="E257" s="48">
        <f>SUMIF(ブログデータ貼り付け用!$P$2:$P$10000,A257,ブログデータ貼り付け用!$Q$2:$Q$10000)</f>
        <v>0</v>
      </c>
    </row>
    <row r="258" spans="1:5" x14ac:dyDescent="0.2">
      <c r="A258" s="43">
        <v>45913</v>
      </c>
      <c r="B258" s="46">
        <f>SUMIF(Amazonアソシエイト用!$S$2:$S$2000,A258,Amazonアソシエイト用!$H$2:$H$2000)</f>
        <v>0</v>
      </c>
      <c r="C258" s="51">
        <f>SUMIF(Amazonアソシエイト用!S$2:S$2000,A258,Amazonアソシエイト用!$L$2:$L$2000)</f>
        <v>0</v>
      </c>
      <c r="D258" s="61">
        <f>COUNTIF(ブログデータ貼り付け用!$P$2:$P$10000,A258)</f>
        <v>0</v>
      </c>
      <c r="E258" s="48">
        <f>SUMIF(ブログデータ貼り付け用!$P$2:$P$10000,A258,ブログデータ貼り付け用!$Q$2:$Q$10000)</f>
        <v>0</v>
      </c>
    </row>
    <row r="259" spans="1:5" x14ac:dyDescent="0.2">
      <c r="A259" s="43">
        <v>45914</v>
      </c>
      <c r="B259" s="46">
        <f>SUMIF(Amazonアソシエイト用!$S$2:$S$2000,A259,Amazonアソシエイト用!$H$2:$H$2000)</f>
        <v>0</v>
      </c>
      <c r="C259" s="51">
        <f>SUMIF(Amazonアソシエイト用!S$2:S$2000,A259,Amazonアソシエイト用!$L$2:$L$2000)</f>
        <v>0</v>
      </c>
      <c r="D259" s="61">
        <f>COUNTIF(ブログデータ貼り付け用!$P$2:$P$10000,A259)</f>
        <v>0</v>
      </c>
      <c r="E259" s="48">
        <f>SUMIF(ブログデータ貼り付け用!$P$2:$P$10000,A259,ブログデータ貼り付け用!$Q$2:$Q$10000)</f>
        <v>0</v>
      </c>
    </row>
    <row r="260" spans="1:5" x14ac:dyDescent="0.2">
      <c r="A260" s="43">
        <v>45915</v>
      </c>
      <c r="B260" s="46">
        <f>SUMIF(Amazonアソシエイト用!$S$2:$S$2000,A260,Amazonアソシエイト用!$H$2:$H$2000)</f>
        <v>0</v>
      </c>
      <c r="C260" s="51">
        <f>SUMIF(Amazonアソシエイト用!S$2:S$2000,A260,Amazonアソシエイト用!$L$2:$L$2000)</f>
        <v>0</v>
      </c>
      <c r="D260" s="61">
        <f>COUNTIF(ブログデータ貼り付け用!$P$2:$P$10000,A260)</f>
        <v>0</v>
      </c>
      <c r="E260" s="48">
        <f>SUMIF(ブログデータ貼り付け用!$P$2:$P$10000,A260,ブログデータ貼り付け用!$Q$2:$Q$10000)</f>
        <v>0</v>
      </c>
    </row>
    <row r="261" spans="1:5" x14ac:dyDescent="0.2">
      <c r="A261" s="43">
        <v>45916</v>
      </c>
      <c r="B261" s="46">
        <f>SUMIF(Amazonアソシエイト用!$S$2:$S$2000,A261,Amazonアソシエイト用!$H$2:$H$2000)</f>
        <v>0</v>
      </c>
      <c r="C261" s="51">
        <f>SUMIF(Amazonアソシエイト用!S$2:S$2000,A261,Amazonアソシエイト用!$L$2:$L$2000)</f>
        <v>0</v>
      </c>
      <c r="D261" s="61">
        <f>COUNTIF(ブログデータ貼り付け用!$P$2:$P$10000,A261)</f>
        <v>0</v>
      </c>
      <c r="E261" s="48">
        <f>SUMIF(ブログデータ貼り付け用!$P$2:$P$10000,A261,ブログデータ貼り付け用!$Q$2:$Q$10000)</f>
        <v>0</v>
      </c>
    </row>
    <row r="262" spans="1:5" x14ac:dyDescent="0.2">
      <c r="A262" s="43">
        <v>45917</v>
      </c>
      <c r="B262" s="46">
        <f>SUMIF(Amazonアソシエイト用!$S$2:$S$2000,A262,Amazonアソシエイト用!$H$2:$H$2000)</f>
        <v>0</v>
      </c>
      <c r="C262" s="51">
        <f>SUMIF(Amazonアソシエイト用!S$2:S$2000,A262,Amazonアソシエイト用!$L$2:$L$2000)</f>
        <v>0</v>
      </c>
      <c r="D262" s="61">
        <f>COUNTIF(ブログデータ貼り付け用!$P$2:$P$10000,A262)</f>
        <v>0</v>
      </c>
      <c r="E262" s="48">
        <f>SUMIF(ブログデータ貼り付け用!$P$2:$P$10000,A262,ブログデータ貼り付け用!$Q$2:$Q$10000)</f>
        <v>0</v>
      </c>
    </row>
    <row r="263" spans="1:5" x14ac:dyDescent="0.2">
      <c r="A263" s="43">
        <v>45918</v>
      </c>
      <c r="B263" s="46">
        <f>SUMIF(Amazonアソシエイト用!$S$2:$S$2000,A263,Amazonアソシエイト用!$H$2:$H$2000)</f>
        <v>0</v>
      </c>
      <c r="C263" s="51">
        <f>SUMIF(Amazonアソシエイト用!S$2:S$2000,A263,Amazonアソシエイト用!$L$2:$L$2000)</f>
        <v>0</v>
      </c>
      <c r="D263" s="61">
        <f>COUNTIF(ブログデータ貼り付け用!$P$2:$P$10000,A263)</f>
        <v>0</v>
      </c>
      <c r="E263" s="48">
        <f>SUMIF(ブログデータ貼り付け用!$P$2:$P$10000,A263,ブログデータ貼り付け用!$Q$2:$Q$10000)</f>
        <v>0</v>
      </c>
    </row>
    <row r="264" spans="1:5" x14ac:dyDescent="0.2">
      <c r="A264" s="43">
        <v>45919</v>
      </c>
      <c r="B264" s="46">
        <f>SUMIF(Amazonアソシエイト用!$S$2:$S$2000,A264,Amazonアソシエイト用!$H$2:$H$2000)</f>
        <v>0</v>
      </c>
      <c r="C264" s="51">
        <f>SUMIF(Amazonアソシエイト用!S$2:S$2000,A264,Amazonアソシエイト用!$L$2:$L$2000)</f>
        <v>0</v>
      </c>
      <c r="D264" s="61">
        <f>COUNTIF(ブログデータ貼り付け用!$P$2:$P$10000,A264)</f>
        <v>0</v>
      </c>
      <c r="E264" s="48">
        <f>SUMIF(ブログデータ貼り付け用!$P$2:$P$10000,A264,ブログデータ貼り付け用!$Q$2:$Q$10000)</f>
        <v>0</v>
      </c>
    </row>
    <row r="265" spans="1:5" x14ac:dyDescent="0.2">
      <c r="A265" s="43">
        <v>45920</v>
      </c>
      <c r="B265" s="46">
        <f>SUMIF(Amazonアソシエイト用!$S$2:$S$2000,A265,Amazonアソシエイト用!$H$2:$H$2000)</f>
        <v>0</v>
      </c>
      <c r="C265" s="51">
        <f>SUMIF(Amazonアソシエイト用!S$2:S$2000,A265,Amazonアソシエイト用!$L$2:$L$2000)</f>
        <v>0</v>
      </c>
      <c r="D265" s="61">
        <f>COUNTIF(ブログデータ貼り付け用!$P$2:$P$10000,A265)</f>
        <v>0</v>
      </c>
      <c r="E265" s="48">
        <f>SUMIF(ブログデータ貼り付け用!$P$2:$P$10000,A265,ブログデータ貼り付け用!$Q$2:$Q$10000)</f>
        <v>0</v>
      </c>
    </row>
    <row r="266" spans="1:5" x14ac:dyDescent="0.2">
      <c r="A266" s="43">
        <v>45921</v>
      </c>
      <c r="B266" s="46">
        <f>SUMIF(Amazonアソシエイト用!$S$2:$S$2000,A266,Amazonアソシエイト用!$H$2:$H$2000)</f>
        <v>0</v>
      </c>
      <c r="C266" s="51">
        <f>SUMIF(Amazonアソシエイト用!S$2:S$2000,A266,Amazonアソシエイト用!$L$2:$L$2000)</f>
        <v>0</v>
      </c>
      <c r="D266" s="61">
        <f>COUNTIF(ブログデータ貼り付け用!$P$2:$P$10000,A266)</f>
        <v>0</v>
      </c>
      <c r="E266" s="48">
        <f>SUMIF(ブログデータ貼り付け用!$P$2:$P$10000,A266,ブログデータ貼り付け用!$Q$2:$Q$10000)</f>
        <v>0</v>
      </c>
    </row>
    <row r="267" spans="1:5" x14ac:dyDescent="0.2">
      <c r="A267" s="43">
        <v>45922</v>
      </c>
      <c r="B267" s="46">
        <f>SUMIF(Amazonアソシエイト用!$S$2:$S$2000,A267,Amazonアソシエイト用!$H$2:$H$2000)</f>
        <v>0</v>
      </c>
      <c r="C267" s="51">
        <f>SUMIF(Amazonアソシエイト用!S$2:S$2000,A267,Amazonアソシエイト用!$L$2:$L$2000)</f>
        <v>0</v>
      </c>
      <c r="D267" s="61">
        <f>COUNTIF(ブログデータ貼り付け用!$P$2:$P$10000,A267)</f>
        <v>0</v>
      </c>
      <c r="E267" s="48">
        <f>SUMIF(ブログデータ貼り付け用!$P$2:$P$10000,A267,ブログデータ貼り付け用!$Q$2:$Q$10000)</f>
        <v>0</v>
      </c>
    </row>
    <row r="268" spans="1:5" x14ac:dyDescent="0.2">
      <c r="A268" s="43">
        <v>45923</v>
      </c>
      <c r="B268" s="46">
        <f>SUMIF(Amazonアソシエイト用!$S$2:$S$2000,A268,Amazonアソシエイト用!$H$2:$H$2000)</f>
        <v>0</v>
      </c>
      <c r="C268" s="51">
        <f>SUMIF(Amazonアソシエイト用!S$2:S$2000,A268,Amazonアソシエイト用!$L$2:$L$2000)</f>
        <v>0</v>
      </c>
      <c r="D268" s="61">
        <f>COUNTIF(ブログデータ貼り付け用!$P$2:$P$10000,A268)</f>
        <v>0</v>
      </c>
      <c r="E268" s="48">
        <f>SUMIF(ブログデータ貼り付け用!$P$2:$P$10000,A268,ブログデータ貼り付け用!$Q$2:$Q$10000)</f>
        <v>0</v>
      </c>
    </row>
    <row r="269" spans="1:5" x14ac:dyDescent="0.2">
      <c r="A269" s="43">
        <v>45924</v>
      </c>
      <c r="B269" s="46">
        <f>SUMIF(Amazonアソシエイト用!$S$2:$S$2000,A269,Amazonアソシエイト用!$H$2:$H$2000)</f>
        <v>0</v>
      </c>
      <c r="C269" s="51">
        <f>SUMIF(Amazonアソシエイト用!S$2:S$2000,A269,Amazonアソシエイト用!$L$2:$L$2000)</f>
        <v>0</v>
      </c>
      <c r="D269" s="61">
        <f>COUNTIF(ブログデータ貼り付け用!$P$2:$P$10000,A269)</f>
        <v>0</v>
      </c>
      <c r="E269" s="48">
        <f>SUMIF(ブログデータ貼り付け用!$P$2:$P$10000,A269,ブログデータ貼り付け用!$Q$2:$Q$10000)</f>
        <v>0</v>
      </c>
    </row>
    <row r="270" spans="1:5" x14ac:dyDescent="0.2">
      <c r="A270" s="43">
        <v>45925</v>
      </c>
      <c r="B270" s="46">
        <f>SUMIF(Amazonアソシエイト用!$S$2:$S$2000,A270,Amazonアソシエイト用!$H$2:$H$2000)</f>
        <v>0</v>
      </c>
      <c r="C270" s="51">
        <f>SUMIF(Amazonアソシエイト用!S$2:S$2000,A270,Amazonアソシエイト用!$L$2:$L$2000)</f>
        <v>0</v>
      </c>
      <c r="D270" s="61">
        <f>COUNTIF(ブログデータ貼り付け用!$P$2:$P$10000,A270)</f>
        <v>0</v>
      </c>
      <c r="E270" s="48">
        <f>SUMIF(ブログデータ貼り付け用!$P$2:$P$10000,A270,ブログデータ貼り付け用!$Q$2:$Q$10000)</f>
        <v>0</v>
      </c>
    </row>
    <row r="271" spans="1:5" x14ac:dyDescent="0.2">
      <c r="A271" s="43">
        <v>45926</v>
      </c>
      <c r="B271" s="46">
        <f>SUMIF(Amazonアソシエイト用!$S$2:$S$2000,A271,Amazonアソシエイト用!$H$2:$H$2000)</f>
        <v>0</v>
      </c>
      <c r="C271" s="51">
        <f>SUMIF(Amazonアソシエイト用!S$2:S$2000,A271,Amazonアソシエイト用!$L$2:$L$2000)</f>
        <v>0</v>
      </c>
      <c r="D271" s="61">
        <f>COUNTIF(ブログデータ貼り付け用!$P$2:$P$10000,A271)</f>
        <v>0</v>
      </c>
      <c r="E271" s="48">
        <f>SUMIF(ブログデータ貼り付け用!$P$2:$P$10000,A271,ブログデータ貼り付け用!$Q$2:$Q$10000)</f>
        <v>0</v>
      </c>
    </row>
    <row r="272" spans="1:5" x14ac:dyDescent="0.2">
      <c r="A272" s="43">
        <v>45927</v>
      </c>
      <c r="B272" s="46">
        <f>SUMIF(Amazonアソシエイト用!$S$2:$S$2000,A272,Amazonアソシエイト用!$H$2:$H$2000)</f>
        <v>0</v>
      </c>
      <c r="C272" s="51">
        <f>SUMIF(Amazonアソシエイト用!S$2:S$2000,A272,Amazonアソシエイト用!$L$2:$L$2000)</f>
        <v>0</v>
      </c>
      <c r="D272" s="61">
        <f>COUNTIF(ブログデータ貼り付け用!$P$2:$P$10000,A272)</f>
        <v>0</v>
      </c>
      <c r="E272" s="48">
        <f>SUMIF(ブログデータ貼り付け用!$P$2:$P$10000,A272,ブログデータ貼り付け用!$Q$2:$Q$10000)</f>
        <v>0</v>
      </c>
    </row>
    <row r="273" spans="1:5" x14ac:dyDescent="0.2">
      <c r="A273" s="43">
        <v>45928</v>
      </c>
      <c r="B273" s="46">
        <f>SUMIF(Amazonアソシエイト用!$S$2:$S$2000,A273,Amazonアソシエイト用!$H$2:$H$2000)</f>
        <v>0</v>
      </c>
      <c r="C273" s="51">
        <f>SUMIF(Amazonアソシエイト用!S$2:S$2000,A273,Amazonアソシエイト用!$L$2:$L$2000)</f>
        <v>0</v>
      </c>
      <c r="D273" s="61">
        <f>COUNTIF(ブログデータ貼り付け用!$P$2:$P$10000,A273)</f>
        <v>0</v>
      </c>
      <c r="E273" s="48">
        <f>SUMIF(ブログデータ貼り付け用!$P$2:$P$10000,A273,ブログデータ貼り付け用!$Q$2:$Q$10000)</f>
        <v>0</v>
      </c>
    </row>
    <row r="274" spans="1:5" x14ac:dyDescent="0.2">
      <c r="A274" s="43">
        <v>45929</v>
      </c>
      <c r="B274" s="46">
        <f>SUMIF(Amazonアソシエイト用!$S$2:$S$2000,A274,Amazonアソシエイト用!$H$2:$H$2000)</f>
        <v>0</v>
      </c>
      <c r="C274" s="51">
        <f>SUMIF(Amazonアソシエイト用!S$2:S$2000,A274,Amazonアソシエイト用!$L$2:$L$2000)</f>
        <v>0</v>
      </c>
      <c r="D274" s="61">
        <f>COUNTIF(ブログデータ貼り付け用!$P$2:$P$10000,A274)</f>
        <v>0</v>
      </c>
      <c r="E274" s="48">
        <f>SUMIF(ブログデータ貼り付け用!$P$2:$P$10000,A274,ブログデータ貼り付け用!$Q$2:$Q$10000)</f>
        <v>0</v>
      </c>
    </row>
    <row r="275" spans="1:5" x14ac:dyDescent="0.2">
      <c r="A275" s="43">
        <v>45930</v>
      </c>
      <c r="B275" s="46">
        <f>SUMIF(Amazonアソシエイト用!$S$2:$S$2000,A275,Amazonアソシエイト用!$H$2:$H$2000)</f>
        <v>0</v>
      </c>
      <c r="C275" s="51">
        <f>SUMIF(Amazonアソシエイト用!S$2:S$2000,A275,Amazonアソシエイト用!$L$2:$L$2000)</f>
        <v>0</v>
      </c>
      <c r="D275" s="61">
        <f>COUNTIF(ブログデータ貼り付け用!$P$2:$P$10000,A275)</f>
        <v>0</v>
      </c>
      <c r="E275" s="48">
        <f>SUMIF(ブログデータ貼り付け用!$P$2:$P$10000,A275,ブログデータ貼り付け用!$Q$2:$Q$10000)</f>
        <v>0</v>
      </c>
    </row>
    <row r="276" spans="1:5" x14ac:dyDescent="0.2">
      <c r="A276" s="43">
        <v>45931</v>
      </c>
      <c r="B276" s="46">
        <f>SUMIF(Amazonアソシエイト用!$S$2:$S$2000,A276,Amazonアソシエイト用!$H$2:$H$2000)</f>
        <v>0</v>
      </c>
      <c r="C276" s="51">
        <f>SUMIF(Amazonアソシエイト用!S$2:S$2000,A276,Amazonアソシエイト用!$L$2:$L$2000)</f>
        <v>0</v>
      </c>
      <c r="D276" s="61">
        <f>COUNTIF(ブログデータ貼り付け用!$P$2:$P$10000,A276)</f>
        <v>0</v>
      </c>
      <c r="E276" s="48">
        <f>SUMIF(ブログデータ貼り付け用!$P$2:$P$10000,A276,ブログデータ貼り付け用!$Q$2:$Q$10000)</f>
        <v>0</v>
      </c>
    </row>
    <row r="277" spans="1:5" x14ac:dyDescent="0.2">
      <c r="A277" s="43">
        <v>45932</v>
      </c>
      <c r="B277" s="46">
        <f>SUMIF(Amazonアソシエイト用!$S$2:$S$2000,A277,Amazonアソシエイト用!$H$2:$H$2000)</f>
        <v>0</v>
      </c>
      <c r="C277" s="51">
        <f>SUMIF(Amazonアソシエイト用!S$2:S$2000,A277,Amazonアソシエイト用!$L$2:$L$2000)</f>
        <v>0</v>
      </c>
      <c r="D277" s="61">
        <f>COUNTIF(ブログデータ貼り付け用!$P$2:$P$10000,A277)</f>
        <v>0</v>
      </c>
      <c r="E277" s="48">
        <f>SUMIF(ブログデータ貼り付け用!$P$2:$P$10000,A277,ブログデータ貼り付け用!$Q$2:$Q$10000)</f>
        <v>0</v>
      </c>
    </row>
    <row r="278" spans="1:5" x14ac:dyDescent="0.2">
      <c r="A278" s="43">
        <v>45933</v>
      </c>
      <c r="B278" s="46">
        <f>SUMIF(Amazonアソシエイト用!$S$2:$S$2000,A278,Amazonアソシエイト用!$H$2:$H$2000)</f>
        <v>0</v>
      </c>
      <c r="C278" s="51">
        <f>SUMIF(Amazonアソシエイト用!S$2:S$2000,A278,Amazonアソシエイト用!$L$2:$L$2000)</f>
        <v>0</v>
      </c>
      <c r="D278" s="61">
        <f>COUNTIF(ブログデータ貼り付け用!$P$2:$P$10000,A278)</f>
        <v>0</v>
      </c>
      <c r="E278" s="48">
        <f>SUMIF(ブログデータ貼り付け用!$P$2:$P$10000,A278,ブログデータ貼り付け用!$Q$2:$Q$10000)</f>
        <v>0</v>
      </c>
    </row>
    <row r="279" spans="1:5" x14ac:dyDescent="0.2">
      <c r="A279" s="43">
        <v>45934</v>
      </c>
      <c r="B279" s="46">
        <f>SUMIF(Amazonアソシエイト用!$S$2:$S$2000,A279,Amazonアソシエイト用!$H$2:$H$2000)</f>
        <v>0</v>
      </c>
      <c r="C279" s="51">
        <f>SUMIF(Amazonアソシエイト用!S$2:S$2000,A279,Amazonアソシエイト用!$L$2:$L$2000)</f>
        <v>0</v>
      </c>
      <c r="D279" s="61">
        <f>COUNTIF(ブログデータ貼り付け用!$P$2:$P$10000,A279)</f>
        <v>0</v>
      </c>
      <c r="E279" s="48">
        <f>SUMIF(ブログデータ貼り付け用!$P$2:$P$10000,A279,ブログデータ貼り付け用!$Q$2:$Q$10000)</f>
        <v>0</v>
      </c>
    </row>
    <row r="280" spans="1:5" x14ac:dyDescent="0.2">
      <c r="A280" s="43">
        <v>45935</v>
      </c>
      <c r="B280" s="46">
        <f>SUMIF(Amazonアソシエイト用!$S$2:$S$2000,A280,Amazonアソシエイト用!$H$2:$H$2000)</f>
        <v>0</v>
      </c>
      <c r="C280" s="51">
        <f>SUMIF(Amazonアソシエイト用!S$2:S$2000,A280,Amazonアソシエイト用!$L$2:$L$2000)</f>
        <v>0</v>
      </c>
      <c r="D280" s="61">
        <f>COUNTIF(ブログデータ貼り付け用!$P$2:$P$10000,A280)</f>
        <v>0</v>
      </c>
      <c r="E280" s="48">
        <f>SUMIF(ブログデータ貼り付け用!$P$2:$P$10000,A280,ブログデータ貼り付け用!$Q$2:$Q$10000)</f>
        <v>0</v>
      </c>
    </row>
    <row r="281" spans="1:5" x14ac:dyDescent="0.2">
      <c r="A281" s="43">
        <v>45936</v>
      </c>
      <c r="B281" s="46">
        <f>SUMIF(Amazonアソシエイト用!$S$2:$S$2000,A281,Amazonアソシエイト用!$H$2:$H$2000)</f>
        <v>0</v>
      </c>
      <c r="C281" s="51">
        <f>SUMIF(Amazonアソシエイト用!S$2:S$2000,A281,Amazonアソシエイト用!$L$2:$L$2000)</f>
        <v>0</v>
      </c>
      <c r="D281" s="61">
        <f>COUNTIF(ブログデータ貼り付け用!$P$2:$P$10000,A281)</f>
        <v>0</v>
      </c>
      <c r="E281" s="48">
        <f>SUMIF(ブログデータ貼り付け用!$P$2:$P$10000,A281,ブログデータ貼り付け用!$Q$2:$Q$10000)</f>
        <v>0</v>
      </c>
    </row>
    <row r="282" spans="1:5" x14ac:dyDescent="0.2">
      <c r="A282" s="43">
        <v>45937</v>
      </c>
      <c r="B282" s="46">
        <f>SUMIF(Amazonアソシエイト用!$S$2:$S$2000,A282,Amazonアソシエイト用!$H$2:$H$2000)</f>
        <v>0</v>
      </c>
      <c r="C282" s="51">
        <f>SUMIF(Amazonアソシエイト用!S$2:S$2000,A282,Amazonアソシエイト用!$L$2:$L$2000)</f>
        <v>0</v>
      </c>
      <c r="D282" s="61">
        <f>COUNTIF(ブログデータ貼り付け用!$P$2:$P$10000,A282)</f>
        <v>0</v>
      </c>
      <c r="E282" s="48">
        <f>SUMIF(ブログデータ貼り付け用!$P$2:$P$10000,A282,ブログデータ貼り付け用!$Q$2:$Q$10000)</f>
        <v>0</v>
      </c>
    </row>
    <row r="283" spans="1:5" x14ac:dyDescent="0.2">
      <c r="A283" s="43">
        <v>45938</v>
      </c>
      <c r="B283" s="46">
        <f>SUMIF(Amazonアソシエイト用!$S$2:$S$2000,A283,Amazonアソシエイト用!$H$2:$H$2000)</f>
        <v>0</v>
      </c>
      <c r="C283" s="51">
        <f>SUMIF(Amazonアソシエイト用!S$2:S$2000,A283,Amazonアソシエイト用!$L$2:$L$2000)</f>
        <v>0</v>
      </c>
      <c r="D283" s="61">
        <f>COUNTIF(ブログデータ貼り付け用!$P$2:$P$10000,A283)</f>
        <v>0</v>
      </c>
      <c r="E283" s="48">
        <f>SUMIF(ブログデータ貼り付け用!$P$2:$P$10000,A283,ブログデータ貼り付け用!$Q$2:$Q$10000)</f>
        <v>0</v>
      </c>
    </row>
    <row r="284" spans="1:5" x14ac:dyDescent="0.2">
      <c r="A284" s="43">
        <v>45939</v>
      </c>
      <c r="B284" s="46">
        <f>SUMIF(Amazonアソシエイト用!$S$2:$S$2000,A284,Amazonアソシエイト用!$H$2:$H$2000)</f>
        <v>0</v>
      </c>
      <c r="C284" s="51">
        <f>SUMIF(Amazonアソシエイト用!S$2:S$2000,A284,Amazonアソシエイト用!$L$2:$L$2000)</f>
        <v>0</v>
      </c>
      <c r="D284" s="61">
        <f>COUNTIF(ブログデータ貼り付け用!$P$2:$P$10000,A284)</f>
        <v>0</v>
      </c>
      <c r="E284" s="48">
        <f>SUMIF(ブログデータ貼り付け用!$P$2:$P$10000,A284,ブログデータ貼り付け用!$Q$2:$Q$10000)</f>
        <v>0</v>
      </c>
    </row>
    <row r="285" spans="1:5" x14ac:dyDescent="0.2">
      <c r="A285" s="43">
        <v>45940</v>
      </c>
      <c r="B285" s="46">
        <f>SUMIF(Amazonアソシエイト用!$S$2:$S$2000,A285,Amazonアソシエイト用!$H$2:$H$2000)</f>
        <v>0</v>
      </c>
      <c r="C285" s="51">
        <f>SUMIF(Amazonアソシエイト用!S$2:S$2000,A285,Amazonアソシエイト用!$L$2:$L$2000)</f>
        <v>0</v>
      </c>
      <c r="D285" s="61">
        <f>COUNTIF(ブログデータ貼り付け用!$P$2:$P$10000,A285)</f>
        <v>0</v>
      </c>
      <c r="E285" s="48">
        <f>SUMIF(ブログデータ貼り付け用!$P$2:$P$10000,A285,ブログデータ貼り付け用!$Q$2:$Q$10000)</f>
        <v>0</v>
      </c>
    </row>
    <row r="286" spans="1:5" x14ac:dyDescent="0.2">
      <c r="A286" s="43">
        <v>45941</v>
      </c>
      <c r="B286" s="46">
        <f>SUMIF(Amazonアソシエイト用!$S$2:$S$2000,A286,Amazonアソシエイト用!$H$2:$H$2000)</f>
        <v>0</v>
      </c>
      <c r="C286" s="51">
        <f>SUMIF(Amazonアソシエイト用!S$2:S$2000,A286,Amazonアソシエイト用!$L$2:$L$2000)</f>
        <v>0</v>
      </c>
      <c r="D286" s="61">
        <f>COUNTIF(ブログデータ貼り付け用!$P$2:$P$10000,A286)</f>
        <v>0</v>
      </c>
      <c r="E286" s="48">
        <f>SUMIF(ブログデータ貼り付け用!$P$2:$P$10000,A286,ブログデータ貼り付け用!$Q$2:$Q$10000)</f>
        <v>0</v>
      </c>
    </row>
    <row r="287" spans="1:5" x14ac:dyDescent="0.2">
      <c r="A287" s="43">
        <v>45942</v>
      </c>
      <c r="B287" s="46">
        <f>SUMIF(Amazonアソシエイト用!$S$2:$S$2000,A287,Amazonアソシエイト用!$H$2:$H$2000)</f>
        <v>0</v>
      </c>
      <c r="C287" s="51">
        <f>SUMIF(Amazonアソシエイト用!S$2:S$2000,A287,Amazonアソシエイト用!$L$2:$L$2000)</f>
        <v>0</v>
      </c>
      <c r="D287" s="61">
        <f>COUNTIF(ブログデータ貼り付け用!$P$2:$P$10000,A287)</f>
        <v>0</v>
      </c>
      <c r="E287" s="48">
        <f>SUMIF(ブログデータ貼り付け用!$P$2:$P$10000,A287,ブログデータ貼り付け用!$Q$2:$Q$10000)</f>
        <v>0</v>
      </c>
    </row>
    <row r="288" spans="1:5" x14ac:dyDescent="0.2">
      <c r="A288" s="43">
        <v>45943</v>
      </c>
      <c r="B288" s="46">
        <f>SUMIF(Amazonアソシエイト用!$S$2:$S$2000,A288,Amazonアソシエイト用!$H$2:$H$2000)</f>
        <v>0</v>
      </c>
      <c r="C288" s="51">
        <f>SUMIF(Amazonアソシエイト用!S$2:S$2000,A288,Amazonアソシエイト用!$L$2:$L$2000)</f>
        <v>0</v>
      </c>
      <c r="D288" s="61">
        <f>COUNTIF(ブログデータ貼り付け用!$P$2:$P$10000,A288)</f>
        <v>0</v>
      </c>
      <c r="E288" s="48">
        <f>SUMIF(ブログデータ貼り付け用!$P$2:$P$10000,A288,ブログデータ貼り付け用!$Q$2:$Q$10000)</f>
        <v>0</v>
      </c>
    </row>
    <row r="289" spans="1:5" x14ac:dyDescent="0.2">
      <c r="A289" s="43">
        <v>45944</v>
      </c>
      <c r="B289" s="46">
        <f>SUMIF(Amazonアソシエイト用!$S$2:$S$2000,A289,Amazonアソシエイト用!$H$2:$H$2000)</f>
        <v>0</v>
      </c>
      <c r="C289" s="51">
        <f>SUMIF(Amazonアソシエイト用!S$2:S$2000,A289,Amazonアソシエイト用!$L$2:$L$2000)</f>
        <v>0</v>
      </c>
      <c r="D289" s="61">
        <f>COUNTIF(ブログデータ貼り付け用!$P$2:$P$10000,A289)</f>
        <v>0</v>
      </c>
      <c r="E289" s="48">
        <f>SUMIF(ブログデータ貼り付け用!$P$2:$P$10000,A289,ブログデータ貼り付け用!$Q$2:$Q$10000)</f>
        <v>0</v>
      </c>
    </row>
    <row r="290" spans="1:5" x14ac:dyDescent="0.2">
      <c r="A290" s="43">
        <v>45945</v>
      </c>
      <c r="B290" s="46">
        <f>SUMIF(Amazonアソシエイト用!$S$2:$S$2000,A290,Amazonアソシエイト用!$H$2:$H$2000)</f>
        <v>0</v>
      </c>
      <c r="C290" s="51">
        <f>SUMIF(Amazonアソシエイト用!S$2:S$2000,A290,Amazonアソシエイト用!$L$2:$L$2000)</f>
        <v>0</v>
      </c>
      <c r="D290" s="61">
        <f>COUNTIF(ブログデータ貼り付け用!$P$2:$P$10000,A290)</f>
        <v>0</v>
      </c>
      <c r="E290" s="48">
        <f>SUMIF(ブログデータ貼り付け用!$P$2:$P$10000,A290,ブログデータ貼り付け用!$Q$2:$Q$10000)</f>
        <v>0</v>
      </c>
    </row>
    <row r="291" spans="1:5" x14ac:dyDescent="0.2">
      <c r="A291" s="43">
        <v>45946</v>
      </c>
      <c r="B291" s="46">
        <f>SUMIF(Amazonアソシエイト用!$S$2:$S$2000,A291,Amazonアソシエイト用!$H$2:$H$2000)</f>
        <v>0</v>
      </c>
      <c r="C291" s="51">
        <f>SUMIF(Amazonアソシエイト用!S$2:S$2000,A291,Amazonアソシエイト用!$L$2:$L$2000)</f>
        <v>0</v>
      </c>
      <c r="D291" s="61">
        <f>COUNTIF(ブログデータ貼り付け用!$P$2:$P$10000,A291)</f>
        <v>0</v>
      </c>
      <c r="E291" s="48">
        <f>SUMIF(ブログデータ貼り付け用!$P$2:$P$10000,A291,ブログデータ貼り付け用!$Q$2:$Q$10000)</f>
        <v>0</v>
      </c>
    </row>
    <row r="292" spans="1:5" x14ac:dyDescent="0.2">
      <c r="A292" s="43">
        <v>45947</v>
      </c>
      <c r="B292" s="46">
        <f>SUMIF(Amazonアソシエイト用!$S$2:$S$2000,A292,Amazonアソシエイト用!$H$2:$H$2000)</f>
        <v>0</v>
      </c>
      <c r="C292" s="51">
        <f>SUMIF(Amazonアソシエイト用!S$2:S$2000,A292,Amazonアソシエイト用!$L$2:$L$2000)</f>
        <v>0</v>
      </c>
      <c r="D292" s="61">
        <f>COUNTIF(ブログデータ貼り付け用!$P$2:$P$10000,A292)</f>
        <v>0</v>
      </c>
      <c r="E292" s="48">
        <f>SUMIF(ブログデータ貼り付け用!$P$2:$P$10000,A292,ブログデータ貼り付け用!$Q$2:$Q$10000)</f>
        <v>0</v>
      </c>
    </row>
    <row r="293" spans="1:5" x14ac:dyDescent="0.2">
      <c r="A293" s="43">
        <v>45948</v>
      </c>
      <c r="B293" s="46">
        <f>SUMIF(Amazonアソシエイト用!$S$2:$S$2000,A293,Amazonアソシエイト用!$H$2:$H$2000)</f>
        <v>0</v>
      </c>
      <c r="C293" s="51">
        <f>SUMIF(Amazonアソシエイト用!S$2:S$2000,A293,Amazonアソシエイト用!$L$2:$L$2000)</f>
        <v>0</v>
      </c>
      <c r="D293" s="61">
        <f>COUNTIF(ブログデータ貼り付け用!$P$2:$P$10000,A293)</f>
        <v>0</v>
      </c>
      <c r="E293" s="48">
        <f>SUMIF(ブログデータ貼り付け用!$P$2:$P$10000,A293,ブログデータ貼り付け用!$Q$2:$Q$10000)</f>
        <v>0</v>
      </c>
    </row>
    <row r="294" spans="1:5" x14ac:dyDescent="0.2">
      <c r="A294" s="43">
        <v>45949</v>
      </c>
      <c r="B294" s="46">
        <f>SUMIF(Amazonアソシエイト用!$S$2:$S$2000,A294,Amazonアソシエイト用!$H$2:$H$2000)</f>
        <v>0</v>
      </c>
      <c r="C294" s="51">
        <f>SUMIF(Amazonアソシエイト用!S$2:S$2000,A294,Amazonアソシエイト用!$L$2:$L$2000)</f>
        <v>0</v>
      </c>
      <c r="D294" s="61">
        <f>COUNTIF(ブログデータ貼り付け用!$P$2:$P$10000,A294)</f>
        <v>0</v>
      </c>
      <c r="E294" s="48">
        <f>SUMIF(ブログデータ貼り付け用!$P$2:$P$10000,A294,ブログデータ貼り付け用!$Q$2:$Q$10000)</f>
        <v>0</v>
      </c>
    </row>
    <row r="295" spans="1:5" x14ac:dyDescent="0.2">
      <c r="A295" s="43">
        <v>45950</v>
      </c>
      <c r="B295" s="46">
        <f>SUMIF(Amazonアソシエイト用!$S$2:$S$2000,A295,Amazonアソシエイト用!$H$2:$H$2000)</f>
        <v>0</v>
      </c>
      <c r="C295" s="51">
        <f>SUMIF(Amazonアソシエイト用!S$2:S$2000,A295,Amazonアソシエイト用!$L$2:$L$2000)</f>
        <v>0</v>
      </c>
      <c r="D295" s="61">
        <f>COUNTIF(ブログデータ貼り付け用!$P$2:$P$10000,A295)</f>
        <v>0</v>
      </c>
      <c r="E295" s="48">
        <f>SUMIF(ブログデータ貼り付け用!$P$2:$P$10000,A295,ブログデータ貼り付け用!$Q$2:$Q$10000)</f>
        <v>0</v>
      </c>
    </row>
    <row r="296" spans="1:5" x14ac:dyDescent="0.2">
      <c r="A296" s="43">
        <v>45951</v>
      </c>
      <c r="B296" s="46">
        <f>SUMIF(Amazonアソシエイト用!$S$2:$S$2000,A296,Amazonアソシエイト用!$H$2:$H$2000)</f>
        <v>0</v>
      </c>
      <c r="C296" s="51">
        <f>SUMIF(Amazonアソシエイト用!S$2:S$2000,A296,Amazonアソシエイト用!$L$2:$L$2000)</f>
        <v>0</v>
      </c>
      <c r="D296" s="61">
        <f>COUNTIF(ブログデータ貼り付け用!$P$2:$P$10000,A296)</f>
        <v>0</v>
      </c>
      <c r="E296" s="48">
        <f>SUMIF(ブログデータ貼り付け用!$P$2:$P$10000,A296,ブログデータ貼り付け用!$Q$2:$Q$10000)</f>
        <v>0</v>
      </c>
    </row>
    <row r="297" spans="1:5" x14ac:dyDescent="0.2">
      <c r="A297" s="43">
        <v>45952</v>
      </c>
      <c r="B297" s="46">
        <f>SUMIF(Amazonアソシエイト用!$S$2:$S$2000,A297,Amazonアソシエイト用!$H$2:$H$2000)</f>
        <v>0</v>
      </c>
      <c r="C297" s="51">
        <f>SUMIF(Amazonアソシエイト用!S$2:S$2000,A297,Amazonアソシエイト用!$L$2:$L$2000)</f>
        <v>0</v>
      </c>
      <c r="D297" s="61">
        <f>COUNTIF(ブログデータ貼り付け用!$P$2:$P$10000,A297)</f>
        <v>0</v>
      </c>
      <c r="E297" s="48">
        <f>SUMIF(ブログデータ貼り付け用!$P$2:$P$10000,A297,ブログデータ貼り付け用!$Q$2:$Q$10000)</f>
        <v>0</v>
      </c>
    </row>
    <row r="298" spans="1:5" x14ac:dyDescent="0.2">
      <c r="A298" s="43">
        <v>45953</v>
      </c>
      <c r="B298" s="46">
        <f>SUMIF(Amazonアソシエイト用!$S$2:$S$2000,A298,Amazonアソシエイト用!$H$2:$H$2000)</f>
        <v>0</v>
      </c>
      <c r="C298" s="51">
        <f>SUMIF(Amazonアソシエイト用!S$2:S$2000,A298,Amazonアソシエイト用!$L$2:$L$2000)</f>
        <v>0</v>
      </c>
      <c r="D298" s="61">
        <f>COUNTIF(ブログデータ貼り付け用!$P$2:$P$10000,A298)</f>
        <v>0</v>
      </c>
      <c r="E298" s="48">
        <f>SUMIF(ブログデータ貼り付け用!$P$2:$P$10000,A298,ブログデータ貼り付け用!$Q$2:$Q$10000)</f>
        <v>0</v>
      </c>
    </row>
    <row r="299" spans="1:5" x14ac:dyDescent="0.2">
      <c r="A299" s="43">
        <v>45954</v>
      </c>
      <c r="B299" s="46">
        <f>SUMIF(Amazonアソシエイト用!$S$2:$S$2000,A299,Amazonアソシエイト用!$H$2:$H$2000)</f>
        <v>0</v>
      </c>
      <c r="C299" s="51">
        <f>SUMIF(Amazonアソシエイト用!S$2:S$2000,A299,Amazonアソシエイト用!$L$2:$L$2000)</f>
        <v>0</v>
      </c>
      <c r="D299" s="61">
        <f>COUNTIF(ブログデータ貼り付け用!$P$2:$P$10000,A299)</f>
        <v>0</v>
      </c>
      <c r="E299" s="48">
        <f>SUMIF(ブログデータ貼り付け用!$P$2:$P$10000,A299,ブログデータ貼り付け用!$Q$2:$Q$10000)</f>
        <v>0</v>
      </c>
    </row>
    <row r="300" spans="1:5" x14ac:dyDescent="0.2">
      <c r="A300" s="43">
        <v>45955</v>
      </c>
      <c r="B300" s="46">
        <f>SUMIF(Amazonアソシエイト用!$S$2:$S$2000,A300,Amazonアソシエイト用!$H$2:$H$2000)</f>
        <v>0</v>
      </c>
      <c r="C300" s="51">
        <f>SUMIF(Amazonアソシエイト用!S$2:S$2000,A300,Amazonアソシエイト用!$L$2:$L$2000)</f>
        <v>0</v>
      </c>
      <c r="D300" s="61">
        <f>COUNTIF(ブログデータ貼り付け用!$P$2:$P$10000,A300)</f>
        <v>0</v>
      </c>
      <c r="E300" s="48">
        <f>SUMIF(ブログデータ貼り付け用!$P$2:$P$10000,A300,ブログデータ貼り付け用!$Q$2:$Q$10000)</f>
        <v>0</v>
      </c>
    </row>
    <row r="301" spans="1:5" x14ac:dyDescent="0.2">
      <c r="A301" s="43">
        <v>45956</v>
      </c>
      <c r="B301" s="46">
        <f>SUMIF(Amazonアソシエイト用!$S$2:$S$2000,A301,Amazonアソシエイト用!$H$2:$H$2000)</f>
        <v>0</v>
      </c>
      <c r="C301" s="51">
        <f>SUMIF(Amazonアソシエイト用!S$2:S$2000,A301,Amazonアソシエイト用!$L$2:$L$2000)</f>
        <v>0</v>
      </c>
      <c r="D301" s="61">
        <f>COUNTIF(ブログデータ貼り付け用!$P$2:$P$10000,A301)</f>
        <v>0</v>
      </c>
      <c r="E301" s="48">
        <f>SUMIF(ブログデータ貼り付け用!$P$2:$P$10000,A301,ブログデータ貼り付け用!$Q$2:$Q$10000)</f>
        <v>0</v>
      </c>
    </row>
    <row r="302" spans="1:5" x14ac:dyDescent="0.2">
      <c r="A302" s="43">
        <v>45957</v>
      </c>
      <c r="B302" s="46">
        <f>SUMIF(Amazonアソシエイト用!$S$2:$S$2000,A302,Amazonアソシエイト用!$H$2:$H$2000)</f>
        <v>0</v>
      </c>
      <c r="C302" s="51">
        <f>SUMIF(Amazonアソシエイト用!S$2:S$2000,A302,Amazonアソシエイト用!$L$2:$L$2000)</f>
        <v>0</v>
      </c>
      <c r="D302" s="61">
        <f>COUNTIF(ブログデータ貼り付け用!$P$2:$P$10000,A302)</f>
        <v>0</v>
      </c>
      <c r="E302" s="48">
        <f>SUMIF(ブログデータ貼り付け用!$P$2:$P$10000,A302,ブログデータ貼り付け用!$Q$2:$Q$10000)</f>
        <v>0</v>
      </c>
    </row>
    <row r="303" spans="1:5" x14ac:dyDescent="0.2">
      <c r="A303" s="43">
        <v>45958</v>
      </c>
      <c r="B303" s="46">
        <f>SUMIF(Amazonアソシエイト用!$S$2:$S$2000,A303,Amazonアソシエイト用!$H$2:$H$2000)</f>
        <v>0</v>
      </c>
      <c r="C303" s="51">
        <f>SUMIF(Amazonアソシエイト用!S$2:S$2000,A303,Amazonアソシエイト用!$L$2:$L$2000)</f>
        <v>0</v>
      </c>
      <c r="D303" s="61">
        <f>COUNTIF(ブログデータ貼り付け用!$P$2:$P$10000,A303)</f>
        <v>0</v>
      </c>
      <c r="E303" s="48">
        <f>SUMIF(ブログデータ貼り付け用!$P$2:$P$10000,A303,ブログデータ貼り付け用!$Q$2:$Q$10000)</f>
        <v>0</v>
      </c>
    </row>
    <row r="304" spans="1:5" x14ac:dyDescent="0.2">
      <c r="A304" s="43">
        <v>45959</v>
      </c>
      <c r="B304" s="46">
        <f>SUMIF(Amazonアソシエイト用!$S$2:$S$2000,A304,Amazonアソシエイト用!$H$2:$H$2000)</f>
        <v>0</v>
      </c>
      <c r="C304" s="51">
        <f>SUMIF(Amazonアソシエイト用!S$2:S$2000,A304,Amazonアソシエイト用!$L$2:$L$2000)</f>
        <v>0</v>
      </c>
      <c r="D304" s="61">
        <f>COUNTIF(ブログデータ貼り付け用!$P$2:$P$10000,A304)</f>
        <v>0</v>
      </c>
      <c r="E304" s="48">
        <f>SUMIF(ブログデータ貼り付け用!$P$2:$P$10000,A304,ブログデータ貼り付け用!$Q$2:$Q$10000)</f>
        <v>0</v>
      </c>
    </row>
    <row r="305" spans="1:5" x14ac:dyDescent="0.2">
      <c r="A305" s="43">
        <v>45960</v>
      </c>
      <c r="B305" s="46">
        <f>SUMIF(Amazonアソシエイト用!$S$2:$S$2000,A305,Amazonアソシエイト用!$H$2:$H$2000)</f>
        <v>0</v>
      </c>
      <c r="C305" s="51">
        <f>SUMIF(Amazonアソシエイト用!S$2:S$2000,A305,Amazonアソシエイト用!$L$2:$L$2000)</f>
        <v>0</v>
      </c>
      <c r="D305" s="61">
        <f>COUNTIF(ブログデータ貼り付け用!$P$2:$P$10000,A305)</f>
        <v>0</v>
      </c>
      <c r="E305" s="48">
        <f>SUMIF(ブログデータ貼り付け用!$P$2:$P$10000,A305,ブログデータ貼り付け用!$Q$2:$Q$10000)</f>
        <v>0</v>
      </c>
    </row>
    <row r="306" spans="1:5" x14ac:dyDescent="0.2">
      <c r="A306" s="43">
        <v>45961</v>
      </c>
      <c r="B306" s="46">
        <f>SUMIF(Amazonアソシエイト用!$S$2:$S$2000,A306,Amazonアソシエイト用!$H$2:$H$2000)</f>
        <v>0</v>
      </c>
      <c r="C306" s="51">
        <f>SUMIF(Amazonアソシエイト用!S$2:S$2000,A306,Amazonアソシエイト用!$L$2:$L$2000)</f>
        <v>0</v>
      </c>
      <c r="D306" s="61">
        <f>COUNTIF(ブログデータ貼り付け用!$P$2:$P$10000,A306)</f>
        <v>0</v>
      </c>
      <c r="E306" s="48">
        <f>SUMIF(ブログデータ貼り付け用!$P$2:$P$10000,A306,ブログデータ貼り付け用!$Q$2:$Q$10000)</f>
        <v>0</v>
      </c>
    </row>
    <row r="307" spans="1:5" x14ac:dyDescent="0.2">
      <c r="A307" s="43">
        <v>45962</v>
      </c>
      <c r="B307" s="46">
        <f>SUMIF(Amazonアソシエイト用!$S$2:$S$2000,A307,Amazonアソシエイト用!$H$2:$H$2000)</f>
        <v>0</v>
      </c>
      <c r="C307" s="51">
        <f>SUMIF(Amazonアソシエイト用!S$2:S$2000,A307,Amazonアソシエイト用!$L$2:$L$2000)</f>
        <v>0</v>
      </c>
      <c r="D307" s="61">
        <f>COUNTIF(ブログデータ貼り付け用!$P$2:$P$10000,A307)</f>
        <v>0</v>
      </c>
      <c r="E307" s="48">
        <f>SUMIF(ブログデータ貼り付け用!$P$2:$P$10000,A307,ブログデータ貼り付け用!$Q$2:$Q$10000)</f>
        <v>0</v>
      </c>
    </row>
    <row r="308" spans="1:5" x14ac:dyDescent="0.2">
      <c r="A308" s="43">
        <v>45963</v>
      </c>
      <c r="B308" s="46">
        <f>SUMIF(Amazonアソシエイト用!$S$2:$S$2000,A308,Amazonアソシエイト用!$H$2:$H$2000)</f>
        <v>0</v>
      </c>
      <c r="C308" s="51">
        <f>SUMIF(Amazonアソシエイト用!S$2:S$2000,A308,Amazonアソシエイト用!$L$2:$L$2000)</f>
        <v>0</v>
      </c>
      <c r="D308" s="61">
        <f>COUNTIF(ブログデータ貼り付け用!$P$2:$P$10000,A308)</f>
        <v>0</v>
      </c>
      <c r="E308" s="48">
        <f>SUMIF(ブログデータ貼り付け用!$P$2:$P$10000,A308,ブログデータ貼り付け用!$Q$2:$Q$10000)</f>
        <v>0</v>
      </c>
    </row>
    <row r="309" spans="1:5" x14ac:dyDescent="0.2">
      <c r="A309" s="43">
        <v>45964</v>
      </c>
      <c r="B309" s="46">
        <f>SUMIF(Amazonアソシエイト用!$S$2:$S$2000,A309,Amazonアソシエイト用!$H$2:$H$2000)</f>
        <v>0</v>
      </c>
      <c r="C309" s="51">
        <f>SUMIF(Amazonアソシエイト用!S$2:S$2000,A309,Amazonアソシエイト用!$L$2:$L$2000)</f>
        <v>0</v>
      </c>
      <c r="D309" s="61">
        <f>COUNTIF(ブログデータ貼り付け用!$P$2:$P$10000,A309)</f>
        <v>0</v>
      </c>
      <c r="E309" s="48">
        <f>SUMIF(ブログデータ貼り付け用!$P$2:$P$10000,A309,ブログデータ貼り付け用!$Q$2:$Q$10000)</f>
        <v>0</v>
      </c>
    </row>
    <row r="310" spans="1:5" x14ac:dyDescent="0.2">
      <c r="A310" s="43">
        <v>45965</v>
      </c>
      <c r="B310" s="46">
        <f>SUMIF(Amazonアソシエイト用!$S$2:$S$2000,A310,Amazonアソシエイト用!$H$2:$H$2000)</f>
        <v>0</v>
      </c>
      <c r="C310" s="51">
        <f>SUMIF(Amazonアソシエイト用!S$2:S$2000,A310,Amazonアソシエイト用!$L$2:$L$2000)</f>
        <v>0</v>
      </c>
      <c r="D310" s="61">
        <f>COUNTIF(ブログデータ貼り付け用!$P$2:$P$10000,A310)</f>
        <v>0</v>
      </c>
      <c r="E310" s="48">
        <f>SUMIF(ブログデータ貼り付け用!$P$2:$P$10000,A310,ブログデータ貼り付け用!$Q$2:$Q$10000)</f>
        <v>0</v>
      </c>
    </row>
    <row r="311" spans="1:5" x14ac:dyDescent="0.2">
      <c r="A311" s="43">
        <v>45966</v>
      </c>
      <c r="B311" s="46">
        <f>SUMIF(Amazonアソシエイト用!$S$2:$S$2000,A311,Amazonアソシエイト用!$H$2:$H$2000)</f>
        <v>0</v>
      </c>
      <c r="C311" s="51">
        <f>SUMIF(Amazonアソシエイト用!S$2:S$2000,A311,Amazonアソシエイト用!$L$2:$L$2000)</f>
        <v>0</v>
      </c>
      <c r="D311" s="61">
        <f>COUNTIF(ブログデータ貼り付け用!$P$2:$P$10000,A311)</f>
        <v>0</v>
      </c>
      <c r="E311" s="48">
        <f>SUMIF(ブログデータ貼り付け用!$P$2:$P$10000,A311,ブログデータ貼り付け用!$Q$2:$Q$10000)</f>
        <v>0</v>
      </c>
    </row>
    <row r="312" spans="1:5" x14ac:dyDescent="0.2">
      <c r="A312" s="43">
        <v>45967</v>
      </c>
      <c r="B312" s="46">
        <f>SUMIF(Amazonアソシエイト用!$S$2:$S$2000,A312,Amazonアソシエイト用!$H$2:$H$2000)</f>
        <v>0</v>
      </c>
      <c r="C312" s="51">
        <f>SUMIF(Amazonアソシエイト用!S$2:S$2000,A312,Amazonアソシエイト用!$L$2:$L$2000)</f>
        <v>0</v>
      </c>
      <c r="D312" s="61">
        <f>COUNTIF(ブログデータ貼り付け用!$P$2:$P$10000,A312)</f>
        <v>0</v>
      </c>
      <c r="E312" s="48">
        <f>SUMIF(ブログデータ貼り付け用!$P$2:$P$10000,A312,ブログデータ貼り付け用!$Q$2:$Q$10000)</f>
        <v>0</v>
      </c>
    </row>
    <row r="313" spans="1:5" x14ac:dyDescent="0.2">
      <c r="A313" s="43">
        <v>45968</v>
      </c>
      <c r="B313" s="46">
        <f>SUMIF(Amazonアソシエイト用!$S$2:$S$2000,A313,Amazonアソシエイト用!$H$2:$H$2000)</f>
        <v>0</v>
      </c>
      <c r="C313" s="51">
        <f>SUMIF(Amazonアソシエイト用!S$2:S$2000,A313,Amazonアソシエイト用!$L$2:$L$2000)</f>
        <v>0</v>
      </c>
      <c r="D313" s="61">
        <f>COUNTIF(ブログデータ貼り付け用!$P$2:$P$10000,A313)</f>
        <v>0</v>
      </c>
      <c r="E313" s="48">
        <f>SUMIF(ブログデータ貼り付け用!$P$2:$P$10000,A313,ブログデータ貼り付け用!$Q$2:$Q$10000)</f>
        <v>0</v>
      </c>
    </row>
    <row r="314" spans="1:5" x14ac:dyDescent="0.2">
      <c r="A314" s="43">
        <v>45969</v>
      </c>
      <c r="B314" s="46">
        <f>SUMIF(Amazonアソシエイト用!$S$2:$S$2000,A314,Amazonアソシエイト用!$H$2:$H$2000)</f>
        <v>0</v>
      </c>
      <c r="C314" s="51">
        <f>SUMIF(Amazonアソシエイト用!S$2:S$2000,A314,Amazonアソシエイト用!$L$2:$L$2000)</f>
        <v>0</v>
      </c>
      <c r="D314" s="61">
        <f>COUNTIF(ブログデータ貼り付け用!$P$2:$P$10000,A314)</f>
        <v>0</v>
      </c>
      <c r="E314" s="48">
        <f>SUMIF(ブログデータ貼り付け用!$P$2:$P$10000,A314,ブログデータ貼り付け用!$Q$2:$Q$10000)</f>
        <v>0</v>
      </c>
    </row>
    <row r="315" spans="1:5" x14ac:dyDescent="0.2">
      <c r="A315" s="43">
        <v>45970</v>
      </c>
      <c r="B315" s="46">
        <f>SUMIF(Amazonアソシエイト用!$S$2:$S$2000,A315,Amazonアソシエイト用!$H$2:$H$2000)</f>
        <v>0</v>
      </c>
      <c r="C315" s="51">
        <f>SUMIF(Amazonアソシエイト用!S$2:S$2000,A315,Amazonアソシエイト用!$L$2:$L$2000)</f>
        <v>0</v>
      </c>
      <c r="D315" s="61">
        <f>COUNTIF(ブログデータ貼り付け用!$P$2:$P$10000,A315)</f>
        <v>0</v>
      </c>
      <c r="E315" s="48">
        <f>SUMIF(ブログデータ貼り付け用!$P$2:$P$10000,A315,ブログデータ貼り付け用!$Q$2:$Q$10000)</f>
        <v>0</v>
      </c>
    </row>
    <row r="316" spans="1:5" x14ac:dyDescent="0.2">
      <c r="A316" s="43">
        <v>45971</v>
      </c>
      <c r="B316" s="46">
        <f>SUMIF(Amazonアソシエイト用!$S$2:$S$2000,A316,Amazonアソシエイト用!$H$2:$H$2000)</f>
        <v>0</v>
      </c>
      <c r="C316" s="51">
        <f>SUMIF(Amazonアソシエイト用!S$2:S$2000,A316,Amazonアソシエイト用!$L$2:$L$2000)</f>
        <v>0</v>
      </c>
      <c r="D316" s="61">
        <f>COUNTIF(ブログデータ貼り付け用!$P$2:$P$10000,A316)</f>
        <v>0</v>
      </c>
      <c r="E316" s="48">
        <f>SUMIF(ブログデータ貼り付け用!$P$2:$P$10000,A316,ブログデータ貼り付け用!$Q$2:$Q$10000)</f>
        <v>0</v>
      </c>
    </row>
    <row r="317" spans="1:5" x14ac:dyDescent="0.2">
      <c r="A317" s="43">
        <v>45972</v>
      </c>
      <c r="B317" s="46">
        <f>SUMIF(Amazonアソシエイト用!$S$2:$S$2000,A317,Amazonアソシエイト用!$H$2:$H$2000)</f>
        <v>0</v>
      </c>
      <c r="C317" s="51">
        <f>SUMIF(Amazonアソシエイト用!S$2:S$2000,A317,Amazonアソシエイト用!$L$2:$L$2000)</f>
        <v>0</v>
      </c>
      <c r="D317" s="61">
        <f>COUNTIF(ブログデータ貼り付け用!$P$2:$P$10000,A317)</f>
        <v>0</v>
      </c>
      <c r="E317" s="48">
        <f>SUMIF(ブログデータ貼り付け用!$P$2:$P$10000,A317,ブログデータ貼り付け用!$Q$2:$Q$10000)</f>
        <v>0</v>
      </c>
    </row>
    <row r="318" spans="1:5" x14ac:dyDescent="0.2">
      <c r="A318" s="43">
        <v>45973</v>
      </c>
      <c r="B318" s="46">
        <f>SUMIF(Amazonアソシエイト用!$S$2:$S$2000,A318,Amazonアソシエイト用!$H$2:$H$2000)</f>
        <v>0</v>
      </c>
      <c r="C318" s="51">
        <f>SUMIF(Amazonアソシエイト用!S$2:S$2000,A318,Amazonアソシエイト用!$L$2:$L$2000)</f>
        <v>0</v>
      </c>
      <c r="D318" s="61">
        <f>COUNTIF(ブログデータ貼り付け用!$P$2:$P$10000,A318)</f>
        <v>0</v>
      </c>
      <c r="E318" s="48">
        <f>SUMIF(ブログデータ貼り付け用!$P$2:$P$10000,A318,ブログデータ貼り付け用!$Q$2:$Q$10000)</f>
        <v>0</v>
      </c>
    </row>
    <row r="319" spans="1:5" x14ac:dyDescent="0.2">
      <c r="A319" s="43">
        <v>45974</v>
      </c>
      <c r="B319" s="46">
        <f>SUMIF(Amazonアソシエイト用!$S$2:$S$2000,A319,Amazonアソシエイト用!$H$2:$H$2000)</f>
        <v>0</v>
      </c>
      <c r="C319" s="51">
        <f>SUMIF(Amazonアソシエイト用!S$2:S$2000,A319,Amazonアソシエイト用!$L$2:$L$2000)</f>
        <v>0</v>
      </c>
      <c r="D319" s="61">
        <f>COUNTIF(ブログデータ貼り付け用!$P$2:$P$10000,A319)</f>
        <v>0</v>
      </c>
      <c r="E319" s="48">
        <f>SUMIF(ブログデータ貼り付け用!$P$2:$P$10000,A319,ブログデータ貼り付け用!$Q$2:$Q$10000)</f>
        <v>0</v>
      </c>
    </row>
    <row r="320" spans="1:5" x14ac:dyDescent="0.2">
      <c r="A320" s="43">
        <v>45975</v>
      </c>
      <c r="B320" s="46">
        <f>SUMIF(Amazonアソシエイト用!$S$2:$S$2000,A320,Amazonアソシエイト用!$H$2:$H$2000)</f>
        <v>0</v>
      </c>
      <c r="C320" s="51">
        <f>SUMIF(Amazonアソシエイト用!S$2:S$2000,A320,Amazonアソシエイト用!$L$2:$L$2000)</f>
        <v>0</v>
      </c>
      <c r="D320" s="61">
        <f>COUNTIF(ブログデータ貼り付け用!$P$2:$P$10000,A320)</f>
        <v>0</v>
      </c>
      <c r="E320" s="48">
        <f>SUMIF(ブログデータ貼り付け用!$P$2:$P$10000,A320,ブログデータ貼り付け用!$Q$2:$Q$10000)</f>
        <v>0</v>
      </c>
    </row>
    <row r="321" spans="1:5" x14ac:dyDescent="0.2">
      <c r="A321" s="43">
        <v>45976</v>
      </c>
      <c r="B321" s="46">
        <f>SUMIF(Amazonアソシエイト用!$S$2:$S$2000,A321,Amazonアソシエイト用!$H$2:$H$2000)</f>
        <v>0</v>
      </c>
      <c r="C321" s="51">
        <f>SUMIF(Amazonアソシエイト用!S$2:S$2000,A321,Amazonアソシエイト用!$L$2:$L$2000)</f>
        <v>0</v>
      </c>
      <c r="D321" s="61">
        <f>COUNTIF(ブログデータ貼り付け用!$P$2:$P$10000,A321)</f>
        <v>0</v>
      </c>
      <c r="E321" s="48">
        <f>SUMIF(ブログデータ貼り付け用!$P$2:$P$10000,A321,ブログデータ貼り付け用!$Q$2:$Q$10000)</f>
        <v>0</v>
      </c>
    </row>
    <row r="322" spans="1:5" x14ac:dyDescent="0.2">
      <c r="A322" s="43">
        <v>45977</v>
      </c>
      <c r="B322" s="46">
        <f>SUMIF(Amazonアソシエイト用!$S$2:$S$2000,A322,Amazonアソシエイト用!$H$2:$H$2000)</f>
        <v>0</v>
      </c>
      <c r="C322" s="51">
        <f>SUMIF(Amazonアソシエイト用!S$2:S$2000,A322,Amazonアソシエイト用!$L$2:$L$2000)</f>
        <v>0</v>
      </c>
      <c r="D322" s="61">
        <f>COUNTIF(ブログデータ貼り付け用!$P$2:$P$10000,A322)</f>
        <v>0</v>
      </c>
      <c r="E322" s="48">
        <f>SUMIF(ブログデータ貼り付け用!$P$2:$P$10000,A322,ブログデータ貼り付け用!$Q$2:$Q$10000)</f>
        <v>0</v>
      </c>
    </row>
    <row r="323" spans="1:5" x14ac:dyDescent="0.2">
      <c r="A323" s="43">
        <v>45978</v>
      </c>
      <c r="B323" s="46">
        <f>SUMIF(Amazonアソシエイト用!$S$2:$S$2000,A323,Amazonアソシエイト用!$H$2:$H$2000)</f>
        <v>0</v>
      </c>
      <c r="C323" s="51">
        <f>SUMIF(Amazonアソシエイト用!S$2:S$2000,A323,Amazonアソシエイト用!$L$2:$L$2000)</f>
        <v>0</v>
      </c>
      <c r="D323" s="61">
        <f>COUNTIF(ブログデータ貼り付け用!$P$2:$P$10000,A323)</f>
        <v>0</v>
      </c>
      <c r="E323" s="48">
        <f>SUMIF(ブログデータ貼り付け用!$P$2:$P$10000,A323,ブログデータ貼り付け用!$Q$2:$Q$10000)</f>
        <v>0</v>
      </c>
    </row>
    <row r="324" spans="1:5" x14ac:dyDescent="0.2">
      <c r="A324" s="43">
        <v>45979</v>
      </c>
      <c r="B324" s="46">
        <f>SUMIF(Amazonアソシエイト用!$S$2:$S$2000,A324,Amazonアソシエイト用!$H$2:$H$2000)</f>
        <v>0</v>
      </c>
      <c r="C324" s="51">
        <f>SUMIF(Amazonアソシエイト用!S$2:S$2000,A324,Amazonアソシエイト用!$L$2:$L$2000)</f>
        <v>0</v>
      </c>
      <c r="D324" s="61">
        <f>COUNTIF(ブログデータ貼り付け用!$P$2:$P$10000,A324)</f>
        <v>0</v>
      </c>
      <c r="E324" s="48">
        <f>SUMIF(ブログデータ貼り付け用!$P$2:$P$10000,A324,ブログデータ貼り付け用!$Q$2:$Q$10000)</f>
        <v>0</v>
      </c>
    </row>
    <row r="325" spans="1:5" x14ac:dyDescent="0.2">
      <c r="A325" s="43">
        <v>45980</v>
      </c>
      <c r="B325" s="46">
        <f>SUMIF(Amazonアソシエイト用!$S$2:$S$2000,A325,Amazonアソシエイト用!$H$2:$H$2000)</f>
        <v>0</v>
      </c>
      <c r="C325" s="51">
        <f>SUMIF(Amazonアソシエイト用!S$2:S$2000,A325,Amazonアソシエイト用!$L$2:$L$2000)</f>
        <v>0</v>
      </c>
      <c r="D325" s="61">
        <f>COUNTIF(ブログデータ貼り付け用!$P$2:$P$10000,A325)</f>
        <v>0</v>
      </c>
      <c r="E325" s="48">
        <f>SUMIF(ブログデータ貼り付け用!$P$2:$P$10000,A325,ブログデータ貼り付け用!$Q$2:$Q$10000)</f>
        <v>0</v>
      </c>
    </row>
    <row r="326" spans="1:5" x14ac:dyDescent="0.2">
      <c r="A326" s="43">
        <v>45981</v>
      </c>
      <c r="B326" s="46">
        <f>SUMIF(Amazonアソシエイト用!$S$2:$S$2000,A326,Amazonアソシエイト用!$H$2:$H$2000)</f>
        <v>0</v>
      </c>
      <c r="C326" s="51">
        <f>SUMIF(Amazonアソシエイト用!S$2:S$2000,A326,Amazonアソシエイト用!$L$2:$L$2000)</f>
        <v>0</v>
      </c>
      <c r="D326" s="61">
        <f>COUNTIF(ブログデータ貼り付け用!$P$2:$P$10000,A326)</f>
        <v>0</v>
      </c>
      <c r="E326" s="48">
        <f>SUMIF(ブログデータ貼り付け用!$P$2:$P$10000,A326,ブログデータ貼り付け用!$Q$2:$Q$10000)</f>
        <v>0</v>
      </c>
    </row>
    <row r="327" spans="1:5" x14ac:dyDescent="0.2">
      <c r="A327" s="43">
        <v>45982</v>
      </c>
      <c r="B327" s="46">
        <f>SUMIF(Amazonアソシエイト用!$S$2:$S$2000,A327,Amazonアソシエイト用!$H$2:$H$2000)</f>
        <v>0</v>
      </c>
      <c r="C327" s="51">
        <f>SUMIF(Amazonアソシエイト用!S$2:S$2000,A327,Amazonアソシエイト用!$L$2:$L$2000)</f>
        <v>0</v>
      </c>
      <c r="D327" s="61">
        <f>COUNTIF(ブログデータ貼り付け用!$P$2:$P$10000,A327)</f>
        <v>0</v>
      </c>
      <c r="E327" s="48">
        <f>SUMIF(ブログデータ貼り付け用!$P$2:$P$10000,A327,ブログデータ貼り付け用!$Q$2:$Q$10000)</f>
        <v>0</v>
      </c>
    </row>
    <row r="328" spans="1:5" x14ac:dyDescent="0.2">
      <c r="A328" s="43">
        <v>45983</v>
      </c>
      <c r="B328" s="46">
        <f>SUMIF(Amazonアソシエイト用!$S$2:$S$2000,A328,Amazonアソシエイト用!$H$2:$H$2000)</f>
        <v>0</v>
      </c>
      <c r="C328" s="51">
        <f>SUMIF(Amazonアソシエイト用!S$2:S$2000,A328,Amazonアソシエイト用!$L$2:$L$2000)</f>
        <v>0</v>
      </c>
      <c r="D328" s="61">
        <f>COUNTIF(ブログデータ貼り付け用!$P$2:$P$10000,A328)</f>
        <v>0</v>
      </c>
      <c r="E328" s="48">
        <f>SUMIF(ブログデータ貼り付け用!$P$2:$P$10000,A328,ブログデータ貼り付け用!$Q$2:$Q$10000)</f>
        <v>0</v>
      </c>
    </row>
    <row r="329" spans="1:5" x14ac:dyDescent="0.2">
      <c r="A329" s="43">
        <v>45984</v>
      </c>
      <c r="B329" s="46">
        <f>SUMIF(Amazonアソシエイト用!$S$2:$S$2000,A329,Amazonアソシエイト用!$H$2:$H$2000)</f>
        <v>0</v>
      </c>
      <c r="C329" s="51">
        <f>SUMIF(Amazonアソシエイト用!S$2:S$2000,A329,Amazonアソシエイト用!$L$2:$L$2000)</f>
        <v>0</v>
      </c>
      <c r="D329" s="61">
        <f>COUNTIF(ブログデータ貼り付け用!$P$2:$P$10000,A329)</f>
        <v>0</v>
      </c>
      <c r="E329" s="48">
        <f>SUMIF(ブログデータ貼り付け用!$P$2:$P$10000,A329,ブログデータ貼り付け用!$Q$2:$Q$10000)</f>
        <v>0</v>
      </c>
    </row>
    <row r="330" spans="1:5" x14ac:dyDescent="0.2">
      <c r="A330" s="43">
        <v>45985</v>
      </c>
      <c r="B330" s="46">
        <f>SUMIF(Amazonアソシエイト用!$S$2:$S$2000,A330,Amazonアソシエイト用!$H$2:$H$2000)</f>
        <v>0</v>
      </c>
      <c r="C330" s="51">
        <f>SUMIF(Amazonアソシエイト用!S$2:S$2000,A330,Amazonアソシエイト用!$L$2:$L$2000)</f>
        <v>0</v>
      </c>
      <c r="D330" s="61">
        <f>COUNTIF(ブログデータ貼り付け用!$P$2:$P$10000,A330)</f>
        <v>0</v>
      </c>
      <c r="E330" s="48">
        <f>SUMIF(ブログデータ貼り付け用!$P$2:$P$10000,A330,ブログデータ貼り付け用!$Q$2:$Q$10000)</f>
        <v>0</v>
      </c>
    </row>
    <row r="331" spans="1:5" x14ac:dyDescent="0.2">
      <c r="A331" s="43">
        <v>45986</v>
      </c>
      <c r="B331" s="46">
        <f>SUMIF(Amazonアソシエイト用!$S$2:$S$2000,A331,Amazonアソシエイト用!$H$2:$H$2000)</f>
        <v>0</v>
      </c>
      <c r="C331" s="51">
        <f>SUMIF(Amazonアソシエイト用!S$2:S$2000,A331,Amazonアソシエイト用!$L$2:$L$2000)</f>
        <v>0</v>
      </c>
      <c r="D331" s="61">
        <f>COUNTIF(ブログデータ貼り付け用!$P$2:$P$10000,A331)</f>
        <v>0</v>
      </c>
      <c r="E331" s="48">
        <f>SUMIF(ブログデータ貼り付け用!$P$2:$P$10000,A331,ブログデータ貼り付け用!$Q$2:$Q$10000)</f>
        <v>0</v>
      </c>
    </row>
    <row r="332" spans="1:5" x14ac:dyDescent="0.2">
      <c r="A332" s="43">
        <v>45987</v>
      </c>
      <c r="B332" s="46">
        <f>SUMIF(Amazonアソシエイト用!$S$2:$S$2000,A332,Amazonアソシエイト用!$H$2:$H$2000)</f>
        <v>0</v>
      </c>
      <c r="C332" s="51">
        <f>SUMIF(Amazonアソシエイト用!S$2:S$2000,A332,Amazonアソシエイト用!$L$2:$L$2000)</f>
        <v>0</v>
      </c>
      <c r="D332" s="61">
        <f>COUNTIF(ブログデータ貼り付け用!$P$2:$P$10000,A332)</f>
        <v>0</v>
      </c>
      <c r="E332" s="48">
        <f>SUMIF(ブログデータ貼り付け用!$P$2:$P$10000,A332,ブログデータ貼り付け用!$Q$2:$Q$10000)</f>
        <v>0</v>
      </c>
    </row>
    <row r="333" spans="1:5" x14ac:dyDescent="0.2">
      <c r="A333" s="43">
        <v>45988</v>
      </c>
      <c r="B333" s="46">
        <f>SUMIF(Amazonアソシエイト用!$S$2:$S$2000,A333,Amazonアソシエイト用!$H$2:$H$2000)</f>
        <v>0</v>
      </c>
      <c r="C333" s="51">
        <f>SUMIF(Amazonアソシエイト用!S$2:S$2000,A333,Amazonアソシエイト用!$L$2:$L$2000)</f>
        <v>0</v>
      </c>
      <c r="D333" s="61">
        <f>COUNTIF(ブログデータ貼り付け用!$P$2:$P$10000,A333)</f>
        <v>0</v>
      </c>
      <c r="E333" s="48">
        <f>SUMIF(ブログデータ貼り付け用!$P$2:$P$10000,A333,ブログデータ貼り付け用!$Q$2:$Q$10000)</f>
        <v>0</v>
      </c>
    </row>
    <row r="334" spans="1:5" x14ac:dyDescent="0.2">
      <c r="A334" s="43">
        <v>45989</v>
      </c>
      <c r="B334" s="46">
        <f>SUMIF(Amazonアソシエイト用!$S$2:$S$2000,A334,Amazonアソシエイト用!$H$2:$H$2000)</f>
        <v>0</v>
      </c>
      <c r="C334" s="51">
        <f>SUMIF(Amazonアソシエイト用!S$2:S$2000,A334,Amazonアソシエイト用!$L$2:$L$2000)</f>
        <v>0</v>
      </c>
      <c r="D334" s="61">
        <f>COUNTIF(ブログデータ貼り付け用!$P$2:$P$10000,A334)</f>
        <v>0</v>
      </c>
      <c r="E334" s="48">
        <f>SUMIF(ブログデータ貼り付け用!$P$2:$P$10000,A334,ブログデータ貼り付け用!$Q$2:$Q$10000)</f>
        <v>0</v>
      </c>
    </row>
    <row r="335" spans="1:5" x14ac:dyDescent="0.2">
      <c r="A335" s="43">
        <v>45990</v>
      </c>
      <c r="B335" s="46">
        <f>SUMIF(Amazonアソシエイト用!$S$2:$S$2000,A335,Amazonアソシエイト用!$H$2:$H$2000)</f>
        <v>0</v>
      </c>
      <c r="C335" s="51">
        <f>SUMIF(Amazonアソシエイト用!S$2:S$2000,A335,Amazonアソシエイト用!$L$2:$L$2000)</f>
        <v>0</v>
      </c>
      <c r="D335" s="61">
        <f>COUNTIF(ブログデータ貼り付け用!$P$2:$P$10000,A335)</f>
        <v>0</v>
      </c>
      <c r="E335" s="48">
        <f>SUMIF(ブログデータ貼り付け用!$P$2:$P$10000,A335,ブログデータ貼り付け用!$Q$2:$Q$10000)</f>
        <v>0</v>
      </c>
    </row>
    <row r="336" spans="1:5" x14ac:dyDescent="0.2">
      <c r="A336" s="43">
        <v>45991</v>
      </c>
      <c r="B336" s="46">
        <f>SUMIF(Amazonアソシエイト用!$S$2:$S$2000,A336,Amazonアソシエイト用!$H$2:$H$2000)</f>
        <v>0</v>
      </c>
      <c r="C336" s="51">
        <f>SUMIF(Amazonアソシエイト用!S$2:S$2000,A336,Amazonアソシエイト用!$L$2:$L$2000)</f>
        <v>0</v>
      </c>
      <c r="D336" s="61">
        <f>COUNTIF(ブログデータ貼り付け用!$P$2:$P$10000,A336)</f>
        <v>0</v>
      </c>
      <c r="E336" s="48">
        <f>SUMIF(ブログデータ貼り付け用!$P$2:$P$10000,A336,ブログデータ貼り付け用!$Q$2:$Q$10000)</f>
        <v>0</v>
      </c>
    </row>
    <row r="337" spans="1:5" x14ac:dyDescent="0.2">
      <c r="A337" s="43">
        <v>45992</v>
      </c>
      <c r="B337" s="46">
        <f>SUMIF(Amazonアソシエイト用!$S$2:$S$2000,A337,Amazonアソシエイト用!$H$2:$H$2000)</f>
        <v>0</v>
      </c>
      <c r="C337" s="51">
        <f>SUMIF(Amazonアソシエイト用!S$2:S$2000,A337,Amazonアソシエイト用!$L$2:$L$2000)</f>
        <v>0</v>
      </c>
      <c r="D337" s="61">
        <f>COUNTIF(ブログデータ貼り付け用!$P$2:$P$10000,A337)</f>
        <v>0</v>
      </c>
      <c r="E337" s="48">
        <f>SUMIF(ブログデータ貼り付け用!$P$2:$P$10000,A337,ブログデータ貼り付け用!$Q$2:$Q$10000)</f>
        <v>0</v>
      </c>
    </row>
    <row r="338" spans="1:5" x14ac:dyDescent="0.2">
      <c r="A338" s="43">
        <v>45993</v>
      </c>
      <c r="B338" s="46">
        <f>SUMIF(Amazonアソシエイト用!$S$2:$S$2000,A338,Amazonアソシエイト用!$H$2:$H$2000)</f>
        <v>0</v>
      </c>
      <c r="C338" s="51">
        <f>SUMIF(Amazonアソシエイト用!S$2:S$2000,A338,Amazonアソシエイト用!$L$2:$L$2000)</f>
        <v>0</v>
      </c>
      <c r="D338" s="61">
        <f>COUNTIF(ブログデータ貼り付け用!$P$2:$P$10000,A338)</f>
        <v>0</v>
      </c>
      <c r="E338" s="48">
        <f>SUMIF(ブログデータ貼り付け用!$P$2:$P$10000,A338,ブログデータ貼り付け用!$Q$2:$Q$10000)</f>
        <v>0</v>
      </c>
    </row>
    <row r="339" spans="1:5" x14ac:dyDescent="0.2">
      <c r="A339" s="43">
        <v>45994</v>
      </c>
      <c r="B339" s="46">
        <f>SUMIF(Amazonアソシエイト用!$S$2:$S$2000,A339,Amazonアソシエイト用!$H$2:$H$2000)</f>
        <v>0</v>
      </c>
      <c r="C339" s="51">
        <f>SUMIF(Amazonアソシエイト用!S$2:S$2000,A339,Amazonアソシエイト用!$L$2:$L$2000)</f>
        <v>0</v>
      </c>
      <c r="D339" s="61">
        <f>COUNTIF(ブログデータ貼り付け用!$P$2:$P$10000,A339)</f>
        <v>0</v>
      </c>
      <c r="E339" s="48">
        <f>SUMIF(ブログデータ貼り付け用!$P$2:$P$10000,A339,ブログデータ貼り付け用!$Q$2:$Q$10000)</f>
        <v>0</v>
      </c>
    </row>
    <row r="340" spans="1:5" x14ac:dyDescent="0.2">
      <c r="A340" s="43">
        <v>45995</v>
      </c>
      <c r="B340" s="46">
        <f>SUMIF(Amazonアソシエイト用!$S$2:$S$2000,A340,Amazonアソシエイト用!$H$2:$H$2000)</f>
        <v>0</v>
      </c>
      <c r="C340" s="51">
        <f>SUMIF(Amazonアソシエイト用!S$2:S$2000,A340,Amazonアソシエイト用!$L$2:$L$2000)</f>
        <v>0</v>
      </c>
      <c r="D340" s="61">
        <f>COUNTIF(ブログデータ貼り付け用!$P$2:$P$10000,A340)</f>
        <v>0</v>
      </c>
      <c r="E340" s="48">
        <f>SUMIF(ブログデータ貼り付け用!$P$2:$P$10000,A340,ブログデータ貼り付け用!$Q$2:$Q$10000)</f>
        <v>0</v>
      </c>
    </row>
    <row r="341" spans="1:5" x14ac:dyDescent="0.2">
      <c r="A341" s="43">
        <v>45996</v>
      </c>
      <c r="B341" s="46">
        <f>SUMIF(Amazonアソシエイト用!$S$2:$S$2000,A341,Amazonアソシエイト用!$H$2:$H$2000)</f>
        <v>0</v>
      </c>
      <c r="C341" s="51">
        <f>SUMIF(Amazonアソシエイト用!S$2:S$2000,A341,Amazonアソシエイト用!$L$2:$L$2000)</f>
        <v>0</v>
      </c>
      <c r="D341" s="61">
        <f>COUNTIF(ブログデータ貼り付け用!$P$2:$P$10000,A341)</f>
        <v>0</v>
      </c>
      <c r="E341" s="48">
        <f>SUMIF(ブログデータ貼り付け用!$P$2:$P$10000,A341,ブログデータ貼り付け用!$Q$2:$Q$10000)</f>
        <v>0</v>
      </c>
    </row>
    <row r="342" spans="1:5" x14ac:dyDescent="0.2">
      <c r="A342" s="43">
        <v>45997</v>
      </c>
      <c r="B342" s="46">
        <f>SUMIF(Amazonアソシエイト用!$S$2:$S$2000,A342,Amazonアソシエイト用!$H$2:$H$2000)</f>
        <v>0</v>
      </c>
      <c r="C342" s="51">
        <f>SUMIF(Amazonアソシエイト用!S$2:S$2000,A342,Amazonアソシエイト用!$L$2:$L$2000)</f>
        <v>0</v>
      </c>
      <c r="D342" s="61">
        <f>COUNTIF(ブログデータ貼り付け用!$P$2:$P$10000,A342)</f>
        <v>0</v>
      </c>
      <c r="E342" s="48">
        <f>SUMIF(ブログデータ貼り付け用!$P$2:$P$10000,A342,ブログデータ貼り付け用!$Q$2:$Q$10000)</f>
        <v>0</v>
      </c>
    </row>
    <row r="343" spans="1:5" x14ac:dyDescent="0.2">
      <c r="A343" s="43">
        <v>45998</v>
      </c>
      <c r="B343" s="46">
        <f>SUMIF(Amazonアソシエイト用!$S$2:$S$2000,A343,Amazonアソシエイト用!$H$2:$H$2000)</f>
        <v>0</v>
      </c>
      <c r="C343" s="51">
        <f>SUMIF(Amazonアソシエイト用!S$2:S$2000,A343,Amazonアソシエイト用!$L$2:$L$2000)</f>
        <v>0</v>
      </c>
      <c r="D343" s="61">
        <f>COUNTIF(ブログデータ貼り付け用!$P$2:$P$10000,A343)</f>
        <v>0</v>
      </c>
      <c r="E343" s="48">
        <f>SUMIF(ブログデータ貼り付け用!$P$2:$P$10000,A343,ブログデータ貼り付け用!$Q$2:$Q$10000)</f>
        <v>0</v>
      </c>
    </row>
    <row r="344" spans="1:5" x14ac:dyDescent="0.2">
      <c r="A344" s="43">
        <v>45999</v>
      </c>
      <c r="B344" s="46">
        <f>SUMIF(Amazonアソシエイト用!$S$2:$S$2000,A344,Amazonアソシエイト用!$H$2:$H$2000)</f>
        <v>0</v>
      </c>
      <c r="C344" s="51">
        <f>SUMIF(Amazonアソシエイト用!S$2:S$2000,A344,Amazonアソシエイト用!$L$2:$L$2000)</f>
        <v>0</v>
      </c>
      <c r="D344" s="61">
        <f>COUNTIF(ブログデータ貼り付け用!$P$2:$P$10000,A344)</f>
        <v>0</v>
      </c>
      <c r="E344" s="48">
        <f>SUMIF(ブログデータ貼り付け用!$P$2:$P$10000,A344,ブログデータ貼り付け用!$Q$2:$Q$10000)</f>
        <v>0</v>
      </c>
    </row>
    <row r="345" spans="1:5" x14ac:dyDescent="0.2">
      <c r="A345" s="43">
        <v>46000</v>
      </c>
      <c r="B345" s="46">
        <f>SUMIF(Amazonアソシエイト用!$S$2:$S$2000,A345,Amazonアソシエイト用!$H$2:$H$2000)</f>
        <v>0</v>
      </c>
      <c r="C345" s="51">
        <f>SUMIF(Amazonアソシエイト用!S$2:S$2000,A345,Amazonアソシエイト用!$L$2:$L$2000)</f>
        <v>0</v>
      </c>
      <c r="D345" s="61">
        <f>COUNTIF(ブログデータ貼り付け用!$P$2:$P$10000,A345)</f>
        <v>0</v>
      </c>
      <c r="E345" s="48">
        <f>SUMIF(ブログデータ貼り付け用!$P$2:$P$10000,A345,ブログデータ貼り付け用!$Q$2:$Q$10000)</f>
        <v>0</v>
      </c>
    </row>
    <row r="346" spans="1:5" x14ac:dyDescent="0.2">
      <c r="A346" s="43">
        <v>46001</v>
      </c>
      <c r="B346" s="46">
        <f>SUMIF(Amazonアソシエイト用!$S$2:$S$2000,A346,Amazonアソシエイト用!$H$2:$H$2000)</f>
        <v>0</v>
      </c>
      <c r="C346" s="51">
        <f>SUMIF(Amazonアソシエイト用!S$2:S$2000,A346,Amazonアソシエイト用!$L$2:$L$2000)</f>
        <v>0</v>
      </c>
      <c r="D346" s="61">
        <f>COUNTIF(ブログデータ貼り付け用!$P$2:$P$10000,A346)</f>
        <v>0</v>
      </c>
      <c r="E346" s="48">
        <f>SUMIF(ブログデータ貼り付け用!$P$2:$P$10000,A346,ブログデータ貼り付け用!$Q$2:$Q$10000)</f>
        <v>0</v>
      </c>
    </row>
    <row r="347" spans="1:5" x14ac:dyDescent="0.2">
      <c r="A347" s="43">
        <v>46002</v>
      </c>
      <c r="B347" s="46">
        <f>SUMIF(Amazonアソシエイト用!$S$2:$S$2000,A347,Amazonアソシエイト用!$H$2:$H$2000)</f>
        <v>0</v>
      </c>
      <c r="C347" s="51">
        <f>SUMIF(Amazonアソシエイト用!S$2:S$2000,A347,Amazonアソシエイト用!$L$2:$L$2000)</f>
        <v>0</v>
      </c>
      <c r="D347" s="61">
        <f>COUNTIF(ブログデータ貼り付け用!$P$2:$P$10000,A347)</f>
        <v>0</v>
      </c>
      <c r="E347" s="48">
        <f>SUMIF(ブログデータ貼り付け用!$P$2:$P$10000,A347,ブログデータ貼り付け用!$Q$2:$Q$10000)</f>
        <v>0</v>
      </c>
    </row>
    <row r="348" spans="1:5" x14ac:dyDescent="0.2">
      <c r="A348" s="43">
        <v>46003</v>
      </c>
      <c r="B348" s="46">
        <f>SUMIF(Amazonアソシエイト用!$S$2:$S$2000,A348,Amazonアソシエイト用!$H$2:$H$2000)</f>
        <v>0</v>
      </c>
      <c r="C348" s="51">
        <f>SUMIF(Amazonアソシエイト用!S$2:S$2000,A348,Amazonアソシエイト用!$L$2:$L$2000)</f>
        <v>0</v>
      </c>
      <c r="D348" s="61">
        <f>COUNTIF(ブログデータ貼り付け用!$P$2:$P$10000,A348)</f>
        <v>0</v>
      </c>
      <c r="E348" s="48">
        <f>SUMIF(ブログデータ貼り付け用!$P$2:$P$10000,A348,ブログデータ貼り付け用!$Q$2:$Q$10000)</f>
        <v>0</v>
      </c>
    </row>
    <row r="349" spans="1:5" x14ac:dyDescent="0.2">
      <c r="A349" s="43">
        <v>46004</v>
      </c>
      <c r="B349" s="46">
        <f>SUMIF(Amazonアソシエイト用!$S$2:$S$2000,A349,Amazonアソシエイト用!$H$2:$H$2000)</f>
        <v>0</v>
      </c>
      <c r="C349" s="51">
        <f>SUMIF(Amazonアソシエイト用!S$2:S$2000,A349,Amazonアソシエイト用!$L$2:$L$2000)</f>
        <v>0</v>
      </c>
      <c r="D349" s="61">
        <f>COUNTIF(ブログデータ貼り付け用!$P$2:$P$10000,A349)</f>
        <v>0</v>
      </c>
      <c r="E349" s="48">
        <f>SUMIF(ブログデータ貼り付け用!$P$2:$P$10000,A349,ブログデータ貼り付け用!$Q$2:$Q$10000)</f>
        <v>0</v>
      </c>
    </row>
    <row r="350" spans="1:5" x14ac:dyDescent="0.2">
      <c r="A350" s="43">
        <v>46005</v>
      </c>
      <c r="B350" s="46">
        <f>SUMIF(Amazonアソシエイト用!$S$2:$S$2000,A350,Amazonアソシエイト用!$H$2:$H$2000)</f>
        <v>0</v>
      </c>
      <c r="C350" s="51">
        <f>SUMIF(Amazonアソシエイト用!S$2:S$2000,A350,Amazonアソシエイト用!$L$2:$L$2000)</f>
        <v>0</v>
      </c>
      <c r="D350" s="61">
        <f>COUNTIF(ブログデータ貼り付け用!$P$2:$P$10000,A350)</f>
        <v>0</v>
      </c>
      <c r="E350" s="48">
        <f>SUMIF(ブログデータ貼り付け用!$P$2:$P$10000,A350,ブログデータ貼り付け用!$Q$2:$Q$10000)</f>
        <v>0</v>
      </c>
    </row>
    <row r="351" spans="1:5" x14ac:dyDescent="0.2">
      <c r="A351" s="43">
        <v>46006</v>
      </c>
      <c r="B351" s="46">
        <f>SUMIF(Amazonアソシエイト用!$S$2:$S$2000,A351,Amazonアソシエイト用!$H$2:$H$2000)</f>
        <v>0</v>
      </c>
      <c r="C351" s="51">
        <f>SUMIF(Amazonアソシエイト用!S$2:S$2000,A351,Amazonアソシエイト用!$L$2:$L$2000)</f>
        <v>0</v>
      </c>
      <c r="D351" s="61">
        <f>COUNTIF(ブログデータ貼り付け用!$P$2:$P$10000,A351)</f>
        <v>0</v>
      </c>
      <c r="E351" s="48">
        <f>SUMIF(ブログデータ貼り付け用!$P$2:$P$10000,A351,ブログデータ貼り付け用!$Q$2:$Q$10000)</f>
        <v>0</v>
      </c>
    </row>
    <row r="352" spans="1:5" x14ac:dyDescent="0.2">
      <c r="A352" s="43">
        <v>46007</v>
      </c>
      <c r="B352" s="46">
        <f>SUMIF(Amazonアソシエイト用!$S$2:$S$2000,A352,Amazonアソシエイト用!$H$2:$H$2000)</f>
        <v>0</v>
      </c>
      <c r="C352" s="51">
        <f>SUMIF(Amazonアソシエイト用!S$2:S$2000,A352,Amazonアソシエイト用!$L$2:$L$2000)</f>
        <v>0</v>
      </c>
      <c r="D352" s="61">
        <f>COUNTIF(ブログデータ貼り付け用!$P$2:$P$10000,A352)</f>
        <v>0</v>
      </c>
      <c r="E352" s="48">
        <f>SUMIF(ブログデータ貼り付け用!$P$2:$P$10000,A352,ブログデータ貼り付け用!$Q$2:$Q$10000)</f>
        <v>0</v>
      </c>
    </row>
    <row r="353" spans="1:5" x14ac:dyDescent="0.2">
      <c r="A353" s="43">
        <v>46008</v>
      </c>
      <c r="B353" s="46">
        <f>SUMIF(Amazonアソシエイト用!$S$2:$S$2000,A353,Amazonアソシエイト用!$H$2:$H$2000)</f>
        <v>0</v>
      </c>
      <c r="C353" s="51">
        <f>SUMIF(Amazonアソシエイト用!S$2:S$2000,A353,Amazonアソシエイト用!$L$2:$L$2000)</f>
        <v>0</v>
      </c>
      <c r="D353" s="61">
        <f>COUNTIF(ブログデータ貼り付け用!$P$2:$P$10000,A353)</f>
        <v>0</v>
      </c>
      <c r="E353" s="48">
        <f>SUMIF(ブログデータ貼り付け用!$P$2:$P$10000,A353,ブログデータ貼り付け用!$Q$2:$Q$10000)</f>
        <v>0</v>
      </c>
    </row>
    <row r="354" spans="1:5" x14ac:dyDescent="0.2">
      <c r="A354" s="43">
        <v>46009</v>
      </c>
      <c r="B354" s="46">
        <f>SUMIF(Amazonアソシエイト用!$S$2:$S$2000,A354,Amazonアソシエイト用!$H$2:$H$2000)</f>
        <v>0</v>
      </c>
      <c r="C354" s="51">
        <f>SUMIF(Amazonアソシエイト用!S$2:S$2000,A354,Amazonアソシエイト用!$L$2:$L$2000)</f>
        <v>0</v>
      </c>
      <c r="D354" s="61">
        <f>COUNTIF(ブログデータ貼り付け用!$P$2:$P$10000,A354)</f>
        <v>0</v>
      </c>
      <c r="E354" s="48">
        <f>SUMIF(ブログデータ貼り付け用!$P$2:$P$10000,A354,ブログデータ貼り付け用!$Q$2:$Q$10000)</f>
        <v>0</v>
      </c>
    </row>
    <row r="355" spans="1:5" x14ac:dyDescent="0.2">
      <c r="A355" s="43">
        <v>46010</v>
      </c>
      <c r="B355" s="46">
        <f>SUMIF(Amazonアソシエイト用!$S$2:$S$2000,A355,Amazonアソシエイト用!$H$2:$H$2000)</f>
        <v>0</v>
      </c>
      <c r="C355" s="51">
        <f>SUMIF(Amazonアソシエイト用!S$2:S$2000,A355,Amazonアソシエイト用!$L$2:$L$2000)</f>
        <v>0</v>
      </c>
      <c r="D355" s="61">
        <f>COUNTIF(ブログデータ貼り付け用!$P$2:$P$10000,A355)</f>
        <v>0</v>
      </c>
      <c r="E355" s="48">
        <f>SUMIF(ブログデータ貼り付け用!$P$2:$P$10000,A355,ブログデータ貼り付け用!$Q$2:$Q$10000)</f>
        <v>0</v>
      </c>
    </row>
    <row r="356" spans="1:5" x14ac:dyDescent="0.2">
      <c r="A356" s="43">
        <v>46011</v>
      </c>
      <c r="B356" s="46">
        <f>SUMIF(Amazonアソシエイト用!$S$2:$S$2000,A356,Amazonアソシエイト用!$H$2:$H$2000)</f>
        <v>0</v>
      </c>
      <c r="C356" s="51">
        <f>SUMIF(Amazonアソシエイト用!S$2:S$2000,A356,Amazonアソシエイト用!$L$2:$L$2000)</f>
        <v>0</v>
      </c>
      <c r="D356" s="61">
        <f>COUNTIF(ブログデータ貼り付け用!$P$2:$P$10000,A356)</f>
        <v>0</v>
      </c>
      <c r="E356" s="48">
        <f>SUMIF(ブログデータ貼り付け用!$P$2:$P$10000,A356,ブログデータ貼り付け用!$Q$2:$Q$10000)</f>
        <v>0</v>
      </c>
    </row>
    <row r="357" spans="1:5" x14ac:dyDescent="0.2">
      <c r="A357" s="43">
        <v>46012</v>
      </c>
      <c r="B357" s="46">
        <f>SUMIF(Amazonアソシエイト用!$S$2:$S$2000,A357,Amazonアソシエイト用!$H$2:$H$2000)</f>
        <v>0</v>
      </c>
      <c r="C357" s="51">
        <f>SUMIF(Amazonアソシエイト用!S$2:S$2000,A357,Amazonアソシエイト用!$L$2:$L$2000)</f>
        <v>0</v>
      </c>
      <c r="D357" s="61">
        <f>COUNTIF(ブログデータ貼り付け用!$P$2:$P$10000,A357)</f>
        <v>0</v>
      </c>
      <c r="E357" s="48">
        <f>SUMIF(ブログデータ貼り付け用!$P$2:$P$10000,A357,ブログデータ貼り付け用!$Q$2:$Q$10000)</f>
        <v>0</v>
      </c>
    </row>
    <row r="358" spans="1:5" x14ac:dyDescent="0.2">
      <c r="A358" s="43">
        <v>46013</v>
      </c>
      <c r="B358" s="46">
        <f>SUMIF(Amazonアソシエイト用!$S$2:$S$2000,A358,Amazonアソシエイト用!$H$2:$H$2000)</f>
        <v>0</v>
      </c>
      <c r="C358" s="51">
        <f>SUMIF(Amazonアソシエイト用!S$2:S$2000,A358,Amazonアソシエイト用!$L$2:$L$2000)</f>
        <v>0</v>
      </c>
      <c r="D358" s="61">
        <f>COUNTIF(ブログデータ貼り付け用!$P$2:$P$10000,A358)</f>
        <v>0</v>
      </c>
      <c r="E358" s="48">
        <f>SUMIF(ブログデータ貼り付け用!$P$2:$P$10000,A358,ブログデータ貼り付け用!$Q$2:$Q$10000)</f>
        <v>0</v>
      </c>
    </row>
    <row r="359" spans="1:5" x14ac:dyDescent="0.2">
      <c r="A359" s="43">
        <v>46014</v>
      </c>
      <c r="B359" s="46">
        <f>SUMIF(Amazonアソシエイト用!$S$2:$S$2000,A359,Amazonアソシエイト用!$H$2:$H$2000)</f>
        <v>0</v>
      </c>
      <c r="C359" s="51">
        <f>SUMIF(Amazonアソシエイト用!S$2:S$2000,A359,Amazonアソシエイト用!$L$2:$L$2000)</f>
        <v>0</v>
      </c>
      <c r="D359" s="61">
        <f>COUNTIF(ブログデータ貼り付け用!$P$2:$P$10000,A359)</f>
        <v>0</v>
      </c>
      <c r="E359" s="48">
        <f>SUMIF(ブログデータ貼り付け用!$P$2:$P$10000,A359,ブログデータ貼り付け用!$Q$2:$Q$10000)</f>
        <v>0</v>
      </c>
    </row>
    <row r="360" spans="1:5" x14ac:dyDescent="0.2">
      <c r="A360" s="43">
        <v>46015</v>
      </c>
      <c r="B360" s="46">
        <f>SUMIF(Amazonアソシエイト用!$S$2:$S$2000,A360,Amazonアソシエイト用!$H$2:$H$2000)</f>
        <v>0</v>
      </c>
      <c r="C360" s="51">
        <f>SUMIF(Amazonアソシエイト用!S$2:S$2000,A360,Amazonアソシエイト用!$L$2:$L$2000)</f>
        <v>0</v>
      </c>
      <c r="D360" s="61">
        <f>COUNTIF(ブログデータ貼り付け用!$P$2:$P$10000,A360)</f>
        <v>0</v>
      </c>
      <c r="E360" s="48">
        <f>SUMIF(ブログデータ貼り付け用!$P$2:$P$10000,A360,ブログデータ貼り付け用!$Q$2:$Q$10000)</f>
        <v>0</v>
      </c>
    </row>
    <row r="361" spans="1:5" x14ac:dyDescent="0.2">
      <c r="A361" s="43">
        <v>46016</v>
      </c>
      <c r="B361" s="46">
        <f>SUMIF(Amazonアソシエイト用!$S$2:$S$2000,A361,Amazonアソシエイト用!$H$2:$H$2000)</f>
        <v>0</v>
      </c>
      <c r="C361" s="51">
        <f>SUMIF(Amazonアソシエイト用!S$2:S$2000,A361,Amazonアソシエイト用!$L$2:$L$2000)</f>
        <v>0</v>
      </c>
      <c r="D361" s="61">
        <f>COUNTIF(ブログデータ貼り付け用!$P$2:$P$10000,A361)</f>
        <v>0</v>
      </c>
      <c r="E361" s="48">
        <f>SUMIF(ブログデータ貼り付け用!$P$2:$P$10000,A361,ブログデータ貼り付け用!$Q$2:$Q$10000)</f>
        <v>0</v>
      </c>
    </row>
    <row r="362" spans="1:5" x14ac:dyDescent="0.2">
      <c r="A362" s="43">
        <v>46017</v>
      </c>
      <c r="B362" s="46">
        <f>SUMIF(Amazonアソシエイト用!$S$2:$S$2000,A362,Amazonアソシエイト用!$H$2:$H$2000)</f>
        <v>0</v>
      </c>
      <c r="C362" s="51">
        <f>SUMIF(Amazonアソシエイト用!S$2:S$2000,A362,Amazonアソシエイト用!$L$2:$L$2000)</f>
        <v>0</v>
      </c>
      <c r="D362" s="61">
        <f>COUNTIF(ブログデータ貼り付け用!$P$2:$P$10000,A362)</f>
        <v>0</v>
      </c>
      <c r="E362" s="48">
        <f>SUMIF(ブログデータ貼り付け用!$P$2:$P$10000,A362,ブログデータ貼り付け用!$Q$2:$Q$10000)</f>
        <v>0</v>
      </c>
    </row>
    <row r="363" spans="1:5" x14ac:dyDescent="0.2">
      <c r="A363" s="43">
        <v>46018</v>
      </c>
      <c r="B363" s="46">
        <f>SUMIF(Amazonアソシエイト用!$S$2:$S$2000,A363,Amazonアソシエイト用!$H$2:$H$2000)</f>
        <v>0</v>
      </c>
      <c r="C363" s="51">
        <f>SUMIF(Amazonアソシエイト用!S$2:S$2000,A363,Amazonアソシエイト用!$L$2:$L$2000)</f>
        <v>0</v>
      </c>
      <c r="D363" s="61">
        <f>COUNTIF(ブログデータ貼り付け用!$P$2:$P$10000,A363)</f>
        <v>0</v>
      </c>
      <c r="E363" s="48">
        <f>SUMIF(ブログデータ貼り付け用!$P$2:$P$10000,A363,ブログデータ貼り付け用!$Q$2:$Q$10000)</f>
        <v>0</v>
      </c>
    </row>
    <row r="364" spans="1:5" x14ac:dyDescent="0.2">
      <c r="A364" s="43">
        <v>46019</v>
      </c>
      <c r="B364" s="46">
        <f>SUMIF(Amazonアソシエイト用!$S$2:$S$2000,A364,Amazonアソシエイト用!$H$2:$H$2000)</f>
        <v>0</v>
      </c>
      <c r="C364" s="51">
        <f>SUMIF(Amazonアソシエイト用!S$2:S$2000,A364,Amazonアソシエイト用!$L$2:$L$2000)</f>
        <v>0</v>
      </c>
      <c r="D364" s="61">
        <f>COUNTIF(ブログデータ貼り付け用!$P$2:$P$10000,A364)</f>
        <v>0</v>
      </c>
      <c r="E364" s="48">
        <f>SUMIF(ブログデータ貼り付け用!$P$2:$P$10000,A364,ブログデータ貼り付け用!$Q$2:$Q$10000)</f>
        <v>0</v>
      </c>
    </row>
    <row r="365" spans="1:5" x14ac:dyDescent="0.2">
      <c r="A365" s="43">
        <v>46020</v>
      </c>
      <c r="B365" s="46">
        <f>SUMIF(Amazonアソシエイト用!$S$2:$S$2000,A365,Amazonアソシエイト用!$H$2:$H$2000)</f>
        <v>0</v>
      </c>
      <c r="C365" s="51">
        <f>SUMIF(Amazonアソシエイト用!S$2:S$2000,A365,Amazonアソシエイト用!$L$2:$L$2000)</f>
        <v>0</v>
      </c>
      <c r="D365" s="61">
        <f>COUNTIF(ブログデータ貼り付け用!$P$2:$P$10000,A365)</f>
        <v>0</v>
      </c>
      <c r="E365" s="48">
        <f>SUMIF(ブログデータ貼り付け用!$P$2:$P$10000,A365,ブログデータ貼り付け用!$Q$2:$Q$10000)</f>
        <v>0</v>
      </c>
    </row>
    <row r="366" spans="1:5" x14ac:dyDescent="0.2">
      <c r="A366" s="43">
        <v>46021</v>
      </c>
      <c r="B366" s="46">
        <f>SUMIF(Amazonアソシエイト用!$S$2:$S$2000,A366,Amazonアソシエイト用!$H$2:$H$2000)</f>
        <v>0</v>
      </c>
      <c r="C366" s="51">
        <f>SUMIF(Amazonアソシエイト用!S$2:S$2000,A366,Amazonアソシエイト用!$L$2:$L$2000)</f>
        <v>0</v>
      </c>
      <c r="D366" s="61">
        <f>COUNTIF(ブログデータ貼り付け用!$P$2:$P$10000,A366)</f>
        <v>0</v>
      </c>
      <c r="E366" s="48">
        <f>SUMIF(ブログデータ貼り付け用!$P$2:$P$10000,A366,ブログデータ貼り付け用!$Q$2:$Q$10000)</f>
        <v>0</v>
      </c>
    </row>
    <row r="367" spans="1:5" ht="13.5" thickBot="1" x14ac:dyDescent="0.25">
      <c r="A367" s="43">
        <v>46022</v>
      </c>
      <c r="B367" s="46">
        <f>SUMIF(Amazonアソシエイト用!$S$2:$S$2000,A367,Amazonアソシエイト用!$H$2:$H$2000)</f>
        <v>0</v>
      </c>
      <c r="C367" s="51">
        <f>SUMIF(Amazonアソシエイト用!S$2:S$2000,A367,Amazonアソシエイト用!$L$2:$L$2000)</f>
        <v>0</v>
      </c>
      <c r="D367" s="61">
        <f>COUNTIF(ブログデータ貼り付け用!$P$2:$P$10000,A367)</f>
        <v>0</v>
      </c>
      <c r="E367" s="48">
        <f>SUMIF(ブログデータ貼り付け用!$P$2:$P$10000,A367,ブログデータ貼り付け用!$Q$2:$Q$10000)</f>
        <v>0</v>
      </c>
    </row>
    <row r="368" spans="1:5" ht="13.5" thickBot="1" x14ac:dyDescent="0.25">
      <c r="A368" s="52" t="s">
        <v>18</v>
      </c>
      <c r="B368" s="53">
        <f>SUM(B3:B367)</f>
        <v>0</v>
      </c>
      <c r="C368" s="53">
        <f>SUM(C3:C367)</f>
        <v>0</v>
      </c>
      <c r="D368" s="52">
        <f>SUM(D3:D367)</f>
        <v>0</v>
      </c>
      <c r="E368" s="54">
        <f>SUM(E3:E367)</f>
        <v>0</v>
      </c>
    </row>
  </sheetData>
  <sheetProtection sheet="1" objects="1" scenarios="1" formatCells="0"/>
  <mergeCells count="2">
    <mergeCell ref="B1:C1"/>
    <mergeCell ref="D1:E1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O420"/>
  <sheetViews>
    <sheetView view="pageLayout" topLeftCell="A7" zoomScaleNormal="100" workbookViewId="0">
      <selection activeCell="D413" sqref="D413"/>
    </sheetView>
  </sheetViews>
  <sheetFormatPr defaultColWidth="9" defaultRowHeight="13" x14ac:dyDescent="0.2"/>
  <cols>
    <col min="1" max="1" width="6.7265625" style="1" bestFit="1" customWidth="1"/>
    <col min="2" max="15" width="8.81640625" style="1" customWidth="1"/>
    <col min="16" max="16384" width="9" style="1"/>
  </cols>
  <sheetData>
    <row r="1" spans="1:15" ht="15.5" customHeight="1" thickBot="1" x14ac:dyDescent="0.25">
      <c r="A1" s="555" t="s">
        <v>21</v>
      </c>
      <c r="B1" s="419" t="s">
        <v>34</v>
      </c>
      <c r="C1" s="557"/>
      <c r="D1" s="558" t="s">
        <v>35</v>
      </c>
      <c r="E1" s="559"/>
      <c r="F1" s="560" t="s">
        <v>36</v>
      </c>
      <c r="G1" s="561"/>
      <c r="H1" s="562" t="s">
        <v>37</v>
      </c>
      <c r="I1" s="563"/>
      <c r="J1" s="564" t="s">
        <v>38</v>
      </c>
      <c r="K1" s="565"/>
      <c r="L1" s="553" t="s">
        <v>172</v>
      </c>
      <c r="M1" s="554"/>
      <c r="N1" s="463" t="s">
        <v>18</v>
      </c>
      <c r="O1" s="464"/>
    </row>
    <row r="2" spans="1:15" ht="15.5" customHeight="1" thickBot="1" x14ac:dyDescent="0.25">
      <c r="A2" s="556"/>
      <c r="B2" s="21" t="s">
        <v>152</v>
      </c>
      <c r="C2" s="12" t="s">
        <v>20</v>
      </c>
      <c r="D2" s="11" t="s">
        <v>19</v>
      </c>
      <c r="E2" s="12" t="s">
        <v>20</v>
      </c>
      <c r="F2" s="11" t="s">
        <v>19</v>
      </c>
      <c r="G2" s="12" t="s">
        <v>20</v>
      </c>
      <c r="H2" s="11" t="s">
        <v>19</v>
      </c>
      <c r="I2" s="12" t="s">
        <v>20</v>
      </c>
      <c r="J2" s="11" t="s">
        <v>19</v>
      </c>
      <c r="K2" s="12" t="s">
        <v>20</v>
      </c>
      <c r="L2" s="11" t="s">
        <v>19</v>
      </c>
      <c r="M2" s="12" t="s">
        <v>20</v>
      </c>
      <c r="N2" s="11" t="s">
        <v>19</v>
      </c>
      <c r="O2" s="12" t="s">
        <v>20</v>
      </c>
    </row>
    <row r="3" spans="1:15" ht="14.25" customHeight="1" x14ac:dyDescent="0.2">
      <c r="A3" s="63">
        <v>45658</v>
      </c>
      <c r="B3" s="4">
        <f>IFERROR(VLOOKUP(A3,ブログデータ貼り付け用!A:C,2,FALSE),0)</f>
        <v>0</v>
      </c>
      <c r="C3" s="65">
        <f>IFERROR(VLOOKUP(A3,ブログデータ貼り付け用!A:C,3,FALSE),0)</f>
        <v>0</v>
      </c>
      <c r="D3" s="66">
        <f>IFERROR(VLOOKUP(A3,ブログデータ貼り付け用!E:J,4,FALSE),0)</f>
        <v>0</v>
      </c>
      <c r="E3" s="70">
        <f>IFERROR(VLOOKUP(A3,ブログデータ貼り付け用!E:J,6,FALSE),0)</f>
        <v>0</v>
      </c>
      <c r="F3" s="4">
        <f>IFERROR(VLOOKUP(A3,ブログデータ貼り付け用!L:N,2,FALSE),0)</f>
        <v>0</v>
      </c>
      <c r="G3" s="37">
        <f>IFERROR(VLOOKUP(A3,ブログデータ貼り付け用!L:N,3,FALSE),0)</f>
        <v>0</v>
      </c>
      <c r="H3" s="20">
        <f>VLOOKUP(A3,ブログデータ整理!A:C,2,FALSE)</f>
        <v>0</v>
      </c>
      <c r="I3" s="67">
        <f>VLOOKUP(A3,ブログデータ整理!A:C,3,FALSE)</f>
        <v>0</v>
      </c>
      <c r="J3" s="20">
        <f>VLOOKUP(A3,ブログデータ整理!A:E,4,FALSE)</f>
        <v>0</v>
      </c>
      <c r="K3" s="67">
        <f>VLOOKUP(A3,ブログデータ整理!A:E,5,FALSE)</f>
        <v>0</v>
      </c>
      <c r="L3" s="73"/>
      <c r="M3" s="81"/>
      <c r="N3" s="20">
        <f>B3+D3+F3+H3+J3+L3</f>
        <v>0</v>
      </c>
      <c r="O3" s="19">
        <f>C3+E3+G3+I3+K3+M3</f>
        <v>0</v>
      </c>
    </row>
    <row r="4" spans="1:15" ht="14.25" customHeight="1" x14ac:dyDescent="0.2">
      <c r="A4" s="63">
        <v>45659</v>
      </c>
      <c r="B4" s="4">
        <f>IFERROR(VLOOKUP(A4,ブログデータ貼り付け用!A:C,2,FALSE),0)</f>
        <v>0</v>
      </c>
      <c r="C4" s="65">
        <f>IFERROR(VLOOKUP(A4,ブログデータ貼り付け用!A:C,3,FALSE),0)</f>
        <v>0</v>
      </c>
      <c r="D4" s="20">
        <f>IFERROR(VLOOKUP(A4,ブログデータ貼り付け用!E:J,4,FALSE),0)</f>
        <v>0</v>
      </c>
      <c r="E4" s="71">
        <f>IFERROR(VLOOKUP(A4,ブログデータ貼り付け用!E:J,6,FALSE),0)</f>
        <v>0</v>
      </c>
      <c r="F4" s="4">
        <f>IFERROR(VLOOKUP(A4,ブログデータ貼り付け用!L:N,2,FALSE),0)</f>
        <v>0</v>
      </c>
      <c r="G4" s="37">
        <f>IFERROR(VLOOKUP(A4,ブログデータ貼り付け用!L:N,3,FALSE),0)</f>
        <v>0</v>
      </c>
      <c r="H4" s="20">
        <f>VLOOKUP(A4,ブログデータ整理!A:C,2,FALSE)</f>
        <v>0</v>
      </c>
      <c r="I4" s="67">
        <f>VLOOKUP(A4,ブログデータ整理!A:C,3,FALSE)</f>
        <v>0</v>
      </c>
      <c r="J4" s="20">
        <f>VLOOKUP(A4,ブログデータ整理!A:E,4,FALSE)</f>
        <v>0</v>
      </c>
      <c r="K4" s="67">
        <f>VLOOKUP(A4,ブログデータ整理!A:E,5,FALSE)</f>
        <v>0</v>
      </c>
      <c r="L4" s="73"/>
      <c r="M4" s="81"/>
      <c r="N4" s="20">
        <f t="shared" ref="N4:O33" si="0">B4+D4+F4+H4+J4+L4</f>
        <v>0</v>
      </c>
      <c r="O4" s="19">
        <f t="shared" si="0"/>
        <v>0</v>
      </c>
    </row>
    <row r="5" spans="1:15" ht="14.25" customHeight="1" x14ac:dyDescent="0.2">
      <c r="A5" s="63">
        <v>45660</v>
      </c>
      <c r="B5" s="4">
        <f>IFERROR(VLOOKUP(A5,ブログデータ貼り付け用!A:C,2,FALSE),0)</f>
        <v>0</v>
      </c>
      <c r="C5" s="65">
        <f>IFERROR(VLOOKUP(A5,ブログデータ貼り付け用!A:C,3,FALSE),0)</f>
        <v>0</v>
      </c>
      <c r="D5" s="20">
        <f>IFERROR(VLOOKUP(A5,ブログデータ貼り付け用!E:J,4,FALSE),0)</f>
        <v>0</v>
      </c>
      <c r="E5" s="71">
        <f>IFERROR(VLOOKUP(A5,ブログデータ貼り付け用!E:J,6,FALSE),0)</f>
        <v>0</v>
      </c>
      <c r="F5" s="4">
        <f>IFERROR(VLOOKUP(A5,ブログデータ貼り付け用!L:N,2,FALSE),0)</f>
        <v>0</v>
      </c>
      <c r="G5" s="37">
        <f>IFERROR(VLOOKUP(A5,ブログデータ貼り付け用!L:N,3,FALSE),0)</f>
        <v>0</v>
      </c>
      <c r="H5" s="20">
        <f>VLOOKUP(A5,ブログデータ整理!A:C,2,FALSE)</f>
        <v>0</v>
      </c>
      <c r="I5" s="67">
        <f>VLOOKUP(A5,ブログデータ整理!A:C,3,FALSE)</f>
        <v>0</v>
      </c>
      <c r="J5" s="20">
        <f>VLOOKUP(A5,ブログデータ整理!A:E,4,FALSE)</f>
        <v>0</v>
      </c>
      <c r="K5" s="67">
        <f>VLOOKUP(A5,ブログデータ整理!A:E,5,FALSE)</f>
        <v>0</v>
      </c>
      <c r="L5" s="73"/>
      <c r="M5" s="81"/>
      <c r="N5" s="20">
        <f t="shared" si="0"/>
        <v>0</v>
      </c>
      <c r="O5" s="19">
        <f t="shared" si="0"/>
        <v>0</v>
      </c>
    </row>
    <row r="6" spans="1:15" ht="14.25" customHeight="1" x14ac:dyDescent="0.2">
      <c r="A6" s="63">
        <v>45661</v>
      </c>
      <c r="B6" s="4">
        <f>IFERROR(VLOOKUP(A6,ブログデータ貼り付け用!A:C,2,FALSE),0)</f>
        <v>0</v>
      </c>
      <c r="C6" s="65">
        <f>IFERROR(VLOOKUP(A6,ブログデータ貼り付け用!A:C,3,FALSE),0)</f>
        <v>0</v>
      </c>
      <c r="D6" s="20">
        <f>IFERROR(VLOOKUP(A6,ブログデータ貼り付け用!E:J,4,FALSE),0)</f>
        <v>0</v>
      </c>
      <c r="E6" s="71">
        <f>IFERROR(VLOOKUP(A6,ブログデータ貼り付け用!E:J,6,FALSE),0)</f>
        <v>0</v>
      </c>
      <c r="F6" s="4">
        <f>IFERROR(VLOOKUP(A6,ブログデータ貼り付け用!L:N,2,FALSE),0)</f>
        <v>0</v>
      </c>
      <c r="G6" s="37">
        <f>IFERROR(VLOOKUP(A6,ブログデータ貼り付け用!L:N,3,FALSE),0)</f>
        <v>0</v>
      </c>
      <c r="H6" s="20">
        <f>VLOOKUP(A6,ブログデータ整理!A:C,2,FALSE)</f>
        <v>0</v>
      </c>
      <c r="I6" s="67">
        <f>VLOOKUP(A6,ブログデータ整理!A:C,3,FALSE)</f>
        <v>0</v>
      </c>
      <c r="J6" s="20">
        <f>VLOOKUP(A6,ブログデータ整理!A:E,4,FALSE)</f>
        <v>0</v>
      </c>
      <c r="K6" s="67">
        <f>VLOOKUP(A6,ブログデータ整理!A:E,5,FALSE)</f>
        <v>0</v>
      </c>
      <c r="L6" s="73"/>
      <c r="M6" s="81"/>
      <c r="N6" s="20">
        <f t="shared" si="0"/>
        <v>0</v>
      </c>
      <c r="O6" s="19">
        <f t="shared" si="0"/>
        <v>0</v>
      </c>
    </row>
    <row r="7" spans="1:15" ht="14.25" customHeight="1" x14ac:dyDescent="0.2">
      <c r="A7" s="63">
        <v>45662</v>
      </c>
      <c r="B7" s="4">
        <f>IFERROR(VLOOKUP(A7,ブログデータ貼り付け用!A:C,2,FALSE),0)</f>
        <v>0</v>
      </c>
      <c r="C7" s="65">
        <f>IFERROR(VLOOKUP(A7,ブログデータ貼り付け用!A:C,3,FALSE),0)</f>
        <v>0</v>
      </c>
      <c r="D7" s="20">
        <f>IFERROR(VLOOKUP(A7,ブログデータ貼り付け用!E:J,4,FALSE),0)</f>
        <v>0</v>
      </c>
      <c r="E7" s="71">
        <f>IFERROR(VLOOKUP(A7,ブログデータ貼り付け用!E:J,6,FALSE),0)</f>
        <v>0</v>
      </c>
      <c r="F7" s="4">
        <f>IFERROR(VLOOKUP(A7,ブログデータ貼り付け用!L:N,2,FALSE),0)</f>
        <v>0</v>
      </c>
      <c r="G7" s="37">
        <f>IFERROR(VLOOKUP(A7,ブログデータ貼り付け用!L:N,3,FALSE),0)</f>
        <v>0</v>
      </c>
      <c r="H7" s="20">
        <f>VLOOKUP(A7,ブログデータ整理!A:C,2,FALSE)</f>
        <v>0</v>
      </c>
      <c r="I7" s="67">
        <f>VLOOKUP(A7,ブログデータ整理!A:C,3,FALSE)</f>
        <v>0</v>
      </c>
      <c r="J7" s="20">
        <f>VLOOKUP(A7,ブログデータ整理!A:E,4,FALSE)</f>
        <v>0</v>
      </c>
      <c r="K7" s="67">
        <f>VLOOKUP(A7,ブログデータ整理!A:E,5,FALSE)</f>
        <v>0</v>
      </c>
      <c r="L7" s="73"/>
      <c r="M7" s="81"/>
      <c r="N7" s="20">
        <f t="shared" si="0"/>
        <v>0</v>
      </c>
      <c r="O7" s="19">
        <f t="shared" si="0"/>
        <v>0</v>
      </c>
    </row>
    <row r="8" spans="1:15" ht="14.25" customHeight="1" x14ac:dyDescent="0.2">
      <c r="A8" s="63">
        <v>45663</v>
      </c>
      <c r="B8" s="4">
        <f>IFERROR(VLOOKUP(A8,ブログデータ貼り付け用!A:C,2,FALSE),0)</f>
        <v>0</v>
      </c>
      <c r="C8" s="65">
        <f>IFERROR(VLOOKUP(A8,ブログデータ貼り付け用!A:C,3,FALSE),0)</f>
        <v>0</v>
      </c>
      <c r="D8" s="20">
        <f>IFERROR(VLOOKUP(A8,ブログデータ貼り付け用!E:J,4,FALSE),0)</f>
        <v>0</v>
      </c>
      <c r="E8" s="71">
        <f>IFERROR(VLOOKUP(A8,ブログデータ貼り付け用!E:J,6,FALSE),0)</f>
        <v>0</v>
      </c>
      <c r="F8" s="4">
        <f>IFERROR(VLOOKUP(A8,ブログデータ貼り付け用!L:N,2,FALSE),0)</f>
        <v>0</v>
      </c>
      <c r="G8" s="37">
        <f>IFERROR(VLOOKUP(A8,ブログデータ貼り付け用!L:N,3,FALSE),0)</f>
        <v>0</v>
      </c>
      <c r="H8" s="20">
        <f>VLOOKUP(A8,ブログデータ整理!A:C,2,FALSE)</f>
        <v>0</v>
      </c>
      <c r="I8" s="67">
        <f>VLOOKUP(A8,ブログデータ整理!A:C,3,FALSE)</f>
        <v>0</v>
      </c>
      <c r="J8" s="20">
        <f>VLOOKUP(A8,ブログデータ整理!A:E,4,FALSE)</f>
        <v>0</v>
      </c>
      <c r="K8" s="67">
        <f>VLOOKUP(A8,ブログデータ整理!A:E,5,FALSE)</f>
        <v>0</v>
      </c>
      <c r="L8" s="73"/>
      <c r="M8" s="81"/>
      <c r="N8" s="20">
        <f t="shared" si="0"/>
        <v>0</v>
      </c>
      <c r="O8" s="19">
        <f t="shared" si="0"/>
        <v>0</v>
      </c>
    </row>
    <row r="9" spans="1:15" ht="14.25" customHeight="1" x14ac:dyDescent="0.2">
      <c r="A9" s="63">
        <v>45664</v>
      </c>
      <c r="B9" s="4">
        <f>IFERROR(VLOOKUP(A9,ブログデータ貼り付け用!A:C,2,FALSE),0)</f>
        <v>0</v>
      </c>
      <c r="C9" s="65">
        <f>IFERROR(VLOOKUP(A9,ブログデータ貼り付け用!A:C,3,FALSE),0)</f>
        <v>0</v>
      </c>
      <c r="D9" s="20">
        <f>IFERROR(VLOOKUP(A9,ブログデータ貼り付け用!E:J,4,FALSE),0)</f>
        <v>0</v>
      </c>
      <c r="E9" s="71">
        <f>IFERROR(VLOOKUP(A9,ブログデータ貼り付け用!E:J,6,FALSE),0)</f>
        <v>0</v>
      </c>
      <c r="F9" s="4">
        <f>IFERROR(VLOOKUP(A9,ブログデータ貼り付け用!L:N,2,FALSE),0)</f>
        <v>0</v>
      </c>
      <c r="G9" s="37">
        <f>IFERROR(VLOOKUP(A9,ブログデータ貼り付け用!L:N,3,FALSE),0)</f>
        <v>0</v>
      </c>
      <c r="H9" s="20">
        <f>VLOOKUP(A9,ブログデータ整理!A:C,2,FALSE)</f>
        <v>0</v>
      </c>
      <c r="I9" s="67">
        <f>VLOOKUP(A9,ブログデータ整理!A:C,3,FALSE)</f>
        <v>0</v>
      </c>
      <c r="J9" s="20">
        <f>VLOOKUP(A9,ブログデータ整理!A:E,4,FALSE)</f>
        <v>0</v>
      </c>
      <c r="K9" s="67">
        <f>VLOOKUP(A9,ブログデータ整理!A:E,5,FALSE)</f>
        <v>0</v>
      </c>
      <c r="L9" s="73"/>
      <c r="M9" s="81"/>
      <c r="N9" s="20">
        <f t="shared" si="0"/>
        <v>0</v>
      </c>
      <c r="O9" s="19">
        <f t="shared" si="0"/>
        <v>0</v>
      </c>
    </row>
    <row r="10" spans="1:15" ht="14.25" customHeight="1" x14ac:dyDescent="0.2">
      <c r="A10" s="63">
        <v>45665</v>
      </c>
      <c r="B10" s="4">
        <f>IFERROR(VLOOKUP(A10,ブログデータ貼り付け用!A:C,2,FALSE),0)</f>
        <v>0</v>
      </c>
      <c r="C10" s="65">
        <f>IFERROR(VLOOKUP(A10,ブログデータ貼り付け用!A:C,3,FALSE),0)</f>
        <v>0</v>
      </c>
      <c r="D10" s="20">
        <f>IFERROR(VLOOKUP(A10,ブログデータ貼り付け用!E:J,4,FALSE),0)</f>
        <v>0</v>
      </c>
      <c r="E10" s="71">
        <f>IFERROR(VLOOKUP(A10,ブログデータ貼り付け用!E:J,6,FALSE),0)</f>
        <v>0</v>
      </c>
      <c r="F10" s="4">
        <f>IFERROR(VLOOKUP(A10,ブログデータ貼り付け用!L:N,2,FALSE),0)</f>
        <v>0</v>
      </c>
      <c r="G10" s="37">
        <f>IFERROR(VLOOKUP(A10,ブログデータ貼り付け用!L:N,3,FALSE),0)</f>
        <v>0</v>
      </c>
      <c r="H10" s="20">
        <f>VLOOKUP(A10,ブログデータ整理!A:C,2,FALSE)</f>
        <v>0</v>
      </c>
      <c r="I10" s="67">
        <f>VLOOKUP(A10,ブログデータ整理!A:C,3,FALSE)</f>
        <v>0</v>
      </c>
      <c r="J10" s="20">
        <f>VLOOKUP(A10,ブログデータ整理!A:E,4,FALSE)</f>
        <v>0</v>
      </c>
      <c r="K10" s="67">
        <f>VLOOKUP(A10,ブログデータ整理!A:E,5,FALSE)</f>
        <v>0</v>
      </c>
      <c r="L10" s="73"/>
      <c r="M10" s="81"/>
      <c r="N10" s="20">
        <f t="shared" si="0"/>
        <v>0</v>
      </c>
      <c r="O10" s="19">
        <f t="shared" si="0"/>
        <v>0</v>
      </c>
    </row>
    <row r="11" spans="1:15" ht="14.25" customHeight="1" x14ac:dyDescent="0.2">
      <c r="A11" s="63">
        <v>45666</v>
      </c>
      <c r="B11" s="4">
        <f>IFERROR(VLOOKUP(A11,ブログデータ貼り付け用!A:C,2,FALSE),0)</f>
        <v>0</v>
      </c>
      <c r="C11" s="65">
        <f>IFERROR(VLOOKUP(A11,ブログデータ貼り付け用!A:C,3,FALSE),0)</f>
        <v>0</v>
      </c>
      <c r="D11" s="20">
        <f>IFERROR(VLOOKUP(A11,ブログデータ貼り付け用!E:J,4,FALSE),0)</f>
        <v>0</v>
      </c>
      <c r="E11" s="71">
        <f>IFERROR(VLOOKUP(A11,ブログデータ貼り付け用!E:J,6,FALSE),0)</f>
        <v>0</v>
      </c>
      <c r="F11" s="4">
        <f>IFERROR(VLOOKUP(A11,ブログデータ貼り付け用!L:N,2,FALSE),0)</f>
        <v>0</v>
      </c>
      <c r="G11" s="37">
        <f>IFERROR(VLOOKUP(A11,ブログデータ貼り付け用!L:N,3,FALSE),0)</f>
        <v>0</v>
      </c>
      <c r="H11" s="20">
        <f>VLOOKUP(A11,ブログデータ整理!A:C,2,FALSE)</f>
        <v>0</v>
      </c>
      <c r="I11" s="67">
        <f>VLOOKUP(A11,ブログデータ整理!A:C,3,FALSE)</f>
        <v>0</v>
      </c>
      <c r="J11" s="20">
        <f>VLOOKUP(A11,ブログデータ整理!A:E,4,FALSE)</f>
        <v>0</v>
      </c>
      <c r="K11" s="67">
        <f>VLOOKUP(A11,ブログデータ整理!A:E,5,FALSE)</f>
        <v>0</v>
      </c>
      <c r="L11" s="73"/>
      <c r="M11" s="81"/>
      <c r="N11" s="20">
        <f t="shared" si="0"/>
        <v>0</v>
      </c>
      <c r="O11" s="19">
        <f t="shared" si="0"/>
        <v>0</v>
      </c>
    </row>
    <row r="12" spans="1:15" ht="14.25" customHeight="1" x14ac:dyDescent="0.2">
      <c r="A12" s="63">
        <v>45667</v>
      </c>
      <c r="B12" s="4">
        <f>IFERROR(VLOOKUP(A12,ブログデータ貼り付け用!A:C,2,FALSE),0)</f>
        <v>0</v>
      </c>
      <c r="C12" s="65">
        <f>IFERROR(VLOOKUP(A12,ブログデータ貼り付け用!A:C,3,FALSE),0)</f>
        <v>0</v>
      </c>
      <c r="D12" s="20">
        <f>IFERROR(VLOOKUP(A12,ブログデータ貼り付け用!E:J,4,FALSE),0)</f>
        <v>0</v>
      </c>
      <c r="E12" s="71">
        <f>IFERROR(VLOOKUP(A12,ブログデータ貼り付け用!E:J,6,FALSE),0)</f>
        <v>0</v>
      </c>
      <c r="F12" s="4">
        <f>IFERROR(VLOOKUP(A12,ブログデータ貼り付け用!L:N,2,FALSE),0)</f>
        <v>0</v>
      </c>
      <c r="G12" s="37">
        <f>IFERROR(VLOOKUP(A12,ブログデータ貼り付け用!L:N,3,FALSE),0)</f>
        <v>0</v>
      </c>
      <c r="H12" s="20">
        <f>VLOOKUP(A12,ブログデータ整理!A:C,2,FALSE)</f>
        <v>0</v>
      </c>
      <c r="I12" s="67">
        <f>VLOOKUP(A12,ブログデータ整理!A:C,3,FALSE)</f>
        <v>0</v>
      </c>
      <c r="J12" s="20">
        <f>VLOOKUP(A12,ブログデータ整理!A:E,4,FALSE)</f>
        <v>0</v>
      </c>
      <c r="K12" s="67">
        <f>VLOOKUP(A12,ブログデータ整理!A:E,5,FALSE)</f>
        <v>0</v>
      </c>
      <c r="L12" s="73"/>
      <c r="M12" s="81"/>
      <c r="N12" s="20">
        <f t="shared" si="0"/>
        <v>0</v>
      </c>
      <c r="O12" s="19">
        <f t="shared" si="0"/>
        <v>0</v>
      </c>
    </row>
    <row r="13" spans="1:15" ht="14.25" customHeight="1" x14ac:dyDescent="0.2">
      <c r="A13" s="63">
        <v>45668</v>
      </c>
      <c r="B13" s="4">
        <f>IFERROR(VLOOKUP(A13,ブログデータ貼り付け用!A:C,2,FALSE),0)</f>
        <v>0</v>
      </c>
      <c r="C13" s="65">
        <f>IFERROR(VLOOKUP(A13,ブログデータ貼り付け用!A:C,3,FALSE),0)</f>
        <v>0</v>
      </c>
      <c r="D13" s="20">
        <f>IFERROR(VLOOKUP(A13,ブログデータ貼り付け用!E:J,4,FALSE),0)</f>
        <v>0</v>
      </c>
      <c r="E13" s="71">
        <f>IFERROR(VLOOKUP(A13,ブログデータ貼り付け用!E:J,6,FALSE),0)</f>
        <v>0</v>
      </c>
      <c r="F13" s="4">
        <f>IFERROR(VLOOKUP(A13,ブログデータ貼り付け用!L:N,2,FALSE),0)</f>
        <v>0</v>
      </c>
      <c r="G13" s="37">
        <f>IFERROR(VLOOKUP(A13,ブログデータ貼り付け用!L:N,3,FALSE),0)</f>
        <v>0</v>
      </c>
      <c r="H13" s="20">
        <f>VLOOKUP(A13,ブログデータ整理!A:C,2,FALSE)</f>
        <v>0</v>
      </c>
      <c r="I13" s="67">
        <f>VLOOKUP(A13,ブログデータ整理!A:C,3,FALSE)</f>
        <v>0</v>
      </c>
      <c r="J13" s="20">
        <f>VLOOKUP(A13,ブログデータ整理!A:E,4,FALSE)</f>
        <v>0</v>
      </c>
      <c r="K13" s="67">
        <f>VLOOKUP(A13,ブログデータ整理!A:E,5,FALSE)</f>
        <v>0</v>
      </c>
      <c r="L13" s="73"/>
      <c r="M13" s="81"/>
      <c r="N13" s="20">
        <f t="shared" si="0"/>
        <v>0</v>
      </c>
      <c r="O13" s="19">
        <f t="shared" si="0"/>
        <v>0</v>
      </c>
    </row>
    <row r="14" spans="1:15" ht="14.25" customHeight="1" x14ac:dyDescent="0.2">
      <c r="A14" s="63">
        <v>45669</v>
      </c>
      <c r="B14" s="4">
        <f>IFERROR(VLOOKUP(A14,ブログデータ貼り付け用!A:C,2,FALSE),0)</f>
        <v>0</v>
      </c>
      <c r="C14" s="65">
        <f>IFERROR(VLOOKUP(A14,ブログデータ貼り付け用!A:C,3,FALSE),0)</f>
        <v>0</v>
      </c>
      <c r="D14" s="20">
        <f>IFERROR(VLOOKUP(A14,ブログデータ貼り付け用!E:J,4,FALSE),0)</f>
        <v>0</v>
      </c>
      <c r="E14" s="71">
        <f>IFERROR(VLOOKUP(A14,ブログデータ貼り付け用!E:J,6,FALSE),0)</f>
        <v>0</v>
      </c>
      <c r="F14" s="4">
        <f>IFERROR(VLOOKUP(A14,ブログデータ貼り付け用!L:N,2,FALSE),0)</f>
        <v>0</v>
      </c>
      <c r="G14" s="37">
        <f>IFERROR(VLOOKUP(A14,ブログデータ貼り付け用!L:N,3,FALSE),0)</f>
        <v>0</v>
      </c>
      <c r="H14" s="20">
        <f>VLOOKUP(A14,ブログデータ整理!A:C,2,FALSE)</f>
        <v>0</v>
      </c>
      <c r="I14" s="67">
        <f>VLOOKUP(A14,ブログデータ整理!A:C,3,FALSE)</f>
        <v>0</v>
      </c>
      <c r="J14" s="20">
        <f>VLOOKUP(A14,ブログデータ整理!A:E,4,FALSE)</f>
        <v>0</v>
      </c>
      <c r="K14" s="67">
        <f>VLOOKUP(A14,ブログデータ整理!A:E,5,FALSE)</f>
        <v>0</v>
      </c>
      <c r="L14" s="73"/>
      <c r="M14" s="81"/>
      <c r="N14" s="20">
        <f t="shared" si="0"/>
        <v>0</v>
      </c>
      <c r="O14" s="19">
        <f t="shared" si="0"/>
        <v>0</v>
      </c>
    </row>
    <row r="15" spans="1:15" ht="14.25" customHeight="1" x14ac:dyDescent="0.2">
      <c r="A15" s="63">
        <v>45670</v>
      </c>
      <c r="B15" s="4">
        <f>IFERROR(VLOOKUP(A15,ブログデータ貼り付け用!A:C,2,FALSE),0)</f>
        <v>0</v>
      </c>
      <c r="C15" s="65">
        <f>IFERROR(VLOOKUP(A15,ブログデータ貼り付け用!A:C,3,FALSE),0)</f>
        <v>0</v>
      </c>
      <c r="D15" s="20">
        <f>IFERROR(VLOOKUP(A15,ブログデータ貼り付け用!E:J,4,FALSE),0)</f>
        <v>0</v>
      </c>
      <c r="E15" s="71">
        <f>IFERROR(VLOOKUP(A15,ブログデータ貼り付け用!E:J,6,FALSE),0)</f>
        <v>0</v>
      </c>
      <c r="F15" s="4">
        <f>IFERROR(VLOOKUP(A15,ブログデータ貼り付け用!L:N,2,FALSE),0)</f>
        <v>0</v>
      </c>
      <c r="G15" s="37">
        <f>IFERROR(VLOOKUP(A15,ブログデータ貼り付け用!L:N,3,FALSE),0)</f>
        <v>0</v>
      </c>
      <c r="H15" s="20">
        <f>VLOOKUP(A15,ブログデータ整理!A:C,2,FALSE)</f>
        <v>0</v>
      </c>
      <c r="I15" s="67">
        <f>VLOOKUP(A15,ブログデータ整理!A:C,3,FALSE)</f>
        <v>0</v>
      </c>
      <c r="J15" s="20">
        <f>VLOOKUP(A15,ブログデータ整理!A:E,4,FALSE)</f>
        <v>0</v>
      </c>
      <c r="K15" s="67">
        <f>VLOOKUP(A15,ブログデータ整理!A:E,5,FALSE)</f>
        <v>0</v>
      </c>
      <c r="L15" s="73"/>
      <c r="M15" s="81"/>
      <c r="N15" s="20">
        <f t="shared" si="0"/>
        <v>0</v>
      </c>
      <c r="O15" s="19">
        <f t="shared" si="0"/>
        <v>0</v>
      </c>
    </row>
    <row r="16" spans="1:15" ht="14.25" customHeight="1" x14ac:dyDescent="0.2">
      <c r="A16" s="63">
        <v>45671</v>
      </c>
      <c r="B16" s="4">
        <f>IFERROR(VLOOKUP(A16,ブログデータ貼り付け用!A:C,2,FALSE),0)</f>
        <v>0</v>
      </c>
      <c r="C16" s="65">
        <f>IFERROR(VLOOKUP(A16,ブログデータ貼り付け用!A:C,3,FALSE),0)</f>
        <v>0</v>
      </c>
      <c r="D16" s="20">
        <f>IFERROR(VLOOKUP(A16,ブログデータ貼り付け用!E:J,4,FALSE),0)</f>
        <v>0</v>
      </c>
      <c r="E16" s="71">
        <f>IFERROR(VLOOKUP(A16,ブログデータ貼り付け用!E:J,6,FALSE),0)</f>
        <v>0</v>
      </c>
      <c r="F16" s="4">
        <f>IFERROR(VLOOKUP(A16,ブログデータ貼り付け用!L:N,2,FALSE),0)</f>
        <v>0</v>
      </c>
      <c r="G16" s="37">
        <f>IFERROR(VLOOKUP(A16,ブログデータ貼り付け用!L:N,3,FALSE),0)</f>
        <v>0</v>
      </c>
      <c r="H16" s="20">
        <f>VLOOKUP(A16,ブログデータ整理!A:C,2,FALSE)</f>
        <v>0</v>
      </c>
      <c r="I16" s="67">
        <f>VLOOKUP(A16,ブログデータ整理!A:C,3,FALSE)</f>
        <v>0</v>
      </c>
      <c r="J16" s="20">
        <f>VLOOKUP(A16,ブログデータ整理!A:E,4,FALSE)</f>
        <v>0</v>
      </c>
      <c r="K16" s="67">
        <f>VLOOKUP(A16,ブログデータ整理!A:E,5,FALSE)</f>
        <v>0</v>
      </c>
      <c r="L16" s="73"/>
      <c r="M16" s="81"/>
      <c r="N16" s="20">
        <f t="shared" si="0"/>
        <v>0</v>
      </c>
      <c r="O16" s="19">
        <f t="shared" si="0"/>
        <v>0</v>
      </c>
    </row>
    <row r="17" spans="1:15" ht="14.25" customHeight="1" x14ac:dyDescent="0.2">
      <c r="A17" s="63">
        <v>45672</v>
      </c>
      <c r="B17" s="4">
        <f>IFERROR(VLOOKUP(A17,ブログデータ貼り付け用!A:C,2,FALSE),0)</f>
        <v>0</v>
      </c>
      <c r="C17" s="65">
        <f>IFERROR(VLOOKUP(A17,ブログデータ貼り付け用!A:C,3,FALSE),0)</f>
        <v>0</v>
      </c>
      <c r="D17" s="20">
        <f>IFERROR(VLOOKUP(A17,ブログデータ貼り付け用!E:J,4,FALSE),0)</f>
        <v>0</v>
      </c>
      <c r="E17" s="71">
        <f>IFERROR(VLOOKUP(A17,ブログデータ貼り付け用!E:J,6,FALSE),0)</f>
        <v>0</v>
      </c>
      <c r="F17" s="4">
        <f>IFERROR(VLOOKUP(A17,ブログデータ貼り付け用!L:N,2,FALSE),0)</f>
        <v>0</v>
      </c>
      <c r="G17" s="37">
        <f>IFERROR(VLOOKUP(A17,ブログデータ貼り付け用!L:N,3,FALSE),0)</f>
        <v>0</v>
      </c>
      <c r="H17" s="20">
        <f>VLOOKUP(A17,ブログデータ整理!A:C,2,FALSE)</f>
        <v>0</v>
      </c>
      <c r="I17" s="67">
        <f>VLOOKUP(A17,ブログデータ整理!A:C,3,FALSE)</f>
        <v>0</v>
      </c>
      <c r="J17" s="20">
        <f>VLOOKUP(A17,ブログデータ整理!A:E,4,FALSE)</f>
        <v>0</v>
      </c>
      <c r="K17" s="67">
        <f>VLOOKUP(A17,ブログデータ整理!A:E,5,FALSE)</f>
        <v>0</v>
      </c>
      <c r="L17" s="73"/>
      <c r="M17" s="81"/>
      <c r="N17" s="20">
        <f t="shared" si="0"/>
        <v>0</v>
      </c>
      <c r="O17" s="19">
        <f t="shared" si="0"/>
        <v>0</v>
      </c>
    </row>
    <row r="18" spans="1:15" ht="14.25" customHeight="1" x14ac:dyDescent="0.2">
      <c r="A18" s="63">
        <v>45673</v>
      </c>
      <c r="B18" s="4">
        <f>IFERROR(VLOOKUP(A18,ブログデータ貼り付け用!A:C,2,FALSE),0)</f>
        <v>0</v>
      </c>
      <c r="C18" s="65">
        <f>IFERROR(VLOOKUP(A18,ブログデータ貼り付け用!A:C,3,FALSE),0)</f>
        <v>0</v>
      </c>
      <c r="D18" s="20">
        <f>IFERROR(VLOOKUP(A18,ブログデータ貼り付け用!E:J,4,FALSE),0)</f>
        <v>0</v>
      </c>
      <c r="E18" s="71">
        <f>IFERROR(VLOOKUP(A18,ブログデータ貼り付け用!E:J,6,FALSE),0)</f>
        <v>0</v>
      </c>
      <c r="F18" s="4">
        <f>IFERROR(VLOOKUP(A18,ブログデータ貼り付け用!L:N,2,FALSE),0)</f>
        <v>0</v>
      </c>
      <c r="G18" s="37">
        <f>IFERROR(VLOOKUP(A18,ブログデータ貼り付け用!L:N,3,FALSE),0)</f>
        <v>0</v>
      </c>
      <c r="H18" s="20">
        <f>VLOOKUP(A18,ブログデータ整理!A:C,2,FALSE)</f>
        <v>0</v>
      </c>
      <c r="I18" s="67">
        <f>VLOOKUP(A18,ブログデータ整理!A:C,3,FALSE)</f>
        <v>0</v>
      </c>
      <c r="J18" s="20">
        <f>VLOOKUP(A18,ブログデータ整理!A:E,4,FALSE)</f>
        <v>0</v>
      </c>
      <c r="K18" s="67">
        <f>VLOOKUP(A18,ブログデータ整理!A:E,5,FALSE)</f>
        <v>0</v>
      </c>
      <c r="L18" s="73"/>
      <c r="M18" s="81"/>
      <c r="N18" s="20">
        <f t="shared" si="0"/>
        <v>0</v>
      </c>
      <c r="O18" s="19">
        <f t="shared" si="0"/>
        <v>0</v>
      </c>
    </row>
    <row r="19" spans="1:15" ht="14.25" customHeight="1" x14ac:dyDescent="0.2">
      <c r="A19" s="63">
        <v>45674</v>
      </c>
      <c r="B19" s="4">
        <f>IFERROR(VLOOKUP(A19,ブログデータ貼り付け用!A:C,2,FALSE),0)</f>
        <v>0</v>
      </c>
      <c r="C19" s="65">
        <f>IFERROR(VLOOKUP(A19,ブログデータ貼り付け用!A:C,3,FALSE),0)</f>
        <v>0</v>
      </c>
      <c r="D19" s="20">
        <f>IFERROR(VLOOKUP(A19,ブログデータ貼り付け用!E:J,4,FALSE),0)</f>
        <v>0</v>
      </c>
      <c r="E19" s="71">
        <f>IFERROR(VLOOKUP(A19,ブログデータ貼り付け用!E:J,6,FALSE),0)</f>
        <v>0</v>
      </c>
      <c r="F19" s="4">
        <f>IFERROR(VLOOKUP(A19,ブログデータ貼り付け用!L:N,2,FALSE),0)</f>
        <v>0</v>
      </c>
      <c r="G19" s="37">
        <f>IFERROR(VLOOKUP(A19,ブログデータ貼り付け用!L:N,3,FALSE),0)</f>
        <v>0</v>
      </c>
      <c r="H19" s="20">
        <f>VLOOKUP(A19,ブログデータ整理!A:C,2,FALSE)</f>
        <v>0</v>
      </c>
      <c r="I19" s="67">
        <f>VLOOKUP(A19,ブログデータ整理!A:C,3,FALSE)</f>
        <v>0</v>
      </c>
      <c r="J19" s="20">
        <f>VLOOKUP(A19,ブログデータ整理!A:E,4,FALSE)</f>
        <v>0</v>
      </c>
      <c r="K19" s="67">
        <f>VLOOKUP(A19,ブログデータ整理!A:E,5,FALSE)</f>
        <v>0</v>
      </c>
      <c r="L19" s="73"/>
      <c r="M19" s="81"/>
      <c r="N19" s="20">
        <f t="shared" si="0"/>
        <v>0</v>
      </c>
      <c r="O19" s="19">
        <f t="shared" si="0"/>
        <v>0</v>
      </c>
    </row>
    <row r="20" spans="1:15" ht="14.25" customHeight="1" x14ac:dyDescent="0.2">
      <c r="A20" s="63">
        <v>45675</v>
      </c>
      <c r="B20" s="4">
        <f>IFERROR(VLOOKUP(A20,ブログデータ貼り付け用!A:C,2,FALSE),0)</f>
        <v>0</v>
      </c>
      <c r="C20" s="65">
        <f>IFERROR(VLOOKUP(A20,ブログデータ貼り付け用!A:C,3,FALSE),0)</f>
        <v>0</v>
      </c>
      <c r="D20" s="20">
        <f>IFERROR(VLOOKUP(A20,ブログデータ貼り付け用!E:J,4,FALSE),0)</f>
        <v>0</v>
      </c>
      <c r="E20" s="71">
        <f>IFERROR(VLOOKUP(A20,ブログデータ貼り付け用!E:J,6,FALSE),0)</f>
        <v>0</v>
      </c>
      <c r="F20" s="4">
        <f>IFERROR(VLOOKUP(A20,ブログデータ貼り付け用!L:N,2,FALSE),0)</f>
        <v>0</v>
      </c>
      <c r="G20" s="37">
        <f>IFERROR(VLOOKUP(A20,ブログデータ貼り付け用!L:N,3,FALSE),0)</f>
        <v>0</v>
      </c>
      <c r="H20" s="20">
        <f>VLOOKUP(A20,ブログデータ整理!A:C,2,FALSE)</f>
        <v>0</v>
      </c>
      <c r="I20" s="67">
        <f>VLOOKUP(A20,ブログデータ整理!A:C,3,FALSE)</f>
        <v>0</v>
      </c>
      <c r="J20" s="20">
        <f>VLOOKUP(A20,ブログデータ整理!A:E,4,FALSE)</f>
        <v>0</v>
      </c>
      <c r="K20" s="67">
        <f>VLOOKUP(A20,ブログデータ整理!A:E,5,FALSE)</f>
        <v>0</v>
      </c>
      <c r="L20" s="73"/>
      <c r="M20" s="81"/>
      <c r="N20" s="20">
        <f t="shared" si="0"/>
        <v>0</v>
      </c>
      <c r="O20" s="19">
        <f t="shared" si="0"/>
        <v>0</v>
      </c>
    </row>
    <row r="21" spans="1:15" ht="14.25" customHeight="1" x14ac:dyDescent="0.2">
      <c r="A21" s="63">
        <v>45676</v>
      </c>
      <c r="B21" s="4">
        <f>IFERROR(VLOOKUP(A21,ブログデータ貼り付け用!A:C,2,FALSE),0)</f>
        <v>0</v>
      </c>
      <c r="C21" s="65">
        <f>IFERROR(VLOOKUP(A21,ブログデータ貼り付け用!A:C,3,FALSE),0)</f>
        <v>0</v>
      </c>
      <c r="D21" s="20">
        <f>IFERROR(VLOOKUP(A21,ブログデータ貼り付け用!E:J,4,FALSE),0)</f>
        <v>0</v>
      </c>
      <c r="E21" s="71">
        <f>IFERROR(VLOOKUP(A21,ブログデータ貼り付け用!E:J,6,FALSE),0)</f>
        <v>0</v>
      </c>
      <c r="F21" s="4">
        <f>IFERROR(VLOOKUP(A21,ブログデータ貼り付け用!L:N,2,FALSE),0)</f>
        <v>0</v>
      </c>
      <c r="G21" s="37">
        <f>IFERROR(VLOOKUP(A21,ブログデータ貼り付け用!L:N,3,FALSE),0)</f>
        <v>0</v>
      </c>
      <c r="H21" s="20">
        <f>VLOOKUP(A21,ブログデータ整理!A:C,2,FALSE)</f>
        <v>0</v>
      </c>
      <c r="I21" s="67">
        <f>VLOOKUP(A21,ブログデータ整理!A:C,3,FALSE)</f>
        <v>0</v>
      </c>
      <c r="J21" s="20">
        <f>VLOOKUP(A21,ブログデータ整理!A:E,4,FALSE)</f>
        <v>0</v>
      </c>
      <c r="K21" s="67">
        <f>VLOOKUP(A21,ブログデータ整理!A:E,5,FALSE)</f>
        <v>0</v>
      </c>
      <c r="L21" s="73"/>
      <c r="M21" s="81"/>
      <c r="N21" s="20">
        <f t="shared" si="0"/>
        <v>0</v>
      </c>
      <c r="O21" s="19">
        <f t="shared" si="0"/>
        <v>0</v>
      </c>
    </row>
    <row r="22" spans="1:15" ht="14.25" customHeight="1" x14ac:dyDescent="0.2">
      <c r="A22" s="63">
        <v>45677</v>
      </c>
      <c r="B22" s="4">
        <f>IFERROR(VLOOKUP(A22,ブログデータ貼り付け用!A:C,2,FALSE),0)</f>
        <v>0</v>
      </c>
      <c r="C22" s="65">
        <f>IFERROR(VLOOKUP(A22,ブログデータ貼り付け用!A:C,3,FALSE),0)</f>
        <v>0</v>
      </c>
      <c r="D22" s="20">
        <f>IFERROR(VLOOKUP(A22,ブログデータ貼り付け用!E:J,4,FALSE),0)</f>
        <v>0</v>
      </c>
      <c r="E22" s="71">
        <f>IFERROR(VLOOKUP(A22,ブログデータ貼り付け用!E:J,6,FALSE),0)</f>
        <v>0</v>
      </c>
      <c r="F22" s="4">
        <f>IFERROR(VLOOKUP(A22,ブログデータ貼り付け用!L:N,2,FALSE),0)</f>
        <v>0</v>
      </c>
      <c r="G22" s="37">
        <f>IFERROR(VLOOKUP(A22,ブログデータ貼り付け用!L:N,3,FALSE),0)</f>
        <v>0</v>
      </c>
      <c r="H22" s="20">
        <f>VLOOKUP(A22,ブログデータ整理!A:C,2,FALSE)</f>
        <v>0</v>
      </c>
      <c r="I22" s="67">
        <f>VLOOKUP(A22,ブログデータ整理!A:C,3,FALSE)</f>
        <v>0</v>
      </c>
      <c r="J22" s="20">
        <f>VLOOKUP(A22,ブログデータ整理!A:E,4,FALSE)</f>
        <v>0</v>
      </c>
      <c r="K22" s="67">
        <f>VLOOKUP(A22,ブログデータ整理!A:E,5,FALSE)</f>
        <v>0</v>
      </c>
      <c r="L22" s="73"/>
      <c r="M22" s="81"/>
      <c r="N22" s="20">
        <f t="shared" si="0"/>
        <v>0</v>
      </c>
      <c r="O22" s="19">
        <f t="shared" si="0"/>
        <v>0</v>
      </c>
    </row>
    <row r="23" spans="1:15" ht="14.25" customHeight="1" x14ac:dyDescent="0.2">
      <c r="A23" s="63">
        <v>45678</v>
      </c>
      <c r="B23" s="4">
        <f>IFERROR(VLOOKUP(A23,ブログデータ貼り付け用!A:C,2,FALSE),0)</f>
        <v>0</v>
      </c>
      <c r="C23" s="65">
        <f>IFERROR(VLOOKUP(A23,ブログデータ貼り付け用!A:C,3,FALSE),0)</f>
        <v>0</v>
      </c>
      <c r="D23" s="20">
        <f>IFERROR(VLOOKUP(A23,ブログデータ貼り付け用!E:J,4,FALSE),0)</f>
        <v>0</v>
      </c>
      <c r="E23" s="71">
        <f>IFERROR(VLOOKUP(A23,ブログデータ貼り付け用!E:J,6,FALSE),0)</f>
        <v>0</v>
      </c>
      <c r="F23" s="4">
        <f>IFERROR(VLOOKUP(A23,ブログデータ貼り付け用!L:N,2,FALSE),0)</f>
        <v>0</v>
      </c>
      <c r="G23" s="37">
        <f>IFERROR(VLOOKUP(A23,ブログデータ貼り付け用!L:N,3,FALSE),0)</f>
        <v>0</v>
      </c>
      <c r="H23" s="20">
        <f>VLOOKUP(A23,ブログデータ整理!A:C,2,FALSE)</f>
        <v>0</v>
      </c>
      <c r="I23" s="67">
        <f>VLOOKUP(A23,ブログデータ整理!A:C,3,FALSE)</f>
        <v>0</v>
      </c>
      <c r="J23" s="20">
        <f>VLOOKUP(A23,ブログデータ整理!A:E,4,FALSE)</f>
        <v>0</v>
      </c>
      <c r="K23" s="67">
        <f>VLOOKUP(A23,ブログデータ整理!A:E,5,FALSE)</f>
        <v>0</v>
      </c>
      <c r="L23" s="73"/>
      <c r="M23" s="81"/>
      <c r="N23" s="20">
        <f t="shared" si="0"/>
        <v>0</v>
      </c>
      <c r="O23" s="19">
        <f t="shared" si="0"/>
        <v>0</v>
      </c>
    </row>
    <row r="24" spans="1:15" ht="14.25" customHeight="1" x14ac:dyDescent="0.2">
      <c r="A24" s="63">
        <v>45679</v>
      </c>
      <c r="B24" s="4">
        <f>IFERROR(VLOOKUP(A24,ブログデータ貼り付け用!A:C,2,FALSE),0)</f>
        <v>0</v>
      </c>
      <c r="C24" s="65">
        <f>IFERROR(VLOOKUP(A24,ブログデータ貼り付け用!A:C,3,FALSE),0)</f>
        <v>0</v>
      </c>
      <c r="D24" s="20">
        <f>IFERROR(VLOOKUP(A24,ブログデータ貼り付け用!E:J,4,FALSE),0)</f>
        <v>0</v>
      </c>
      <c r="E24" s="71">
        <f>IFERROR(VLOOKUP(A24,ブログデータ貼り付け用!E:J,6,FALSE),0)</f>
        <v>0</v>
      </c>
      <c r="F24" s="4">
        <f>IFERROR(VLOOKUP(A24,ブログデータ貼り付け用!L:N,2,FALSE),0)</f>
        <v>0</v>
      </c>
      <c r="G24" s="37">
        <f>IFERROR(VLOOKUP(A24,ブログデータ貼り付け用!L:N,3,FALSE),0)</f>
        <v>0</v>
      </c>
      <c r="H24" s="20">
        <f>VLOOKUP(A24,ブログデータ整理!A:C,2,FALSE)</f>
        <v>0</v>
      </c>
      <c r="I24" s="67">
        <f>VLOOKUP(A24,ブログデータ整理!A:C,3,FALSE)</f>
        <v>0</v>
      </c>
      <c r="J24" s="20">
        <f>VLOOKUP(A24,ブログデータ整理!A:E,4,FALSE)</f>
        <v>0</v>
      </c>
      <c r="K24" s="67">
        <f>VLOOKUP(A24,ブログデータ整理!A:E,5,FALSE)</f>
        <v>0</v>
      </c>
      <c r="L24" s="73"/>
      <c r="M24" s="81"/>
      <c r="N24" s="20">
        <f t="shared" si="0"/>
        <v>0</v>
      </c>
      <c r="O24" s="19">
        <f t="shared" si="0"/>
        <v>0</v>
      </c>
    </row>
    <row r="25" spans="1:15" ht="14.25" customHeight="1" x14ac:dyDescent="0.2">
      <c r="A25" s="63">
        <v>45680</v>
      </c>
      <c r="B25" s="4">
        <f>IFERROR(VLOOKUP(A25,ブログデータ貼り付け用!A:C,2,FALSE),0)</f>
        <v>0</v>
      </c>
      <c r="C25" s="65">
        <f>IFERROR(VLOOKUP(A25,ブログデータ貼り付け用!A:C,3,FALSE),0)</f>
        <v>0</v>
      </c>
      <c r="D25" s="20">
        <f>IFERROR(VLOOKUP(A25,ブログデータ貼り付け用!E:J,4,FALSE),0)</f>
        <v>0</v>
      </c>
      <c r="E25" s="71">
        <f>IFERROR(VLOOKUP(A25,ブログデータ貼り付け用!E:J,6,FALSE),0)</f>
        <v>0</v>
      </c>
      <c r="F25" s="4">
        <f>IFERROR(VLOOKUP(A25,ブログデータ貼り付け用!L:N,2,FALSE),0)</f>
        <v>0</v>
      </c>
      <c r="G25" s="37">
        <f>IFERROR(VLOOKUP(A25,ブログデータ貼り付け用!L:N,3,FALSE),0)</f>
        <v>0</v>
      </c>
      <c r="H25" s="20">
        <f>VLOOKUP(A25,ブログデータ整理!A:C,2,FALSE)</f>
        <v>0</v>
      </c>
      <c r="I25" s="67">
        <f>VLOOKUP(A25,ブログデータ整理!A:C,3,FALSE)</f>
        <v>0</v>
      </c>
      <c r="J25" s="20">
        <f>VLOOKUP(A25,ブログデータ整理!A:E,4,FALSE)</f>
        <v>0</v>
      </c>
      <c r="K25" s="67">
        <f>VLOOKUP(A25,ブログデータ整理!A:E,5,FALSE)</f>
        <v>0</v>
      </c>
      <c r="L25" s="73"/>
      <c r="M25" s="81"/>
      <c r="N25" s="20">
        <f t="shared" si="0"/>
        <v>0</v>
      </c>
      <c r="O25" s="19">
        <f t="shared" si="0"/>
        <v>0</v>
      </c>
    </row>
    <row r="26" spans="1:15" ht="14.25" customHeight="1" x14ac:dyDescent="0.2">
      <c r="A26" s="63">
        <v>45681</v>
      </c>
      <c r="B26" s="4">
        <f>IFERROR(VLOOKUP(A26,ブログデータ貼り付け用!A:C,2,FALSE),0)</f>
        <v>0</v>
      </c>
      <c r="C26" s="65">
        <f>IFERROR(VLOOKUP(A26,ブログデータ貼り付け用!A:C,3,FALSE),0)</f>
        <v>0</v>
      </c>
      <c r="D26" s="20">
        <f>IFERROR(VLOOKUP(A26,ブログデータ貼り付け用!E:J,4,FALSE),0)</f>
        <v>0</v>
      </c>
      <c r="E26" s="71">
        <f>IFERROR(VLOOKUP(A26,ブログデータ貼り付け用!E:J,6,FALSE),0)</f>
        <v>0</v>
      </c>
      <c r="F26" s="4">
        <f>IFERROR(VLOOKUP(A26,ブログデータ貼り付け用!L:N,2,FALSE),0)</f>
        <v>0</v>
      </c>
      <c r="G26" s="37">
        <f>IFERROR(VLOOKUP(A26,ブログデータ貼り付け用!L:N,3,FALSE),0)</f>
        <v>0</v>
      </c>
      <c r="H26" s="20">
        <f>VLOOKUP(A26,ブログデータ整理!A:C,2,FALSE)</f>
        <v>0</v>
      </c>
      <c r="I26" s="67">
        <f>VLOOKUP(A26,ブログデータ整理!A:C,3,FALSE)</f>
        <v>0</v>
      </c>
      <c r="J26" s="20">
        <f>VLOOKUP(A26,ブログデータ整理!A:E,4,FALSE)</f>
        <v>0</v>
      </c>
      <c r="K26" s="67">
        <f>VLOOKUP(A26,ブログデータ整理!A:E,5,FALSE)</f>
        <v>0</v>
      </c>
      <c r="L26" s="73"/>
      <c r="M26" s="81"/>
      <c r="N26" s="20">
        <f t="shared" si="0"/>
        <v>0</v>
      </c>
      <c r="O26" s="19">
        <f t="shared" si="0"/>
        <v>0</v>
      </c>
    </row>
    <row r="27" spans="1:15" ht="14.25" customHeight="1" x14ac:dyDescent="0.2">
      <c r="A27" s="63">
        <v>45682</v>
      </c>
      <c r="B27" s="4">
        <f>IFERROR(VLOOKUP(A27,ブログデータ貼り付け用!A:C,2,FALSE),0)</f>
        <v>0</v>
      </c>
      <c r="C27" s="65">
        <f>IFERROR(VLOOKUP(A27,ブログデータ貼り付け用!A:C,3,FALSE),0)</f>
        <v>0</v>
      </c>
      <c r="D27" s="20">
        <f>IFERROR(VLOOKUP(A27,ブログデータ貼り付け用!E:J,4,FALSE),0)</f>
        <v>0</v>
      </c>
      <c r="E27" s="71">
        <f>IFERROR(VLOOKUP(A27,ブログデータ貼り付け用!E:J,6,FALSE),0)</f>
        <v>0</v>
      </c>
      <c r="F27" s="4">
        <f>IFERROR(VLOOKUP(A27,ブログデータ貼り付け用!L:N,2,FALSE),0)</f>
        <v>0</v>
      </c>
      <c r="G27" s="37">
        <f>IFERROR(VLOOKUP(A27,ブログデータ貼り付け用!L:N,3,FALSE),0)</f>
        <v>0</v>
      </c>
      <c r="H27" s="20">
        <f>VLOOKUP(A27,ブログデータ整理!A:C,2,FALSE)</f>
        <v>0</v>
      </c>
      <c r="I27" s="67">
        <f>VLOOKUP(A27,ブログデータ整理!A:C,3,FALSE)</f>
        <v>0</v>
      </c>
      <c r="J27" s="20">
        <f>VLOOKUP(A27,ブログデータ整理!A:E,4,FALSE)</f>
        <v>0</v>
      </c>
      <c r="K27" s="67">
        <f>VLOOKUP(A27,ブログデータ整理!A:E,5,FALSE)</f>
        <v>0</v>
      </c>
      <c r="L27" s="73"/>
      <c r="M27" s="81"/>
      <c r="N27" s="20">
        <f t="shared" si="0"/>
        <v>0</v>
      </c>
      <c r="O27" s="19">
        <f t="shared" si="0"/>
        <v>0</v>
      </c>
    </row>
    <row r="28" spans="1:15" ht="14.25" customHeight="1" x14ac:dyDescent="0.2">
      <c r="A28" s="63">
        <v>45683</v>
      </c>
      <c r="B28" s="4">
        <f>IFERROR(VLOOKUP(A28,ブログデータ貼り付け用!A:C,2,FALSE),0)</f>
        <v>0</v>
      </c>
      <c r="C28" s="65">
        <f>IFERROR(VLOOKUP(A28,ブログデータ貼り付け用!A:C,3,FALSE),0)</f>
        <v>0</v>
      </c>
      <c r="D28" s="20">
        <f>IFERROR(VLOOKUP(A28,ブログデータ貼り付け用!E:J,4,FALSE),0)</f>
        <v>0</v>
      </c>
      <c r="E28" s="71">
        <f>IFERROR(VLOOKUP(A28,ブログデータ貼り付け用!E:J,6,FALSE),0)</f>
        <v>0</v>
      </c>
      <c r="F28" s="4">
        <f>IFERROR(VLOOKUP(A28,ブログデータ貼り付け用!L:N,2,FALSE),0)</f>
        <v>0</v>
      </c>
      <c r="G28" s="37">
        <f>IFERROR(VLOOKUP(A28,ブログデータ貼り付け用!L:N,3,FALSE),0)</f>
        <v>0</v>
      </c>
      <c r="H28" s="20">
        <f>VLOOKUP(A28,ブログデータ整理!A:C,2,FALSE)</f>
        <v>0</v>
      </c>
      <c r="I28" s="67">
        <f>VLOOKUP(A28,ブログデータ整理!A:C,3,FALSE)</f>
        <v>0</v>
      </c>
      <c r="J28" s="20">
        <f>VLOOKUP(A28,ブログデータ整理!A:E,4,FALSE)</f>
        <v>0</v>
      </c>
      <c r="K28" s="67">
        <f>VLOOKUP(A28,ブログデータ整理!A:E,5,FALSE)</f>
        <v>0</v>
      </c>
      <c r="L28" s="73"/>
      <c r="M28" s="81"/>
      <c r="N28" s="20">
        <f t="shared" si="0"/>
        <v>0</v>
      </c>
      <c r="O28" s="19">
        <f t="shared" si="0"/>
        <v>0</v>
      </c>
    </row>
    <row r="29" spans="1:15" ht="14.25" customHeight="1" x14ac:dyDescent="0.2">
      <c r="A29" s="63">
        <v>45684</v>
      </c>
      <c r="B29" s="4">
        <f>IFERROR(VLOOKUP(A29,ブログデータ貼り付け用!A:C,2,FALSE),0)</f>
        <v>0</v>
      </c>
      <c r="C29" s="65">
        <f>IFERROR(VLOOKUP(A29,ブログデータ貼り付け用!A:C,3,FALSE),0)</f>
        <v>0</v>
      </c>
      <c r="D29" s="20">
        <f>IFERROR(VLOOKUP(A29,ブログデータ貼り付け用!E:J,4,FALSE),0)</f>
        <v>0</v>
      </c>
      <c r="E29" s="71">
        <f>IFERROR(VLOOKUP(A29,ブログデータ貼り付け用!E:J,6,FALSE),0)</f>
        <v>0</v>
      </c>
      <c r="F29" s="4">
        <f>IFERROR(VLOOKUP(A29,ブログデータ貼り付け用!L:N,2,FALSE),0)</f>
        <v>0</v>
      </c>
      <c r="G29" s="37">
        <f>IFERROR(VLOOKUP(A29,ブログデータ貼り付け用!L:N,3,FALSE),0)</f>
        <v>0</v>
      </c>
      <c r="H29" s="20">
        <f>VLOOKUP(A29,ブログデータ整理!A:C,2,FALSE)</f>
        <v>0</v>
      </c>
      <c r="I29" s="67">
        <f>VLOOKUP(A29,ブログデータ整理!A:C,3,FALSE)</f>
        <v>0</v>
      </c>
      <c r="J29" s="20">
        <f>VLOOKUP(A29,ブログデータ整理!A:E,4,FALSE)</f>
        <v>0</v>
      </c>
      <c r="K29" s="67">
        <f>VLOOKUP(A29,ブログデータ整理!A:E,5,FALSE)</f>
        <v>0</v>
      </c>
      <c r="L29" s="73"/>
      <c r="M29" s="81"/>
      <c r="N29" s="20">
        <f t="shared" si="0"/>
        <v>0</v>
      </c>
      <c r="O29" s="19">
        <f t="shared" si="0"/>
        <v>0</v>
      </c>
    </row>
    <row r="30" spans="1:15" ht="14.25" customHeight="1" x14ac:dyDescent="0.2">
      <c r="A30" s="63">
        <v>45685</v>
      </c>
      <c r="B30" s="4">
        <f>IFERROR(VLOOKUP(A30,ブログデータ貼り付け用!A:C,2,FALSE),0)</f>
        <v>0</v>
      </c>
      <c r="C30" s="65">
        <f>IFERROR(VLOOKUP(A30,ブログデータ貼り付け用!A:C,3,FALSE),0)</f>
        <v>0</v>
      </c>
      <c r="D30" s="20">
        <f>IFERROR(VLOOKUP(A30,ブログデータ貼り付け用!E:J,4,FALSE),0)</f>
        <v>0</v>
      </c>
      <c r="E30" s="71">
        <f>IFERROR(VLOOKUP(A30,ブログデータ貼り付け用!E:J,6,FALSE),0)</f>
        <v>0</v>
      </c>
      <c r="F30" s="4">
        <f>IFERROR(VLOOKUP(A30,ブログデータ貼り付け用!L:N,2,FALSE),0)</f>
        <v>0</v>
      </c>
      <c r="G30" s="37">
        <f>IFERROR(VLOOKUP(A30,ブログデータ貼り付け用!L:N,3,FALSE),0)</f>
        <v>0</v>
      </c>
      <c r="H30" s="20">
        <f>VLOOKUP(A30,ブログデータ整理!A:C,2,FALSE)</f>
        <v>0</v>
      </c>
      <c r="I30" s="67">
        <f>VLOOKUP(A30,ブログデータ整理!A:C,3,FALSE)</f>
        <v>0</v>
      </c>
      <c r="J30" s="20">
        <f>VLOOKUP(A30,ブログデータ整理!A:E,4,FALSE)</f>
        <v>0</v>
      </c>
      <c r="K30" s="67">
        <f>VLOOKUP(A30,ブログデータ整理!A:E,5,FALSE)</f>
        <v>0</v>
      </c>
      <c r="L30" s="73"/>
      <c r="M30" s="81"/>
      <c r="N30" s="20">
        <f t="shared" si="0"/>
        <v>0</v>
      </c>
      <c r="O30" s="19">
        <f t="shared" si="0"/>
        <v>0</v>
      </c>
    </row>
    <row r="31" spans="1:15" ht="14.25" customHeight="1" x14ac:dyDescent="0.2">
      <c r="A31" s="63">
        <v>45686</v>
      </c>
      <c r="B31" s="4">
        <f>IFERROR(VLOOKUP(A31,ブログデータ貼り付け用!A:C,2,FALSE),0)</f>
        <v>0</v>
      </c>
      <c r="C31" s="65">
        <f>IFERROR(VLOOKUP(A31,ブログデータ貼り付け用!A:C,3,FALSE),0)</f>
        <v>0</v>
      </c>
      <c r="D31" s="20">
        <f>IFERROR(VLOOKUP(A31,ブログデータ貼り付け用!E:J,4,FALSE),0)</f>
        <v>0</v>
      </c>
      <c r="E31" s="71">
        <f>IFERROR(VLOOKUP(A31,ブログデータ貼り付け用!E:J,6,FALSE),0)</f>
        <v>0</v>
      </c>
      <c r="F31" s="4">
        <f>IFERROR(VLOOKUP(A31,ブログデータ貼り付け用!L:N,2,FALSE),0)</f>
        <v>0</v>
      </c>
      <c r="G31" s="37">
        <f>IFERROR(VLOOKUP(A31,ブログデータ貼り付け用!L:N,3,FALSE),0)</f>
        <v>0</v>
      </c>
      <c r="H31" s="20">
        <f>VLOOKUP(A31,ブログデータ整理!A:C,2,FALSE)</f>
        <v>0</v>
      </c>
      <c r="I31" s="67">
        <f>VLOOKUP(A31,ブログデータ整理!A:C,3,FALSE)</f>
        <v>0</v>
      </c>
      <c r="J31" s="20">
        <f>VLOOKUP(A31,ブログデータ整理!A:E,4,FALSE)</f>
        <v>0</v>
      </c>
      <c r="K31" s="67">
        <f>VLOOKUP(A31,ブログデータ整理!A:E,5,FALSE)</f>
        <v>0</v>
      </c>
      <c r="L31" s="73"/>
      <c r="M31" s="81"/>
      <c r="N31" s="20">
        <f t="shared" si="0"/>
        <v>0</v>
      </c>
      <c r="O31" s="19">
        <f t="shared" si="0"/>
        <v>0</v>
      </c>
    </row>
    <row r="32" spans="1:15" ht="14.25" customHeight="1" x14ac:dyDescent="0.2">
      <c r="A32" s="63">
        <v>45687</v>
      </c>
      <c r="B32" s="4">
        <f>IFERROR(VLOOKUP(A32,ブログデータ貼り付け用!A:C,2,FALSE),0)</f>
        <v>0</v>
      </c>
      <c r="C32" s="65">
        <f>IFERROR(VLOOKUP(A32,ブログデータ貼り付け用!A:C,3,FALSE),0)</f>
        <v>0</v>
      </c>
      <c r="D32" s="20">
        <f>IFERROR(VLOOKUP(A32,ブログデータ貼り付け用!E:J,4,FALSE),0)</f>
        <v>0</v>
      </c>
      <c r="E32" s="71">
        <f>IFERROR(VLOOKUP(A32,ブログデータ貼り付け用!E:J,6,FALSE),0)</f>
        <v>0</v>
      </c>
      <c r="F32" s="4">
        <f>IFERROR(VLOOKUP(A32,ブログデータ貼り付け用!L:N,2,FALSE),0)</f>
        <v>0</v>
      </c>
      <c r="G32" s="37">
        <f>IFERROR(VLOOKUP(A32,ブログデータ貼り付け用!L:N,3,FALSE),0)</f>
        <v>0</v>
      </c>
      <c r="H32" s="20">
        <f>VLOOKUP(A32,ブログデータ整理!A:C,2,FALSE)</f>
        <v>0</v>
      </c>
      <c r="I32" s="67">
        <f>VLOOKUP(A32,ブログデータ整理!A:C,3,FALSE)</f>
        <v>0</v>
      </c>
      <c r="J32" s="20">
        <f>VLOOKUP(A32,ブログデータ整理!A:E,4,FALSE)</f>
        <v>0</v>
      </c>
      <c r="K32" s="67">
        <f>VLOOKUP(A32,ブログデータ整理!A:E,5,FALSE)</f>
        <v>0</v>
      </c>
      <c r="L32" s="73"/>
      <c r="M32" s="81"/>
      <c r="N32" s="20">
        <f t="shared" si="0"/>
        <v>0</v>
      </c>
      <c r="O32" s="19">
        <f t="shared" si="0"/>
        <v>0</v>
      </c>
    </row>
    <row r="33" spans="1:15" ht="14.25" customHeight="1" thickBot="1" x14ac:dyDescent="0.25">
      <c r="A33" s="63">
        <v>45688</v>
      </c>
      <c r="B33" s="4">
        <f>IFERROR(VLOOKUP(A33,ブログデータ貼り付け用!A:C,2,FALSE),0)</f>
        <v>0</v>
      </c>
      <c r="C33" s="65">
        <f>IFERROR(VLOOKUP(A33,ブログデータ貼り付け用!A:C,3,FALSE),0)</f>
        <v>0</v>
      </c>
      <c r="D33" s="11">
        <f>IFERROR(VLOOKUP(A33,ブログデータ貼り付け用!E:J,4,FALSE),0)</f>
        <v>0</v>
      </c>
      <c r="E33" s="72">
        <f>IFERROR(VLOOKUP(A33,ブログデータ貼り付け用!E:J,6,FALSE),0)</f>
        <v>0</v>
      </c>
      <c r="F33" s="4">
        <f>IFERROR(VLOOKUP(A33,ブログデータ貼り付け用!L:N,2,FALSE),0)</f>
        <v>0</v>
      </c>
      <c r="G33" s="37">
        <f>IFERROR(VLOOKUP(A33,ブログデータ貼り付け用!L:N,3,FALSE),0)</f>
        <v>0</v>
      </c>
      <c r="H33" s="20">
        <f>VLOOKUP(A33,ブログデータ整理!A:C,2,FALSE)</f>
        <v>0</v>
      </c>
      <c r="I33" s="67">
        <f>VLOOKUP(A33,ブログデータ整理!A:C,3,FALSE)</f>
        <v>0</v>
      </c>
      <c r="J33" s="20">
        <f>VLOOKUP(A33,ブログデータ整理!A:E,4,FALSE)</f>
        <v>0</v>
      </c>
      <c r="K33" s="67">
        <f>VLOOKUP(A33,ブログデータ整理!A:E,5,FALSE)</f>
        <v>0</v>
      </c>
      <c r="L33" s="73"/>
      <c r="M33" s="81"/>
      <c r="N33" s="20">
        <f t="shared" si="0"/>
        <v>0</v>
      </c>
      <c r="O33" s="19">
        <f t="shared" si="0"/>
        <v>0</v>
      </c>
    </row>
    <row r="34" spans="1:15" ht="15.5" customHeight="1" thickBot="1" x14ac:dyDescent="0.25">
      <c r="A34" s="17" t="s">
        <v>140</v>
      </c>
      <c r="B34" s="74"/>
      <c r="C34" s="75"/>
      <c r="D34" s="76"/>
      <c r="E34" s="75"/>
      <c r="F34" s="76"/>
      <c r="G34" s="75"/>
      <c r="H34" s="76"/>
      <c r="I34" s="75"/>
      <c r="J34" s="76"/>
      <c r="K34" s="75"/>
      <c r="L34" s="76"/>
      <c r="M34" s="75"/>
      <c r="N34" s="13">
        <f>B34+D34+F34+H34+J34+L34</f>
        <v>0</v>
      </c>
      <c r="O34" s="14">
        <f>C34+E34+G34+I34+K34+M34</f>
        <v>0</v>
      </c>
    </row>
    <row r="35" spans="1:15" ht="17.25" customHeight="1" thickBot="1" x14ac:dyDescent="0.25">
      <c r="A35" s="17" t="s">
        <v>18</v>
      </c>
      <c r="B35" s="22">
        <f t="shared" ref="B35:M35" si="1">SUM(B3:B34)</f>
        <v>0</v>
      </c>
      <c r="C35" s="23">
        <f t="shared" si="1"/>
        <v>0</v>
      </c>
      <c r="D35" s="26">
        <f t="shared" si="1"/>
        <v>0</v>
      </c>
      <c r="E35" s="27">
        <f t="shared" si="1"/>
        <v>0</v>
      </c>
      <c r="F35" s="24">
        <f t="shared" si="1"/>
        <v>0</v>
      </c>
      <c r="G35" s="25">
        <f t="shared" si="1"/>
        <v>0</v>
      </c>
      <c r="H35" s="33">
        <f t="shared" si="1"/>
        <v>0</v>
      </c>
      <c r="I35" s="34">
        <f t="shared" si="1"/>
        <v>0</v>
      </c>
      <c r="J35" s="32">
        <f t="shared" si="1"/>
        <v>0</v>
      </c>
      <c r="K35" s="30">
        <f t="shared" si="1"/>
        <v>0</v>
      </c>
      <c r="L35" s="28">
        <f t="shared" si="1"/>
        <v>0</v>
      </c>
      <c r="M35" s="29">
        <f t="shared" si="1"/>
        <v>0</v>
      </c>
      <c r="N35" s="35">
        <f>B35+D35+F35+H35+J35+L35</f>
        <v>0</v>
      </c>
      <c r="O35" s="36">
        <f>C35+E35+G35+I35+K35+M35</f>
        <v>0</v>
      </c>
    </row>
    <row r="36" spans="1:15" ht="15.5" customHeight="1" thickBot="1" x14ac:dyDescent="0.25">
      <c r="A36" s="555" t="s">
        <v>141</v>
      </c>
      <c r="B36" s="419" t="s">
        <v>34</v>
      </c>
      <c r="C36" s="557"/>
      <c r="D36" s="558" t="s">
        <v>35</v>
      </c>
      <c r="E36" s="559"/>
      <c r="F36" s="560" t="s">
        <v>36</v>
      </c>
      <c r="G36" s="561"/>
      <c r="H36" s="562" t="s">
        <v>37</v>
      </c>
      <c r="I36" s="563"/>
      <c r="J36" s="564" t="s">
        <v>38</v>
      </c>
      <c r="K36" s="565"/>
      <c r="L36" s="553" t="str">
        <f>L1</f>
        <v>サイト名</v>
      </c>
      <c r="M36" s="554"/>
      <c r="N36" s="463" t="s">
        <v>18</v>
      </c>
      <c r="O36" s="464"/>
    </row>
    <row r="37" spans="1:15" ht="15.5" customHeight="1" thickBot="1" x14ac:dyDescent="0.25">
      <c r="A37" s="556"/>
      <c r="B37" s="21" t="s">
        <v>152</v>
      </c>
      <c r="C37" s="12" t="s">
        <v>20</v>
      </c>
      <c r="D37" s="11" t="s">
        <v>19</v>
      </c>
      <c r="E37" s="12" t="s">
        <v>20</v>
      </c>
      <c r="F37" s="11" t="s">
        <v>19</v>
      </c>
      <c r="G37" s="12" t="s">
        <v>20</v>
      </c>
      <c r="H37" s="11" t="s">
        <v>19</v>
      </c>
      <c r="I37" s="12" t="s">
        <v>20</v>
      </c>
      <c r="J37" s="11" t="s">
        <v>19</v>
      </c>
      <c r="K37" s="12" t="s">
        <v>20</v>
      </c>
      <c r="L37" s="11" t="s">
        <v>19</v>
      </c>
      <c r="M37" s="12" t="s">
        <v>20</v>
      </c>
      <c r="N37" s="11" t="s">
        <v>19</v>
      </c>
      <c r="O37" s="12" t="s">
        <v>20</v>
      </c>
    </row>
    <row r="38" spans="1:15" ht="14.25" customHeight="1" x14ac:dyDescent="0.2">
      <c r="A38" s="63">
        <v>45689</v>
      </c>
      <c r="B38" s="4">
        <f>IFERROR(VLOOKUP(A38,ブログデータ貼り付け用!A:C,2,FALSE),0)</f>
        <v>0</v>
      </c>
      <c r="C38" s="65">
        <f>IFERROR(VLOOKUP(A38,ブログデータ貼り付け用!A:C,3,FALSE),0)</f>
        <v>0</v>
      </c>
      <c r="D38" s="66">
        <f>IFERROR(VLOOKUP(A38,ブログデータ貼り付け用!E:J,4,FALSE),0)</f>
        <v>0</v>
      </c>
      <c r="E38" s="70">
        <f>IFERROR(VLOOKUP(A38,ブログデータ貼り付け用!E:J,6,FALSE),0)</f>
        <v>0</v>
      </c>
      <c r="F38" s="4">
        <f>IFERROR(VLOOKUP(A38,ブログデータ貼り付け用!L:N,2,FALSE),0)</f>
        <v>0</v>
      </c>
      <c r="G38" s="37">
        <f>IFERROR(VLOOKUP(A38,ブログデータ貼り付け用!L:N,3,FALSE),0)</f>
        <v>0</v>
      </c>
      <c r="H38" s="20">
        <f>VLOOKUP(A38,ブログデータ整理!A:C,2,FALSE)</f>
        <v>0</v>
      </c>
      <c r="I38" s="67">
        <f>VLOOKUP(A38,ブログデータ整理!A:C,3,FALSE)</f>
        <v>0</v>
      </c>
      <c r="J38" s="20">
        <f>VLOOKUP(A38,ブログデータ整理!A:E,4,FALSE)</f>
        <v>0</v>
      </c>
      <c r="K38" s="67">
        <f>VLOOKUP(A38,ブログデータ整理!A:E,5,FALSE)</f>
        <v>0</v>
      </c>
      <c r="L38" s="73"/>
      <c r="M38" s="81"/>
      <c r="N38" s="20">
        <f>B38+D38+F38+H38+J38+L38</f>
        <v>0</v>
      </c>
      <c r="O38" s="19">
        <f>C38+E38+G38+I38+K38+M38</f>
        <v>0</v>
      </c>
    </row>
    <row r="39" spans="1:15" ht="14.25" customHeight="1" x14ac:dyDescent="0.2">
      <c r="A39" s="63">
        <v>45690</v>
      </c>
      <c r="B39" s="4">
        <f>IFERROR(VLOOKUP(A39,ブログデータ貼り付け用!A:C,2,FALSE),0)</f>
        <v>0</v>
      </c>
      <c r="C39" s="65">
        <f>IFERROR(VLOOKUP(A39,ブログデータ貼り付け用!A:C,3,FALSE),0)</f>
        <v>0</v>
      </c>
      <c r="D39" s="20">
        <f>IFERROR(VLOOKUP(A39,ブログデータ貼り付け用!E:J,4,FALSE),0)</f>
        <v>0</v>
      </c>
      <c r="E39" s="71">
        <f>IFERROR(VLOOKUP(A39,ブログデータ貼り付け用!E:J,6,FALSE),0)</f>
        <v>0</v>
      </c>
      <c r="F39" s="4">
        <f>IFERROR(VLOOKUP(A39,ブログデータ貼り付け用!L:N,2,FALSE),0)</f>
        <v>0</v>
      </c>
      <c r="G39" s="37">
        <f>IFERROR(VLOOKUP(A39,ブログデータ貼り付け用!L:N,3,FALSE),0)</f>
        <v>0</v>
      </c>
      <c r="H39" s="20">
        <f>VLOOKUP(A39,ブログデータ整理!A:C,2,FALSE)</f>
        <v>0</v>
      </c>
      <c r="I39" s="67">
        <f>VLOOKUP(A39,ブログデータ整理!A:C,3,FALSE)</f>
        <v>0</v>
      </c>
      <c r="J39" s="20">
        <f>VLOOKUP(A39,ブログデータ整理!A:E,4,FALSE)</f>
        <v>0</v>
      </c>
      <c r="K39" s="67">
        <f>VLOOKUP(A39,ブログデータ整理!A:E,5,FALSE)</f>
        <v>0</v>
      </c>
      <c r="L39" s="73"/>
      <c r="M39" s="81"/>
      <c r="N39" s="20">
        <f t="shared" ref="N39:O65" si="2">B39+D39+F39+H39+J39+L39</f>
        <v>0</v>
      </c>
      <c r="O39" s="19">
        <f t="shared" si="2"/>
        <v>0</v>
      </c>
    </row>
    <row r="40" spans="1:15" ht="14.25" customHeight="1" x14ac:dyDescent="0.2">
      <c r="A40" s="63">
        <v>45691</v>
      </c>
      <c r="B40" s="4">
        <f>IFERROR(VLOOKUP(A40,ブログデータ貼り付け用!A:C,2,FALSE),0)</f>
        <v>0</v>
      </c>
      <c r="C40" s="65">
        <f>IFERROR(VLOOKUP(A40,ブログデータ貼り付け用!A:C,3,FALSE),0)</f>
        <v>0</v>
      </c>
      <c r="D40" s="20">
        <f>IFERROR(VLOOKUP(A40,ブログデータ貼り付け用!E:J,4,FALSE),0)</f>
        <v>0</v>
      </c>
      <c r="E40" s="71">
        <f>IFERROR(VLOOKUP(A40,ブログデータ貼り付け用!E:J,6,FALSE),0)</f>
        <v>0</v>
      </c>
      <c r="F40" s="4">
        <f>IFERROR(VLOOKUP(A40,ブログデータ貼り付け用!L:N,2,FALSE),0)</f>
        <v>0</v>
      </c>
      <c r="G40" s="37">
        <f>IFERROR(VLOOKUP(A40,ブログデータ貼り付け用!L:N,3,FALSE),0)</f>
        <v>0</v>
      </c>
      <c r="H40" s="20">
        <f>VLOOKUP(A40,ブログデータ整理!A:C,2,FALSE)</f>
        <v>0</v>
      </c>
      <c r="I40" s="67">
        <f>VLOOKUP(A40,ブログデータ整理!A:C,3,FALSE)</f>
        <v>0</v>
      </c>
      <c r="J40" s="20">
        <f>VLOOKUP(A40,ブログデータ整理!A:E,4,FALSE)</f>
        <v>0</v>
      </c>
      <c r="K40" s="67">
        <f>VLOOKUP(A40,ブログデータ整理!A:E,5,FALSE)</f>
        <v>0</v>
      </c>
      <c r="L40" s="73"/>
      <c r="M40" s="81"/>
      <c r="N40" s="20">
        <f t="shared" si="2"/>
        <v>0</v>
      </c>
      <c r="O40" s="19">
        <f t="shared" si="2"/>
        <v>0</v>
      </c>
    </row>
    <row r="41" spans="1:15" ht="14.25" customHeight="1" x14ac:dyDescent="0.2">
      <c r="A41" s="63">
        <v>45692</v>
      </c>
      <c r="B41" s="4">
        <f>IFERROR(VLOOKUP(A41,ブログデータ貼り付け用!A:C,2,FALSE),0)</f>
        <v>0</v>
      </c>
      <c r="C41" s="65">
        <f>IFERROR(VLOOKUP(A41,ブログデータ貼り付け用!A:C,3,FALSE),0)</f>
        <v>0</v>
      </c>
      <c r="D41" s="20">
        <f>IFERROR(VLOOKUP(A41,ブログデータ貼り付け用!E:J,4,FALSE),0)</f>
        <v>0</v>
      </c>
      <c r="E41" s="71">
        <f>IFERROR(VLOOKUP(A41,ブログデータ貼り付け用!E:J,6,FALSE),0)</f>
        <v>0</v>
      </c>
      <c r="F41" s="4">
        <f>IFERROR(VLOOKUP(A41,ブログデータ貼り付け用!L:N,2,FALSE),0)</f>
        <v>0</v>
      </c>
      <c r="G41" s="37">
        <f>IFERROR(VLOOKUP(A41,ブログデータ貼り付け用!L:N,3,FALSE),0)</f>
        <v>0</v>
      </c>
      <c r="H41" s="20">
        <f>VLOOKUP(A41,ブログデータ整理!A:C,2,FALSE)</f>
        <v>0</v>
      </c>
      <c r="I41" s="67">
        <f>VLOOKUP(A41,ブログデータ整理!A:C,3,FALSE)</f>
        <v>0</v>
      </c>
      <c r="J41" s="20">
        <f>VLOOKUP(A41,ブログデータ整理!A:E,4,FALSE)</f>
        <v>0</v>
      </c>
      <c r="K41" s="67">
        <f>VLOOKUP(A41,ブログデータ整理!A:E,5,FALSE)</f>
        <v>0</v>
      </c>
      <c r="L41" s="73"/>
      <c r="M41" s="81"/>
      <c r="N41" s="20">
        <f t="shared" si="2"/>
        <v>0</v>
      </c>
      <c r="O41" s="19">
        <f t="shared" si="2"/>
        <v>0</v>
      </c>
    </row>
    <row r="42" spans="1:15" ht="14.25" customHeight="1" x14ac:dyDescent="0.2">
      <c r="A42" s="63">
        <v>45693</v>
      </c>
      <c r="B42" s="4">
        <f>IFERROR(VLOOKUP(A42,ブログデータ貼り付け用!A:C,2,FALSE),0)</f>
        <v>0</v>
      </c>
      <c r="C42" s="65">
        <f>IFERROR(VLOOKUP(A42,ブログデータ貼り付け用!A:C,3,FALSE),0)</f>
        <v>0</v>
      </c>
      <c r="D42" s="20">
        <f>IFERROR(VLOOKUP(A42,ブログデータ貼り付け用!E:J,4,FALSE),0)</f>
        <v>0</v>
      </c>
      <c r="E42" s="71">
        <f>IFERROR(VLOOKUP(A42,ブログデータ貼り付け用!E:J,6,FALSE),0)</f>
        <v>0</v>
      </c>
      <c r="F42" s="4">
        <f>IFERROR(VLOOKUP(A42,ブログデータ貼り付け用!L:N,2,FALSE),0)</f>
        <v>0</v>
      </c>
      <c r="G42" s="37">
        <f>IFERROR(VLOOKUP(A42,ブログデータ貼り付け用!L:N,3,FALSE),0)</f>
        <v>0</v>
      </c>
      <c r="H42" s="20">
        <f>VLOOKUP(A42,ブログデータ整理!A:C,2,FALSE)</f>
        <v>0</v>
      </c>
      <c r="I42" s="67">
        <f>VLOOKUP(A42,ブログデータ整理!A:C,3,FALSE)</f>
        <v>0</v>
      </c>
      <c r="J42" s="20">
        <f>VLOOKUP(A42,ブログデータ整理!A:E,4,FALSE)</f>
        <v>0</v>
      </c>
      <c r="K42" s="67">
        <f>VLOOKUP(A42,ブログデータ整理!A:E,5,FALSE)</f>
        <v>0</v>
      </c>
      <c r="L42" s="73"/>
      <c r="M42" s="81"/>
      <c r="N42" s="20">
        <f t="shared" si="2"/>
        <v>0</v>
      </c>
      <c r="O42" s="19">
        <f t="shared" si="2"/>
        <v>0</v>
      </c>
    </row>
    <row r="43" spans="1:15" ht="14.25" customHeight="1" x14ac:dyDescent="0.2">
      <c r="A43" s="63">
        <v>45694</v>
      </c>
      <c r="B43" s="4">
        <f>IFERROR(VLOOKUP(A43,ブログデータ貼り付け用!A:C,2,FALSE),0)</f>
        <v>0</v>
      </c>
      <c r="C43" s="65">
        <f>IFERROR(VLOOKUP(A43,ブログデータ貼り付け用!A:C,3,FALSE),0)</f>
        <v>0</v>
      </c>
      <c r="D43" s="20">
        <f>IFERROR(VLOOKUP(A43,ブログデータ貼り付け用!E:J,4,FALSE),0)</f>
        <v>0</v>
      </c>
      <c r="E43" s="71">
        <f>IFERROR(VLOOKUP(A43,ブログデータ貼り付け用!E:J,6,FALSE),0)</f>
        <v>0</v>
      </c>
      <c r="F43" s="4">
        <f>IFERROR(VLOOKUP(A43,ブログデータ貼り付け用!L:N,2,FALSE),0)</f>
        <v>0</v>
      </c>
      <c r="G43" s="37">
        <f>IFERROR(VLOOKUP(A43,ブログデータ貼り付け用!L:N,3,FALSE),0)</f>
        <v>0</v>
      </c>
      <c r="H43" s="20">
        <f>VLOOKUP(A43,ブログデータ整理!A:C,2,FALSE)</f>
        <v>0</v>
      </c>
      <c r="I43" s="67">
        <f>VLOOKUP(A43,ブログデータ整理!A:C,3,FALSE)</f>
        <v>0</v>
      </c>
      <c r="J43" s="20">
        <f>VLOOKUP(A43,ブログデータ整理!A:E,4,FALSE)</f>
        <v>0</v>
      </c>
      <c r="K43" s="67">
        <f>VLOOKUP(A43,ブログデータ整理!A:E,5,FALSE)</f>
        <v>0</v>
      </c>
      <c r="L43" s="73"/>
      <c r="M43" s="81"/>
      <c r="N43" s="20">
        <f t="shared" si="2"/>
        <v>0</v>
      </c>
      <c r="O43" s="19">
        <f t="shared" si="2"/>
        <v>0</v>
      </c>
    </row>
    <row r="44" spans="1:15" ht="14.25" customHeight="1" x14ac:dyDescent="0.2">
      <c r="A44" s="63">
        <v>45695</v>
      </c>
      <c r="B44" s="4">
        <f>IFERROR(VLOOKUP(A44,ブログデータ貼り付け用!A:C,2,FALSE),0)</f>
        <v>0</v>
      </c>
      <c r="C44" s="65">
        <f>IFERROR(VLOOKUP(A44,ブログデータ貼り付け用!A:C,3,FALSE),0)</f>
        <v>0</v>
      </c>
      <c r="D44" s="20">
        <f>IFERROR(VLOOKUP(A44,ブログデータ貼り付け用!E:J,4,FALSE),0)</f>
        <v>0</v>
      </c>
      <c r="E44" s="71">
        <f>IFERROR(VLOOKUP(A44,ブログデータ貼り付け用!E:J,6,FALSE),0)</f>
        <v>0</v>
      </c>
      <c r="F44" s="4">
        <f>IFERROR(VLOOKUP(A44,ブログデータ貼り付け用!L:N,2,FALSE),0)</f>
        <v>0</v>
      </c>
      <c r="G44" s="37">
        <f>IFERROR(VLOOKUP(A44,ブログデータ貼り付け用!L:N,3,FALSE),0)</f>
        <v>0</v>
      </c>
      <c r="H44" s="20">
        <f>VLOOKUP(A44,ブログデータ整理!A:C,2,FALSE)</f>
        <v>0</v>
      </c>
      <c r="I44" s="67">
        <f>VLOOKUP(A44,ブログデータ整理!A:C,3,FALSE)</f>
        <v>0</v>
      </c>
      <c r="J44" s="20">
        <f>VLOOKUP(A44,ブログデータ整理!A:E,4,FALSE)</f>
        <v>0</v>
      </c>
      <c r="K44" s="67">
        <f>VLOOKUP(A44,ブログデータ整理!A:E,5,FALSE)</f>
        <v>0</v>
      </c>
      <c r="L44" s="73"/>
      <c r="M44" s="81"/>
      <c r="N44" s="20">
        <f t="shared" si="2"/>
        <v>0</v>
      </c>
      <c r="O44" s="19">
        <f t="shared" si="2"/>
        <v>0</v>
      </c>
    </row>
    <row r="45" spans="1:15" ht="14.25" customHeight="1" x14ac:dyDescent="0.2">
      <c r="A45" s="63">
        <v>45696</v>
      </c>
      <c r="B45" s="4">
        <f>IFERROR(VLOOKUP(A45,ブログデータ貼り付け用!A:C,2,FALSE),0)</f>
        <v>0</v>
      </c>
      <c r="C45" s="65">
        <f>IFERROR(VLOOKUP(A45,ブログデータ貼り付け用!A:C,3,FALSE),0)</f>
        <v>0</v>
      </c>
      <c r="D45" s="20">
        <f>IFERROR(VLOOKUP(A45,ブログデータ貼り付け用!E:J,4,FALSE),0)</f>
        <v>0</v>
      </c>
      <c r="E45" s="71">
        <f>IFERROR(VLOOKUP(A45,ブログデータ貼り付け用!E:J,6,FALSE),0)</f>
        <v>0</v>
      </c>
      <c r="F45" s="4">
        <f>IFERROR(VLOOKUP(A45,ブログデータ貼り付け用!L:N,2,FALSE),0)</f>
        <v>0</v>
      </c>
      <c r="G45" s="37">
        <f>IFERROR(VLOOKUP(A45,ブログデータ貼り付け用!L:N,3,FALSE),0)</f>
        <v>0</v>
      </c>
      <c r="H45" s="20">
        <f>VLOOKUP(A45,ブログデータ整理!A:C,2,FALSE)</f>
        <v>0</v>
      </c>
      <c r="I45" s="67">
        <f>VLOOKUP(A45,ブログデータ整理!A:C,3,FALSE)</f>
        <v>0</v>
      </c>
      <c r="J45" s="20">
        <f>VLOOKUP(A45,ブログデータ整理!A:E,4,FALSE)</f>
        <v>0</v>
      </c>
      <c r="K45" s="67">
        <f>VLOOKUP(A45,ブログデータ整理!A:E,5,FALSE)</f>
        <v>0</v>
      </c>
      <c r="L45" s="73"/>
      <c r="M45" s="81"/>
      <c r="N45" s="20">
        <f t="shared" si="2"/>
        <v>0</v>
      </c>
      <c r="O45" s="19">
        <f t="shared" si="2"/>
        <v>0</v>
      </c>
    </row>
    <row r="46" spans="1:15" ht="14.25" customHeight="1" x14ac:dyDescent="0.2">
      <c r="A46" s="63">
        <v>45697</v>
      </c>
      <c r="B46" s="4">
        <f>IFERROR(VLOOKUP(A46,ブログデータ貼り付け用!A:C,2,FALSE),0)</f>
        <v>0</v>
      </c>
      <c r="C46" s="65">
        <f>IFERROR(VLOOKUP(A46,ブログデータ貼り付け用!A:C,3,FALSE),0)</f>
        <v>0</v>
      </c>
      <c r="D46" s="20">
        <f>IFERROR(VLOOKUP(A46,ブログデータ貼り付け用!E:J,4,FALSE),0)</f>
        <v>0</v>
      </c>
      <c r="E46" s="71">
        <f>IFERROR(VLOOKUP(A46,ブログデータ貼り付け用!E:J,6,FALSE),0)</f>
        <v>0</v>
      </c>
      <c r="F46" s="4">
        <f>IFERROR(VLOOKUP(A46,ブログデータ貼り付け用!L:N,2,FALSE),0)</f>
        <v>0</v>
      </c>
      <c r="G46" s="37">
        <f>IFERROR(VLOOKUP(A46,ブログデータ貼り付け用!L:N,3,FALSE),0)</f>
        <v>0</v>
      </c>
      <c r="H46" s="20">
        <f>VLOOKUP(A46,ブログデータ整理!A:C,2,FALSE)</f>
        <v>0</v>
      </c>
      <c r="I46" s="67">
        <f>VLOOKUP(A46,ブログデータ整理!A:C,3,FALSE)</f>
        <v>0</v>
      </c>
      <c r="J46" s="20">
        <f>VLOOKUP(A46,ブログデータ整理!A:E,4,FALSE)</f>
        <v>0</v>
      </c>
      <c r="K46" s="67">
        <f>VLOOKUP(A46,ブログデータ整理!A:E,5,FALSE)</f>
        <v>0</v>
      </c>
      <c r="L46" s="73"/>
      <c r="M46" s="81"/>
      <c r="N46" s="20">
        <f t="shared" si="2"/>
        <v>0</v>
      </c>
      <c r="O46" s="19">
        <f t="shared" si="2"/>
        <v>0</v>
      </c>
    </row>
    <row r="47" spans="1:15" ht="14.25" customHeight="1" x14ac:dyDescent="0.2">
      <c r="A47" s="63">
        <v>45698</v>
      </c>
      <c r="B47" s="4">
        <f>IFERROR(VLOOKUP(A47,ブログデータ貼り付け用!A:C,2,FALSE),0)</f>
        <v>0</v>
      </c>
      <c r="C47" s="65">
        <f>IFERROR(VLOOKUP(A47,ブログデータ貼り付け用!A:C,3,FALSE),0)</f>
        <v>0</v>
      </c>
      <c r="D47" s="20">
        <f>IFERROR(VLOOKUP(A47,ブログデータ貼り付け用!E:J,4,FALSE),0)</f>
        <v>0</v>
      </c>
      <c r="E47" s="71">
        <f>IFERROR(VLOOKUP(A47,ブログデータ貼り付け用!E:J,6,FALSE),0)</f>
        <v>0</v>
      </c>
      <c r="F47" s="4">
        <f>IFERROR(VLOOKUP(A47,ブログデータ貼り付け用!L:N,2,FALSE),0)</f>
        <v>0</v>
      </c>
      <c r="G47" s="37">
        <f>IFERROR(VLOOKUP(A47,ブログデータ貼り付け用!L:N,3,FALSE),0)</f>
        <v>0</v>
      </c>
      <c r="H47" s="20">
        <f>VLOOKUP(A47,ブログデータ整理!A:C,2,FALSE)</f>
        <v>0</v>
      </c>
      <c r="I47" s="67">
        <f>VLOOKUP(A47,ブログデータ整理!A:C,3,FALSE)</f>
        <v>0</v>
      </c>
      <c r="J47" s="20">
        <f>VLOOKUP(A47,ブログデータ整理!A:E,4,FALSE)</f>
        <v>0</v>
      </c>
      <c r="K47" s="67">
        <f>VLOOKUP(A47,ブログデータ整理!A:E,5,FALSE)</f>
        <v>0</v>
      </c>
      <c r="L47" s="73"/>
      <c r="M47" s="81"/>
      <c r="N47" s="20">
        <f t="shared" si="2"/>
        <v>0</v>
      </c>
      <c r="O47" s="19">
        <f t="shared" si="2"/>
        <v>0</v>
      </c>
    </row>
    <row r="48" spans="1:15" ht="14.25" customHeight="1" x14ac:dyDescent="0.2">
      <c r="A48" s="63">
        <v>45699</v>
      </c>
      <c r="B48" s="4">
        <f>IFERROR(VLOOKUP(A48,ブログデータ貼り付け用!A:C,2,FALSE),0)</f>
        <v>0</v>
      </c>
      <c r="C48" s="65">
        <f>IFERROR(VLOOKUP(A48,ブログデータ貼り付け用!A:C,3,FALSE),0)</f>
        <v>0</v>
      </c>
      <c r="D48" s="20">
        <f>IFERROR(VLOOKUP(A48,ブログデータ貼り付け用!E:J,4,FALSE),0)</f>
        <v>0</v>
      </c>
      <c r="E48" s="71">
        <f>IFERROR(VLOOKUP(A48,ブログデータ貼り付け用!E:J,6,FALSE),0)</f>
        <v>0</v>
      </c>
      <c r="F48" s="4">
        <f>IFERROR(VLOOKUP(A48,ブログデータ貼り付け用!L:N,2,FALSE),0)</f>
        <v>0</v>
      </c>
      <c r="G48" s="37">
        <f>IFERROR(VLOOKUP(A48,ブログデータ貼り付け用!L:N,3,FALSE),0)</f>
        <v>0</v>
      </c>
      <c r="H48" s="20">
        <f>VLOOKUP(A48,ブログデータ整理!A:C,2,FALSE)</f>
        <v>0</v>
      </c>
      <c r="I48" s="67">
        <f>VLOOKUP(A48,ブログデータ整理!A:C,3,FALSE)</f>
        <v>0</v>
      </c>
      <c r="J48" s="20">
        <f>VLOOKUP(A48,ブログデータ整理!A:E,4,FALSE)</f>
        <v>0</v>
      </c>
      <c r="K48" s="67">
        <f>VLOOKUP(A48,ブログデータ整理!A:E,5,FALSE)</f>
        <v>0</v>
      </c>
      <c r="L48" s="73"/>
      <c r="M48" s="81"/>
      <c r="N48" s="20">
        <f t="shared" si="2"/>
        <v>0</v>
      </c>
      <c r="O48" s="19">
        <f t="shared" si="2"/>
        <v>0</v>
      </c>
    </row>
    <row r="49" spans="1:15" ht="14.25" customHeight="1" x14ac:dyDescent="0.2">
      <c r="A49" s="63">
        <v>45700</v>
      </c>
      <c r="B49" s="4">
        <f>IFERROR(VLOOKUP(A49,ブログデータ貼り付け用!A:C,2,FALSE),0)</f>
        <v>0</v>
      </c>
      <c r="C49" s="65">
        <f>IFERROR(VLOOKUP(A49,ブログデータ貼り付け用!A:C,3,FALSE),0)</f>
        <v>0</v>
      </c>
      <c r="D49" s="20">
        <f>IFERROR(VLOOKUP(A49,ブログデータ貼り付け用!E:J,4,FALSE),0)</f>
        <v>0</v>
      </c>
      <c r="E49" s="71">
        <f>IFERROR(VLOOKUP(A49,ブログデータ貼り付け用!E:J,6,FALSE),0)</f>
        <v>0</v>
      </c>
      <c r="F49" s="4">
        <f>IFERROR(VLOOKUP(A49,ブログデータ貼り付け用!L:N,2,FALSE),0)</f>
        <v>0</v>
      </c>
      <c r="G49" s="37">
        <f>IFERROR(VLOOKUP(A49,ブログデータ貼り付け用!L:N,3,FALSE),0)</f>
        <v>0</v>
      </c>
      <c r="H49" s="20">
        <f>VLOOKUP(A49,ブログデータ整理!A:C,2,FALSE)</f>
        <v>0</v>
      </c>
      <c r="I49" s="67">
        <f>VLOOKUP(A49,ブログデータ整理!A:C,3,FALSE)</f>
        <v>0</v>
      </c>
      <c r="J49" s="20">
        <f>VLOOKUP(A49,ブログデータ整理!A:E,4,FALSE)</f>
        <v>0</v>
      </c>
      <c r="K49" s="67">
        <f>VLOOKUP(A49,ブログデータ整理!A:E,5,FALSE)</f>
        <v>0</v>
      </c>
      <c r="L49" s="73"/>
      <c r="M49" s="81"/>
      <c r="N49" s="20">
        <f t="shared" si="2"/>
        <v>0</v>
      </c>
      <c r="O49" s="19">
        <f t="shared" si="2"/>
        <v>0</v>
      </c>
    </row>
    <row r="50" spans="1:15" ht="14.25" customHeight="1" x14ac:dyDescent="0.2">
      <c r="A50" s="63">
        <v>45701</v>
      </c>
      <c r="B50" s="4">
        <f>IFERROR(VLOOKUP(A50,ブログデータ貼り付け用!A:C,2,FALSE),0)</f>
        <v>0</v>
      </c>
      <c r="C50" s="65">
        <f>IFERROR(VLOOKUP(A50,ブログデータ貼り付け用!A:C,3,FALSE),0)</f>
        <v>0</v>
      </c>
      <c r="D50" s="20">
        <f>IFERROR(VLOOKUP(A50,ブログデータ貼り付け用!E:J,4,FALSE),0)</f>
        <v>0</v>
      </c>
      <c r="E50" s="71">
        <f>IFERROR(VLOOKUP(A50,ブログデータ貼り付け用!E:J,6,FALSE),0)</f>
        <v>0</v>
      </c>
      <c r="F50" s="4">
        <f>IFERROR(VLOOKUP(A50,ブログデータ貼り付け用!L:N,2,FALSE),0)</f>
        <v>0</v>
      </c>
      <c r="G50" s="37">
        <f>IFERROR(VLOOKUP(A50,ブログデータ貼り付け用!L:N,3,FALSE),0)</f>
        <v>0</v>
      </c>
      <c r="H50" s="20">
        <f>VLOOKUP(A50,ブログデータ整理!A:C,2,FALSE)</f>
        <v>0</v>
      </c>
      <c r="I50" s="67">
        <f>VLOOKUP(A50,ブログデータ整理!A:C,3,FALSE)</f>
        <v>0</v>
      </c>
      <c r="J50" s="20">
        <f>VLOOKUP(A50,ブログデータ整理!A:E,4,FALSE)</f>
        <v>0</v>
      </c>
      <c r="K50" s="67">
        <f>VLOOKUP(A50,ブログデータ整理!A:E,5,FALSE)</f>
        <v>0</v>
      </c>
      <c r="L50" s="78"/>
      <c r="M50" s="79"/>
      <c r="N50" s="20">
        <f t="shared" si="2"/>
        <v>0</v>
      </c>
      <c r="O50" s="19">
        <f t="shared" si="2"/>
        <v>0</v>
      </c>
    </row>
    <row r="51" spans="1:15" ht="14.25" customHeight="1" x14ac:dyDescent="0.2">
      <c r="A51" s="63">
        <v>45702</v>
      </c>
      <c r="B51" s="4">
        <f>IFERROR(VLOOKUP(A51,ブログデータ貼り付け用!A:C,2,FALSE),0)</f>
        <v>0</v>
      </c>
      <c r="C51" s="65">
        <f>IFERROR(VLOOKUP(A51,ブログデータ貼り付け用!A:C,3,FALSE),0)</f>
        <v>0</v>
      </c>
      <c r="D51" s="20">
        <f>IFERROR(VLOOKUP(A51,ブログデータ貼り付け用!E:J,4,FALSE),0)</f>
        <v>0</v>
      </c>
      <c r="E51" s="71">
        <f>IFERROR(VLOOKUP(A51,ブログデータ貼り付け用!E:J,6,FALSE),0)</f>
        <v>0</v>
      </c>
      <c r="F51" s="4">
        <f>IFERROR(VLOOKUP(A51,ブログデータ貼り付け用!L:N,2,FALSE),0)</f>
        <v>0</v>
      </c>
      <c r="G51" s="37">
        <f>IFERROR(VLOOKUP(A51,ブログデータ貼り付け用!L:N,3,FALSE),0)</f>
        <v>0</v>
      </c>
      <c r="H51" s="20">
        <f>VLOOKUP(A51,ブログデータ整理!A:C,2,FALSE)</f>
        <v>0</v>
      </c>
      <c r="I51" s="67">
        <f>VLOOKUP(A51,ブログデータ整理!A:C,3,FALSE)</f>
        <v>0</v>
      </c>
      <c r="J51" s="20">
        <f>VLOOKUP(A51,ブログデータ整理!A:E,4,FALSE)</f>
        <v>0</v>
      </c>
      <c r="K51" s="67">
        <f>VLOOKUP(A51,ブログデータ整理!A:E,5,FALSE)</f>
        <v>0</v>
      </c>
      <c r="L51" s="73"/>
      <c r="M51" s="81"/>
      <c r="N51" s="20">
        <f t="shared" si="2"/>
        <v>0</v>
      </c>
      <c r="O51" s="19">
        <f t="shared" si="2"/>
        <v>0</v>
      </c>
    </row>
    <row r="52" spans="1:15" ht="14.25" customHeight="1" x14ac:dyDescent="0.2">
      <c r="A52" s="63">
        <v>45703</v>
      </c>
      <c r="B52" s="4">
        <f>IFERROR(VLOOKUP(A52,ブログデータ貼り付け用!A:C,2,FALSE),0)</f>
        <v>0</v>
      </c>
      <c r="C52" s="65">
        <f>IFERROR(VLOOKUP(A52,ブログデータ貼り付け用!A:C,3,FALSE),0)</f>
        <v>0</v>
      </c>
      <c r="D52" s="20">
        <f>IFERROR(VLOOKUP(A52,ブログデータ貼り付け用!E:J,4,FALSE),0)</f>
        <v>0</v>
      </c>
      <c r="E52" s="71">
        <f>IFERROR(VLOOKUP(A52,ブログデータ貼り付け用!E:J,6,FALSE),0)</f>
        <v>0</v>
      </c>
      <c r="F52" s="4">
        <f>IFERROR(VLOOKUP(A52,ブログデータ貼り付け用!L:N,2,FALSE),0)</f>
        <v>0</v>
      </c>
      <c r="G52" s="37">
        <f>IFERROR(VLOOKUP(A52,ブログデータ貼り付け用!L:N,3,FALSE),0)</f>
        <v>0</v>
      </c>
      <c r="H52" s="20">
        <f>VLOOKUP(A52,ブログデータ整理!A:C,2,FALSE)</f>
        <v>0</v>
      </c>
      <c r="I52" s="67">
        <f>VLOOKUP(A52,ブログデータ整理!A:C,3,FALSE)</f>
        <v>0</v>
      </c>
      <c r="J52" s="20">
        <f>VLOOKUP(A52,ブログデータ整理!A:E,4,FALSE)</f>
        <v>0</v>
      </c>
      <c r="K52" s="67">
        <f>VLOOKUP(A52,ブログデータ整理!A:E,5,FALSE)</f>
        <v>0</v>
      </c>
      <c r="L52" s="73"/>
      <c r="M52" s="81"/>
      <c r="N52" s="20">
        <f t="shared" si="2"/>
        <v>0</v>
      </c>
      <c r="O52" s="19">
        <f t="shared" si="2"/>
        <v>0</v>
      </c>
    </row>
    <row r="53" spans="1:15" ht="14.25" customHeight="1" x14ac:dyDescent="0.2">
      <c r="A53" s="63">
        <v>45704</v>
      </c>
      <c r="B53" s="4">
        <f>IFERROR(VLOOKUP(A53,ブログデータ貼り付け用!A:C,2,FALSE),0)</f>
        <v>0</v>
      </c>
      <c r="C53" s="65">
        <f>IFERROR(VLOOKUP(A53,ブログデータ貼り付け用!A:C,3,FALSE),0)</f>
        <v>0</v>
      </c>
      <c r="D53" s="20">
        <f>IFERROR(VLOOKUP(A53,ブログデータ貼り付け用!E:J,4,FALSE),0)</f>
        <v>0</v>
      </c>
      <c r="E53" s="71">
        <f>IFERROR(VLOOKUP(A53,ブログデータ貼り付け用!E:J,6,FALSE),0)</f>
        <v>0</v>
      </c>
      <c r="F53" s="4">
        <f>IFERROR(VLOOKUP(A53,ブログデータ貼り付け用!L:N,2,FALSE),0)</f>
        <v>0</v>
      </c>
      <c r="G53" s="37">
        <f>IFERROR(VLOOKUP(A53,ブログデータ貼り付け用!L:N,3,FALSE),0)</f>
        <v>0</v>
      </c>
      <c r="H53" s="20">
        <f>VLOOKUP(A53,ブログデータ整理!A:C,2,FALSE)</f>
        <v>0</v>
      </c>
      <c r="I53" s="67">
        <f>VLOOKUP(A53,ブログデータ整理!A:C,3,FALSE)</f>
        <v>0</v>
      </c>
      <c r="J53" s="20">
        <f>VLOOKUP(A53,ブログデータ整理!A:E,4,FALSE)</f>
        <v>0</v>
      </c>
      <c r="K53" s="67">
        <f>VLOOKUP(A53,ブログデータ整理!A:E,5,FALSE)</f>
        <v>0</v>
      </c>
      <c r="L53" s="73"/>
      <c r="M53" s="81"/>
      <c r="N53" s="20">
        <f t="shared" si="2"/>
        <v>0</v>
      </c>
      <c r="O53" s="19">
        <f t="shared" si="2"/>
        <v>0</v>
      </c>
    </row>
    <row r="54" spans="1:15" ht="14.25" customHeight="1" x14ac:dyDescent="0.2">
      <c r="A54" s="63">
        <v>45705</v>
      </c>
      <c r="B54" s="4">
        <f>IFERROR(VLOOKUP(A54,ブログデータ貼り付け用!A:C,2,FALSE),0)</f>
        <v>0</v>
      </c>
      <c r="C54" s="65">
        <f>IFERROR(VLOOKUP(A54,ブログデータ貼り付け用!A:C,3,FALSE),0)</f>
        <v>0</v>
      </c>
      <c r="D54" s="20">
        <f>IFERROR(VLOOKUP(A54,ブログデータ貼り付け用!E:J,4,FALSE),0)</f>
        <v>0</v>
      </c>
      <c r="E54" s="71">
        <f>IFERROR(VLOOKUP(A54,ブログデータ貼り付け用!E:J,6,FALSE),0)</f>
        <v>0</v>
      </c>
      <c r="F54" s="4">
        <f>IFERROR(VLOOKUP(A54,ブログデータ貼り付け用!L:N,2,FALSE),0)</f>
        <v>0</v>
      </c>
      <c r="G54" s="37">
        <f>IFERROR(VLOOKUP(A54,ブログデータ貼り付け用!L:N,3,FALSE),0)</f>
        <v>0</v>
      </c>
      <c r="H54" s="20">
        <f>VLOOKUP(A54,ブログデータ整理!A:C,2,FALSE)</f>
        <v>0</v>
      </c>
      <c r="I54" s="67">
        <f>VLOOKUP(A54,ブログデータ整理!A:C,3,FALSE)</f>
        <v>0</v>
      </c>
      <c r="J54" s="20">
        <f>VLOOKUP(A54,ブログデータ整理!A:E,4,FALSE)</f>
        <v>0</v>
      </c>
      <c r="K54" s="67">
        <f>VLOOKUP(A54,ブログデータ整理!A:E,5,FALSE)</f>
        <v>0</v>
      </c>
      <c r="L54" s="73"/>
      <c r="M54" s="81"/>
      <c r="N54" s="20">
        <f t="shared" si="2"/>
        <v>0</v>
      </c>
      <c r="O54" s="19">
        <f t="shared" si="2"/>
        <v>0</v>
      </c>
    </row>
    <row r="55" spans="1:15" ht="14.25" customHeight="1" x14ac:dyDescent="0.2">
      <c r="A55" s="63">
        <v>45706</v>
      </c>
      <c r="B55" s="4">
        <f>IFERROR(VLOOKUP(A55,ブログデータ貼り付け用!A:C,2,FALSE),0)</f>
        <v>0</v>
      </c>
      <c r="C55" s="65">
        <f>IFERROR(VLOOKUP(A55,ブログデータ貼り付け用!A:C,3,FALSE),0)</f>
        <v>0</v>
      </c>
      <c r="D55" s="20">
        <f>IFERROR(VLOOKUP(A55,ブログデータ貼り付け用!E:J,4,FALSE),0)</f>
        <v>0</v>
      </c>
      <c r="E55" s="71">
        <f>IFERROR(VLOOKUP(A55,ブログデータ貼り付け用!E:J,6,FALSE),0)</f>
        <v>0</v>
      </c>
      <c r="F55" s="4">
        <f>IFERROR(VLOOKUP(A55,ブログデータ貼り付け用!L:N,2,FALSE),0)</f>
        <v>0</v>
      </c>
      <c r="G55" s="37">
        <f>IFERROR(VLOOKUP(A55,ブログデータ貼り付け用!L:N,3,FALSE),0)</f>
        <v>0</v>
      </c>
      <c r="H55" s="20">
        <f>VLOOKUP(A55,ブログデータ整理!A:C,2,FALSE)</f>
        <v>0</v>
      </c>
      <c r="I55" s="67">
        <f>VLOOKUP(A55,ブログデータ整理!A:C,3,FALSE)</f>
        <v>0</v>
      </c>
      <c r="J55" s="20">
        <f>VLOOKUP(A55,ブログデータ整理!A:E,4,FALSE)</f>
        <v>0</v>
      </c>
      <c r="K55" s="67">
        <f>VLOOKUP(A55,ブログデータ整理!A:E,5,FALSE)</f>
        <v>0</v>
      </c>
      <c r="L55" s="73"/>
      <c r="M55" s="81"/>
      <c r="N55" s="20">
        <f t="shared" si="2"/>
        <v>0</v>
      </c>
      <c r="O55" s="19">
        <f t="shared" si="2"/>
        <v>0</v>
      </c>
    </row>
    <row r="56" spans="1:15" ht="14.25" customHeight="1" x14ac:dyDescent="0.2">
      <c r="A56" s="63">
        <v>45707</v>
      </c>
      <c r="B56" s="4">
        <f>IFERROR(VLOOKUP(A56,ブログデータ貼り付け用!A:C,2,FALSE),0)</f>
        <v>0</v>
      </c>
      <c r="C56" s="65">
        <f>IFERROR(VLOOKUP(A56,ブログデータ貼り付け用!A:C,3,FALSE),0)</f>
        <v>0</v>
      </c>
      <c r="D56" s="20">
        <f>IFERROR(VLOOKUP(A56,ブログデータ貼り付け用!E:J,4,FALSE),0)</f>
        <v>0</v>
      </c>
      <c r="E56" s="71">
        <f>IFERROR(VLOOKUP(A56,ブログデータ貼り付け用!E:J,6,FALSE),0)</f>
        <v>0</v>
      </c>
      <c r="F56" s="4">
        <f>IFERROR(VLOOKUP(A56,ブログデータ貼り付け用!L:N,2,FALSE),0)</f>
        <v>0</v>
      </c>
      <c r="G56" s="37">
        <f>IFERROR(VLOOKUP(A56,ブログデータ貼り付け用!L:N,3,FALSE),0)</f>
        <v>0</v>
      </c>
      <c r="H56" s="20">
        <f>VLOOKUP(A56,ブログデータ整理!A:C,2,FALSE)</f>
        <v>0</v>
      </c>
      <c r="I56" s="67">
        <f>VLOOKUP(A56,ブログデータ整理!A:C,3,FALSE)</f>
        <v>0</v>
      </c>
      <c r="J56" s="20">
        <f>VLOOKUP(A56,ブログデータ整理!A:E,4,FALSE)</f>
        <v>0</v>
      </c>
      <c r="K56" s="67">
        <f>VLOOKUP(A56,ブログデータ整理!A:E,5,FALSE)</f>
        <v>0</v>
      </c>
      <c r="L56" s="73"/>
      <c r="M56" s="81"/>
      <c r="N56" s="20">
        <f t="shared" si="2"/>
        <v>0</v>
      </c>
      <c r="O56" s="19">
        <f t="shared" si="2"/>
        <v>0</v>
      </c>
    </row>
    <row r="57" spans="1:15" ht="14.25" customHeight="1" x14ac:dyDescent="0.2">
      <c r="A57" s="63">
        <v>45708</v>
      </c>
      <c r="B57" s="4">
        <f>IFERROR(VLOOKUP(A57,ブログデータ貼り付け用!A:C,2,FALSE),0)</f>
        <v>0</v>
      </c>
      <c r="C57" s="65">
        <f>IFERROR(VLOOKUP(A57,ブログデータ貼り付け用!A:C,3,FALSE),0)</f>
        <v>0</v>
      </c>
      <c r="D57" s="20">
        <f>IFERROR(VLOOKUP(A57,ブログデータ貼り付け用!E:J,4,FALSE),0)</f>
        <v>0</v>
      </c>
      <c r="E57" s="71">
        <f>IFERROR(VLOOKUP(A57,ブログデータ貼り付け用!E:J,6,FALSE),0)</f>
        <v>0</v>
      </c>
      <c r="F57" s="4">
        <f>IFERROR(VLOOKUP(A57,ブログデータ貼り付け用!L:N,2,FALSE),0)</f>
        <v>0</v>
      </c>
      <c r="G57" s="37">
        <f>IFERROR(VLOOKUP(A57,ブログデータ貼り付け用!L:N,3,FALSE),0)</f>
        <v>0</v>
      </c>
      <c r="H57" s="20">
        <f>VLOOKUP(A57,ブログデータ整理!A:C,2,FALSE)</f>
        <v>0</v>
      </c>
      <c r="I57" s="67">
        <f>VLOOKUP(A57,ブログデータ整理!A:C,3,FALSE)</f>
        <v>0</v>
      </c>
      <c r="J57" s="20">
        <f>VLOOKUP(A57,ブログデータ整理!A:E,4,FALSE)</f>
        <v>0</v>
      </c>
      <c r="K57" s="67">
        <f>VLOOKUP(A57,ブログデータ整理!A:E,5,FALSE)</f>
        <v>0</v>
      </c>
      <c r="L57" s="73"/>
      <c r="M57" s="81"/>
      <c r="N57" s="20">
        <f t="shared" si="2"/>
        <v>0</v>
      </c>
      <c r="O57" s="19">
        <f t="shared" si="2"/>
        <v>0</v>
      </c>
    </row>
    <row r="58" spans="1:15" ht="14.25" customHeight="1" x14ac:dyDescent="0.2">
      <c r="A58" s="63">
        <v>45709</v>
      </c>
      <c r="B58" s="4">
        <f>IFERROR(VLOOKUP(A58,ブログデータ貼り付け用!A:C,2,FALSE),0)</f>
        <v>0</v>
      </c>
      <c r="C58" s="65">
        <f>IFERROR(VLOOKUP(A58,ブログデータ貼り付け用!A:C,3,FALSE),0)</f>
        <v>0</v>
      </c>
      <c r="D58" s="20">
        <f>IFERROR(VLOOKUP(A58,ブログデータ貼り付け用!E:J,4,FALSE),0)</f>
        <v>0</v>
      </c>
      <c r="E58" s="71">
        <f>IFERROR(VLOOKUP(A58,ブログデータ貼り付け用!E:J,6,FALSE),0)</f>
        <v>0</v>
      </c>
      <c r="F58" s="4">
        <f>IFERROR(VLOOKUP(A58,ブログデータ貼り付け用!L:N,2,FALSE),0)</f>
        <v>0</v>
      </c>
      <c r="G58" s="37">
        <f>IFERROR(VLOOKUP(A58,ブログデータ貼り付け用!L:N,3,FALSE),0)</f>
        <v>0</v>
      </c>
      <c r="H58" s="20">
        <f>VLOOKUP(A58,ブログデータ整理!A:C,2,FALSE)</f>
        <v>0</v>
      </c>
      <c r="I58" s="67">
        <f>VLOOKUP(A58,ブログデータ整理!A:C,3,FALSE)</f>
        <v>0</v>
      </c>
      <c r="J58" s="20">
        <f>VLOOKUP(A58,ブログデータ整理!A:E,4,FALSE)</f>
        <v>0</v>
      </c>
      <c r="K58" s="67">
        <f>VLOOKUP(A58,ブログデータ整理!A:E,5,FALSE)</f>
        <v>0</v>
      </c>
      <c r="L58" s="73"/>
      <c r="M58" s="81"/>
      <c r="N58" s="20">
        <f t="shared" si="2"/>
        <v>0</v>
      </c>
      <c r="O58" s="19">
        <f t="shared" si="2"/>
        <v>0</v>
      </c>
    </row>
    <row r="59" spans="1:15" ht="14.25" customHeight="1" x14ac:dyDescent="0.2">
      <c r="A59" s="63">
        <v>45710</v>
      </c>
      <c r="B59" s="4">
        <f>IFERROR(VLOOKUP(A59,ブログデータ貼り付け用!A:C,2,FALSE),0)</f>
        <v>0</v>
      </c>
      <c r="C59" s="65">
        <f>IFERROR(VLOOKUP(A59,ブログデータ貼り付け用!A:C,3,FALSE),0)</f>
        <v>0</v>
      </c>
      <c r="D59" s="20">
        <f>IFERROR(VLOOKUP(A59,ブログデータ貼り付け用!E:J,4,FALSE),0)</f>
        <v>0</v>
      </c>
      <c r="E59" s="71">
        <f>IFERROR(VLOOKUP(A59,ブログデータ貼り付け用!E:J,6,FALSE),0)</f>
        <v>0</v>
      </c>
      <c r="F59" s="4">
        <f>IFERROR(VLOOKUP(A59,ブログデータ貼り付け用!L:N,2,FALSE),0)</f>
        <v>0</v>
      </c>
      <c r="G59" s="37">
        <f>IFERROR(VLOOKUP(A59,ブログデータ貼り付け用!L:N,3,FALSE),0)</f>
        <v>0</v>
      </c>
      <c r="H59" s="20">
        <f>VLOOKUP(A59,ブログデータ整理!A:C,2,FALSE)</f>
        <v>0</v>
      </c>
      <c r="I59" s="67">
        <f>VLOOKUP(A59,ブログデータ整理!A:C,3,FALSE)</f>
        <v>0</v>
      </c>
      <c r="J59" s="20">
        <f>VLOOKUP(A59,ブログデータ整理!A:E,4,FALSE)</f>
        <v>0</v>
      </c>
      <c r="K59" s="67">
        <f>VLOOKUP(A59,ブログデータ整理!A:E,5,FALSE)</f>
        <v>0</v>
      </c>
      <c r="L59" s="73"/>
      <c r="M59" s="81"/>
      <c r="N59" s="20">
        <f t="shared" si="2"/>
        <v>0</v>
      </c>
      <c r="O59" s="19">
        <f t="shared" si="2"/>
        <v>0</v>
      </c>
    </row>
    <row r="60" spans="1:15" ht="14.25" customHeight="1" x14ac:dyDescent="0.2">
      <c r="A60" s="63">
        <v>45711</v>
      </c>
      <c r="B60" s="4">
        <f>IFERROR(VLOOKUP(A60,ブログデータ貼り付け用!A:C,2,FALSE),0)</f>
        <v>0</v>
      </c>
      <c r="C60" s="65">
        <f>IFERROR(VLOOKUP(A60,ブログデータ貼り付け用!A:C,3,FALSE),0)</f>
        <v>0</v>
      </c>
      <c r="D60" s="20">
        <f>IFERROR(VLOOKUP(A60,ブログデータ貼り付け用!E:J,4,FALSE),0)</f>
        <v>0</v>
      </c>
      <c r="E60" s="71">
        <f>IFERROR(VLOOKUP(A60,ブログデータ貼り付け用!E:J,6,FALSE),0)</f>
        <v>0</v>
      </c>
      <c r="F60" s="4">
        <f>IFERROR(VLOOKUP(A60,ブログデータ貼り付け用!L:N,2,FALSE),0)</f>
        <v>0</v>
      </c>
      <c r="G60" s="37">
        <f>IFERROR(VLOOKUP(A60,ブログデータ貼り付け用!L:N,3,FALSE),0)</f>
        <v>0</v>
      </c>
      <c r="H60" s="20">
        <f>VLOOKUP(A60,ブログデータ整理!A:C,2,FALSE)</f>
        <v>0</v>
      </c>
      <c r="I60" s="67">
        <f>VLOOKUP(A60,ブログデータ整理!A:C,3,FALSE)</f>
        <v>0</v>
      </c>
      <c r="J60" s="20">
        <f>VLOOKUP(A60,ブログデータ整理!A:E,4,FALSE)</f>
        <v>0</v>
      </c>
      <c r="K60" s="67">
        <f>VLOOKUP(A60,ブログデータ整理!A:E,5,FALSE)</f>
        <v>0</v>
      </c>
      <c r="L60" s="73"/>
      <c r="M60" s="81"/>
      <c r="N60" s="20">
        <f t="shared" si="2"/>
        <v>0</v>
      </c>
      <c r="O60" s="19">
        <f t="shared" si="2"/>
        <v>0</v>
      </c>
    </row>
    <row r="61" spans="1:15" ht="14.25" customHeight="1" x14ac:dyDescent="0.2">
      <c r="A61" s="63">
        <v>45712</v>
      </c>
      <c r="B61" s="4">
        <f>IFERROR(VLOOKUP(A61,ブログデータ貼り付け用!A:C,2,FALSE),0)</f>
        <v>0</v>
      </c>
      <c r="C61" s="65">
        <f>IFERROR(VLOOKUP(A61,ブログデータ貼り付け用!A:C,3,FALSE),0)</f>
        <v>0</v>
      </c>
      <c r="D61" s="20">
        <f>IFERROR(VLOOKUP(A61,ブログデータ貼り付け用!E:J,4,FALSE),0)</f>
        <v>0</v>
      </c>
      <c r="E61" s="71">
        <f>IFERROR(VLOOKUP(A61,ブログデータ貼り付け用!E:J,6,FALSE),0)</f>
        <v>0</v>
      </c>
      <c r="F61" s="4">
        <f>IFERROR(VLOOKUP(A61,ブログデータ貼り付け用!L:N,2,FALSE),0)</f>
        <v>0</v>
      </c>
      <c r="G61" s="37">
        <f>IFERROR(VLOOKUP(A61,ブログデータ貼り付け用!L:N,3,FALSE),0)</f>
        <v>0</v>
      </c>
      <c r="H61" s="20">
        <f>VLOOKUP(A61,ブログデータ整理!A:C,2,FALSE)</f>
        <v>0</v>
      </c>
      <c r="I61" s="67">
        <f>VLOOKUP(A61,ブログデータ整理!A:C,3,FALSE)</f>
        <v>0</v>
      </c>
      <c r="J61" s="20">
        <f>VLOOKUP(A61,ブログデータ整理!A:E,4,FALSE)</f>
        <v>0</v>
      </c>
      <c r="K61" s="67">
        <f>VLOOKUP(A61,ブログデータ整理!A:E,5,FALSE)</f>
        <v>0</v>
      </c>
      <c r="L61" s="73"/>
      <c r="M61" s="81"/>
      <c r="N61" s="20">
        <f t="shared" si="2"/>
        <v>0</v>
      </c>
      <c r="O61" s="19">
        <f t="shared" si="2"/>
        <v>0</v>
      </c>
    </row>
    <row r="62" spans="1:15" ht="14.25" customHeight="1" x14ac:dyDescent="0.2">
      <c r="A62" s="63">
        <v>45713</v>
      </c>
      <c r="B62" s="4">
        <f>IFERROR(VLOOKUP(A62,ブログデータ貼り付け用!A:C,2,FALSE),0)</f>
        <v>0</v>
      </c>
      <c r="C62" s="65">
        <f>IFERROR(VLOOKUP(A62,ブログデータ貼り付け用!A:C,3,FALSE),0)</f>
        <v>0</v>
      </c>
      <c r="D62" s="20">
        <f>IFERROR(VLOOKUP(A62,ブログデータ貼り付け用!E:J,4,FALSE),0)</f>
        <v>0</v>
      </c>
      <c r="E62" s="71">
        <f>IFERROR(VLOOKUP(A62,ブログデータ貼り付け用!E:J,6,FALSE),0)</f>
        <v>0</v>
      </c>
      <c r="F62" s="4">
        <f>IFERROR(VLOOKUP(A62,ブログデータ貼り付け用!L:N,2,FALSE),0)</f>
        <v>0</v>
      </c>
      <c r="G62" s="37">
        <f>IFERROR(VLOOKUP(A62,ブログデータ貼り付け用!L:N,3,FALSE),0)</f>
        <v>0</v>
      </c>
      <c r="H62" s="20">
        <f>VLOOKUP(A62,ブログデータ整理!A:C,2,FALSE)</f>
        <v>0</v>
      </c>
      <c r="I62" s="67">
        <f>VLOOKUP(A62,ブログデータ整理!A:C,3,FALSE)</f>
        <v>0</v>
      </c>
      <c r="J62" s="20">
        <f>VLOOKUP(A62,ブログデータ整理!A:E,4,FALSE)</f>
        <v>0</v>
      </c>
      <c r="K62" s="67">
        <f>VLOOKUP(A62,ブログデータ整理!A:E,5,FALSE)</f>
        <v>0</v>
      </c>
      <c r="L62" s="73"/>
      <c r="M62" s="81"/>
      <c r="N62" s="20">
        <f t="shared" si="2"/>
        <v>0</v>
      </c>
      <c r="O62" s="19">
        <f t="shared" si="2"/>
        <v>0</v>
      </c>
    </row>
    <row r="63" spans="1:15" ht="14.25" customHeight="1" x14ac:dyDescent="0.2">
      <c r="A63" s="63">
        <v>45714</v>
      </c>
      <c r="B63" s="4">
        <f>IFERROR(VLOOKUP(A63,ブログデータ貼り付け用!A:C,2,FALSE),0)</f>
        <v>0</v>
      </c>
      <c r="C63" s="65">
        <f>IFERROR(VLOOKUP(A63,ブログデータ貼り付け用!A:C,3,FALSE),0)</f>
        <v>0</v>
      </c>
      <c r="D63" s="20">
        <f>IFERROR(VLOOKUP(A63,ブログデータ貼り付け用!E:J,4,FALSE),0)</f>
        <v>0</v>
      </c>
      <c r="E63" s="71">
        <f>IFERROR(VLOOKUP(A63,ブログデータ貼り付け用!E:J,6,FALSE),0)</f>
        <v>0</v>
      </c>
      <c r="F63" s="4">
        <f>IFERROR(VLOOKUP(A63,ブログデータ貼り付け用!L:N,2,FALSE),0)</f>
        <v>0</v>
      </c>
      <c r="G63" s="37">
        <f>IFERROR(VLOOKUP(A63,ブログデータ貼り付け用!L:N,3,FALSE),0)</f>
        <v>0</v>
      </c>
      <c r="H63" s="20">
        <f>VLOOKUP(A63,ブログデータ整理!A:C,2,FALSE)</f>
        <v>0</v>
      </c>
      <c r="I63" s="67">
        <f>VLOOKUP(A63,ブログデータ整理!A:C,3,FALSE)</f>
        <v>0</v>
      </c>
      <c r="J63" s="20">
        <f>VLOOKUP(A63,ブログデータ整理!A:E,4,FALSE)</f>
        <v>0</v>
      </c>
      <c r="K63" s="67">
        <f>VLOOKUP(A63,ブログデータ整理!A:E,5,FALSE)</f>
        <v>0</v>
      </c>
      <c r="L63" s="73"/>
      <c r="M63" s="81"/>
      <c r="N63" s="20">
        <f t="shared" si="2"/>
        <v>0</v>
      </c>
      <c r="O63" s="19">
        <f t="shared" si="2"/>
        <v>0</v>
      </c>
    </row>
    <row r="64" spans="1:15" ht="14.25" customHeight="1" x14ac:dyDescent="0.2">
      <c r="A64" s="63">
        <v>45715</v>
      </c>
      <c r="B64" s="4">
        <f>IFERROR(VLOOKUP(A64,ブログデータ貼り付け用!A:C,2,FALSE),0)</f>
        <v>0</v>
      </c>
      <c r="C64" s="65">
        <f>IFERROR(VLOOKUP(A64,ブログデータ貼り付け用!A:C,3,FALSE),0)</f>
        <v>0</v>
      </c>
      <c r="D64" s="20">
        <f>IFERROR(VLOOKUP(A64,ブログデータ貼り付け用!E:J,4,FALSE),0)</f>
        <v>0</v>
      </c>
      <c r="E64" s="71">
        <f>IFERROR(VLOOKUP(A64,ブログデータ貼り付け用!E:J,6,FALSE),0)</f>
        <v>0</v>
      </c>
      <c r="F64" s="4">
        <f>IFERROR(VLOOKUP(A64,ブログデータ貼り付け用!L:N,2,FALSE),0)</f>
        <v>0</v>
      </c>
      <c r="G64" s="37">
        <f>IFERROR(VLOOKUP(A64,ブログデータ貼り付け用!L:N,3,FALSE),0)</f>
        <v>0</v>
      </c>
      <c r="H64" s="20">
        <f>VLOOKUP(A64,ブログデータ整理!A:C,2,FALSE)</f>
        <v>0</v>
      </c>
      <c r="I64" s="67">
        <f>VLOOKUP(A64,ブログデータ整理!A:C,3,FALSE)</f>
        <v>0</v>
      </c>
      <c r="J64" s="20">
        <f>VLOOKUP(A64,ブログデータ整理!A:E,4,FALSE)</f>
        <v>0</v>
      </c>
      <c r="K64" s="67">
        <f>VLOOKUP(A64,ブログデータ整理!A:E,5,FALSE)</f>
        <v>0</v>
      </c>
      <c r="L64" s="73"/>
      <c r="M64" s="81"/>
      <c r="N64" s="20">
        <f t="shared" si="2"/>
        <v>0</v>
      </c>
      <c r="O64" s="19">
        <f t="shared" si="2"/>
        <v>0</v>
      </c>
    </row>
    <row r="65" spans="1:15" ht="14.25" customHeight="1" x14ac:dyDescent="0.2">
      <c r="A65" s="63">
        <v>45716</v>
      </c>
      <c r="B65" s="4">
        <f>IFERROR(VLOOKUP(A65,ブログデータ貼り付け用!A:C,2,FALSE),0)</f>
        <v>0</v>
      </c>
      <c r="C65" s="65">
        <f>IFERROR(VLOOKUP(A65,ブログデータ貼り付け用!A:C,3,FALSE),0)</f>
        <v>0</v>
      </c>
      <c r="D65" s="20">
        <f>IFERROR(VLOOKUP(A65,ブログデータ貼り付け用!E:J,4,FALSE),0)</f>
        <v>0</v>
      </c>
      <c r="E65" s="71">
        <f>IFERROR(VLOOKUP(A65,ブログデータ貼り付け用!E:J,6,FALSE),0)</f>
        <v>0</v>
      </c>
      <c r="F65" s="4">
        <f>IFERROR(VLOOKUP(A65,ブログデータ貼り付け用!L:N,2,FALSE),0)</f>
        <v>0</v>
      </c>
      <c r="G65" s="37">
        <f>IFERROR(VLOOKUP(A65,ブログデータ貼り付け用!L:N,3,FALSE),0)</f>
        <v>0</v>
      </c>
      <c r="H65" s="20">
        <f>VLOOKUP(A65,ブログデータ整理!A:C,2,FALSE)</f>
        <v>0</v>
      </c>
      <c r="I65" s="67">
        <f>VLOOKUP(A65,ブログデータ整理!A:C,3,FALSE)</f>
        <v>0</v>
      </c>
      <c r="J65" s="20">
        <f>VLOOKUP(A65,ブログデータ整理!A:E,4,FALSE)</f>
        <v>0</v>
      </c>
      <c r="K65" s="67">
        <f>VLOOKUP(A65,ブログデータ整理!A:E,5,FALSE)</f>
        <v>0</v>
      </c>
      <c r="L65" s="73"/>
      <c r="M65" s="81"/>
      <c r="N65" s="20">
        <f t="shared" si="2"/>
        <v>0</v>
      </c>
      <c r="O65" s="19">
        <f t="shared" si="2"/>
        <v>0</v>
      </c>
    </row>
    <row r="66" spans="1:15" ht="14.25" customHeight="1" x14ac:dyDescent="0.2">
      <c r="A66" s="63"/>
      <c r="B66" s="4"/>
      <c r="C66" s="65"/>
      <c r="D66" s="20"/>
      <c r="E66" s="71"/>
      <c r="F66" s="4"/>
      <c r="G66" s="37"/>
      <c r="H66" s="20"/>
      <c r="I66" s="67"/>
      <c r="J66" s="20"/>
      <c r="K66" s="67"/>
      <c r="L66" s="73"/>
      <c r="M66" s="81"/>
      <c r="N66" s="20"/>
      <c r="O66" s="19"/>
    </row>
    <row r="67" spans="1:15" ht="14.25" customHeight="1" x14ac:dyDescent="0.2">
      <c r="A67" s="15"/>
      <c r="B67" s="2"/>
      <c r="C67" s="68"/>
      <c r="D67" s="5"/>
      <c r="E67" s="6"/>
      <c r="F67" s="2"/>
      <c r="G67" s="6"/>
      <c r="H67" s="5"/>
      <c r="I67" s="6"/>
      <c r="J67" s="5"/>
      <c r="K67" s="6"/>
      <c r="L67" s="78"/>
      <c r="M67" s="79"/>
      <c r="N67" s="20"/>
      <c r="O67" s="19"/>
    </row>
    <row r="68" spans="1:15" ht="14.25" customHeight="1" thickBot="1" x14ac:dyDescent="0.25">
      <c r="A68" s="16"/>
      <c r="B68" s="3"/>
      <c r="C68" s="69"/>
      <c r="D68" s="7"/>
      <c r="E68" s="8"/>
      <c r="F68" s="3"/>
      <c r="G68" s="10"/>
      <c r="H68" s="9"/>
      <c r="I68" s="10"/>
      <c r="J68" s="9"/>
      <c r="K68" s="10"/>
      <c r="L68" s="83"/>
      <c r="M68" s="82"/>
      <c r="N68" s="20"/>
      <c r="O68" s="19"/>
    </row>
    <row r="69" spans="1:15" ht="15.5" customHeight="1" thickBot="1" x14ac:dyDescent="0.25">
      <c r="A69" s="17" t="s">
        <v>140</v>
      </c>
      <c r="B69" s="74"/>
      <c r="C69" s="75"/>
      <c r="D69" s="76"/>
      <c r="E69" s="75"/>
      <c r="F69" s="76"/>
      <c r="G69" s="75"/>
      <c r="H69" s="76"/>
      <c r="I69" s="75"/>
      <c r="J69" s="76"/>
      <c r="K69" s="75"/>
      <c r="L69" s="76"/>
      <c r="M69" s="75"/>
      <c r="N69" s="13">
        <f>B69+D69+F69+H69+J69+L69</f>
        <v>0</v>
      </c>
      <c r="O69" s="14">
        <f>C69+E69+G69+I69+K69+M69</f>
        <v>0</v>
      </c>
    </row>
    <row r="70" spans="1:15" ht="17.25" customHeight="1" thickBot="1" x14ac:dyDescent="0.25">
      <c r="A70" s="17" t="s">
        <v>18</v>
      </c>
      <c r="B70" s="22">
        <f t="shared" ref="B70:M70" si="3">SUM(B38:B69)</f>
        <v>0</v>
      </c>
      <c r="C70" s="23">
        <f t="shared" si="3"/>
        <v>0</v>
      </c>
      <c r="D70" s="26">
        <f t="shared" si="3"/>
        <v>0</v>
      </c>
      <c r="E70" s="27">
        <f t="shared" si="3"/>
        <v>0</v>
      </c>
      <c r="F70" s="24">
        <f t="shared" si="3"/>
        <v>0</v>
      </c>
      <c r="G70" s="25">
        <f t="shared" si="3"/>
        <v>0</v>
      </c>
      <c r="H70" s="33">
        <f t="shared" si="3"/>
        <v>0</v>
      </c>
      <c r="I70" s="34">
        <f t="shared" si="3"/>
        <v>0</v>
      </c>
      <c r="J70" s="32">
        <f t="shared" si="3"/>
        <v>0</v>
      </c>
      <c r="K70" s="30">
        <f t="shared" si="3"/>
        <v>0</v>
      </c>
      <c r="L70" s="28">
        <f t="shared" si="3"/>
        <v>0</v>
      </c>
      <c r="M70" s="29">
        <f t="shared" si="3"/>
        <v>0</v>
      </c>
      <c r="N70" s="35">
        <f>B70+D70+F70+H70+J70+L70</f>
        <v>0</v>
      </c>
      <c r="O70" s="36">
        <f>C70+E70+G70+I70+K70+M70</f>
        <v>0</v>
      </c>
    </row>
    <row r="71" spans="1:15" ht="15.5" customHeight="1" thickBot="1" x14ac:dyDescent="0.25">
      <c r="A71" s="555" t="s">
        <v>142</v>
      </c>
      <c r="B71" s="456" t="s">
        <v>34</v>
      </c>
      <c r="C71" s="458"/>
      <c r="D71" s="558" t="s">
        <v>35</v>
      </c>
      <c r="E71" s="559"/>
      <c r="F71" s="560" t="s">
        <v>36</v>
      </c>
      <c r="G71" s="561"/>
      <c r="H71" s="562" t="s">
        <v>37</v>
      </c>
      <c r="I71" s="563"/>
      <c r="J71" s="564" t="s">
        <v>38</v>
      </c>
      <c r="K71" s="565"/>
      <c r="L71" s="553" t="str">
        <f>L36</f>
        <v>サイト名</v>
      </c>
      <c r="M71" s="554"/>
      <c r="N71" s="463" t="s">
        <v>18</v>
      </c>
      <c r="O71" s="464"/>
    </row>
    <row r="72" spans="1:15" ht="15.5" customHeight="1" thickBot="1" x14ac:dyDescent="0.25">
      <c r="A72" s="556"/>
      <c r="B72" s="21" t="s">
        <v>152</v>
      </c>
      <c r="C72" s="12" t="s">
        <v>20</v>
      </c>
      <c r="D72" s="11" t="s">
        <v>19</v>
      </c>
      <c r="E72" s="12" t="s">
        <v>20</v>
      </c>
      <c r="F72" s="11" t="s">
        <v>19</v>
      </c>
      <c r="G72" s="12" t="s">
        <v>20</v>
      </c>
      <c r="H72" s="11" t="s">
        <v>19</v>
      </c>
      <c r="I72" s="12" t="s">
        <v>20</v>
      </c>
      <c r="J72" s="11" t="s">
        <v>19</v>
      </c>
      <c r="K72" s="12" t="s">
        <v>20</v>
      </c>
      <c r="L72" s="11" t="s">
        <v>19</v>
      </c>
      <c r="M72" s="12" t="s">
        <v>20</v>
      </c>
      <c r="N72" s="11" t="s">
        <v>19</v>
      </c>
      <c r="O72" s="12" t="s">
        <v>20</v>
      </c>
    </row>
    <row r="73" spans="1:15" ht="14.25" customHeight="1" x14ac:dyDescent="0.2">
      <c r="A73" s="63">
        <v>45717</v>
      </c>
      <c r="B73" s="4">
        <f>IFERROR(VLOOKUP(A73,ブログデータ貼り付け用!A:C,2,FALSE),0)</f>
        <v>0</v>
      </c>
      <c r="C73" s="65">
        <f>IFERROR(VLOOKUP(A73,ブログデータ貼り付け用!A:C,3,FALSE),0)</f>
        <v>0</v>
      </c>
      <c r="D73" s="66">
        <f>IFERROR(VLOOKUP(A73,ブログデータ貼り付け用!E:J,4,FALSE),0)</f>
        <v>0</v>
      </c>
      <c r="E73" s="70">
        <f>IFERROR(VLOOKUP(A73,ブログデータ貼り付け用!E:J,6,FALSE),0)</f>
        <v>0</v>
      </c>
      <c r="F73" s="4">
        <f>IFERROR(VLOOKUP(A73,ブログデータ貼り付け用!L:N,2,FALSE),0)</f>
        <v>0</v>
      </c>
      <c r="G73" s="37">
        <f>IFERROR(VLOOKUP(A73,ブログデータ貼り付け用!L:N,3,FALSE),0)</f>
        <v>0</v>
      </c>
      <c r="H73" s="20">
        <f>VLOOKUP(A73,ブログデータ整理!A:C,2,FALSE)</f>
        <v>0</v>
      </c>
      <c r="I73" s="67">
        <f>VLOOKUP(A73,ブログデータ整理!A:C,3,FALSE)</f>
        <v>0</v>
      </c>
      <c r="J73" s="20">
        <f>VLOOKUP(A73,ブログデータ整理!A:E,4,FALSE)</f>
        <v>0</v>
      </c>
      <c r="K73" s="67">
        <f>VLOOKUP(A73,ブログデータ整理!A:E,5,FALSE)</f>
        <v>0</v>
      </c>
      <c r="L73" s="73"/>
      <c r="M73" s="81"/>
      <c r="N73" s="20">
        <f>B73+D73+F73+H73+J73+L73</f>
        <v>0</v>
      </c>
      <c r="O73" s="19">
        <f>C73+E73+G73+I73+K73+M73</f>
        <v>0</v>
      </c>
    </row>
    <row r="74" spans="1:15" ht="14.25" customHeight="1" x14ac:dyDescent="0.2">
      <c r="A74" s="63">
        <v>45718</v>
      </c>
      <c r="B74" s="4">
        <f>IFERROR(VLOOKUP(A74,ブログデータ貼り付け用!A:C,2,FALSE),0)</f>
        <v>0</v>
      </c>
      <c r="C74" s="65">
        <f>IFERROR(VLOOKUP(A74,ブログデータ貼り付け用!A:C,3,FALSE),0)</f>
        <v>0</v>
      </c>
      <c r="D74" s="20">
        <f>IFERROR(VLOOKUP(A74,ブログデータ貼り付け用!E:J,4,FALSE),0)</f>
        <v>0</v>
      </c>
      <c r="E74" s="71">
        <f>IFERROR(VLOOKUP(A74,ブログデータ貼り付け用!E:J,6,FALSE),0)</f>
        <v>0</v>
      </c>
      <c r="F74" s="4">
        <f>IFERROR(VLOOKUP(A74,ブログデータ貼り付け用!L:N,2,FALSE),0)</f>
        <v>0</v>
      </c>
      <c r="G74" s="37">
        <f>IFERROR(VLOOKUP(A74,ブログデータ貼り付け用!L:N,3,FALSE),0)</f>
        <v>0</v>
      </c>
      <c r="H74" s="20">
        <f>VLOOKUP(A74,ブログデータ整理!A:C,2,FALSE)</f>
        <v>0</v>
      </c>
      <c r="I74" s="67">
        <f>VLOOKUP(A74,ブログデータ整理!A:C,3,FALSE)</f>
        <v>0</v>
      </c>
      <c r="J74" s="20">
        <f>VLOOKUP(A74,ブログデータ整理!A:E,4,FALSE)</f>
        <v>0</v>
      </c>
      <c r="K74" s="67">
        <f>VLOOKUP(A74,ブログデータ整理!A:E,5,FALSE)</f>
        <v>0</v>
      </c>
      <c r="L74" s="73"/>
      <c r="M74" s="81"/>
      <c r="N74" s="20">
        <f t="shared" ref="N74:O103" si="4">B74+D74+F74+H74+J74+L74</f>
        <v>0</v>
      </c>
      <c r="O74" s="19">
        <f t="shared" si="4"/>
        <v>0</v>
      </c>
    </row>
    <row r="75" spans="1:15" ht="14.25" customHeight="1" x14ac:dyDescent="0.2">
      <c r="A75" s="63">
        <v>45719</v>
      </c>
      <c r="B75" s="4">
        <f>IFERROR(VLOOKUP(A75,ブログデータ貼り付け用!A:C,2,FALSE),0)</f>
        <v>0</v>
      </c>
      <c r="C75" s="65">
        <f>IFERROR(VLOOKUP(A75,ブログデータ貼り付け用!A:C,3,FALSE),0)</f>
        <v>0</v>
      </c>
      <c r="D75" s="20">
        <f>IFERROR(VLOOKUP(A75,ブログデータ貼り付け用!E:J,4,FALSE),0)</f>
        <v>0</v>
      </c>
      <c r="E75" s="71">
        <f>IFERROR(VLOOKUP(A75,ブログデータ貼り付け用!E:J,6,FALSE),0)</f>
        <v>0</v>
      </c>
      <c r="F75" s="4">
        <f>IFERROR(VLOOKUP(A75,ブログデータ貼り付け用!L:N,2,FALSE),0)</f>
        <v>0</v>
      </c>
      <c r="G75" s="37">
        <f>IFERROR(VLOOKUP(A75,ブログデータ貼り付け用!L:N,3,FALSE),0)</f>
        <v>0</v>
      </c>
      <c r="H75" s="20">
        <f>VLOOKUP(A75,ブログデータ整理!A:C,2,FALSE)</f>
        <v>0</v>
      </c>
      <c r="I75" s="67">
        <f>VLOOKUP(A75,ブログデータ整理!A:C,3,FALSE)</f>
        <v>0</v>
      </c>
      <c r="J75" s="20">
        <f>VLOOKUP(A75,ブログデータ整理!A:E,4,FALSE)</f>
        <v>0</v>
      </c>
      <c r="K75" s="67">
        <f>VLOOKUP(A75,ブログデータ整理!A:E,5,FALSE)</f>
        <v>0</v>
      </c>
      <c r="L75" s="73"/>
      <c r="M75" s="81"/>
      <c r="N75" s="20">
        <f t="shared" si="4"/>
        <v>0</v>
      </c>
      <c r="O75" s="19">
        <f t="shared" si="4"/>
        <v>0</v>
      </c>
    </row>
    <row r="76" spans="1:15" ht="14.25" customHeight="1" x14ac:dyDescent="0.2">
      <c r="A76" s="63">
        <v>45720</v>
      </c>
      <c r="B76" s="4">
        <f>IFERROR(VLOOKUP(A76,ブログデータ貼り付け用!A:C,2,FALSE),0)</f>
        <v>0</v>
      </c>
      <c r="C76" s="65">
        <f>IFERROR(VLOOKUP(A76,ブログデータ貼り付け用!A:C,3,FALSE),0)</f>
        <v>0</v>
      </c>
      <c r="D76" s="20">
        <f>IFERROR(VLOOKUP(A76,ブログデータ貼り付け用!E:J,4,FALSE),0)</f>
        <v>0</v>
      </c>
      <c r="E76" s="71">
        <f>IFERROR(VLOOKUP(A76,ブログデータ貼り付け用!E:J,6,FALSE),0)</f>
        <v>0</v>
      </c>
      <c r="F76" s="4">
        <f>IFERROR(VLOOKUP(A76,ブログデータ貼り付け用!L:N,2,FALSE),0)</f>
        <v>0</v>
      </c>
      <c r="G76" s="37">
        <f>IFERROR(VLOOKUP(A76,ブログデータ貼り付け用!L:N,3,FALSE),0)</f>
        <v>0</v>
      </c>
      <c r="H76" s="20">
        <f>VLOOKUP(A76,ブログデータ整理!A:C,2,FALSE)</f>
        <v>0</v>
      </c>
      <c r="I76" s="67">
        <f>VLOOKUP(A76,ブログデータ整理!A:C,3,FALSE)</f>
        <v>0</v>
      </c>
      <c r="J76" s="20">
        <f>VLOOKUP(A76,ブログデータ整理!A:E,4,FALSE)</f>
        <v>0</v>
      </c>
      <c r="K76" s="67">
        <f>VLOOKUP(A76,ブログデータ整理!A:E,5,FALSE)</f>
        <v>0</v>
      </c>
      <c r="L76" s="73"/>
      <c r="M76" s="81"/>
      <c r="N76" s="20">
        <f t="shared" si="4"/>
        <v>0</v>
      </c>
      <c r="O76" s="19">
        <f t="shared" si="4"/>
        <v>0</v>
      </c>
    </row>
    <row r="77" spans="1:15" ht="14.25" customHeight="1" x14ac:dyDescent="0.2">
      <c r="A77" s="63">
        <v>45721</v>
      </c>
      <c r="B77" s="4">
        <f>IFERROR(VLOOKUP(A77,ブログデータ貼り付け用!A:C,2,FALSE),0)</f>
        <v>0</v>
      </c>
      <c r="C77" s="65">
        <f>IFERROR(VLOOKUP(A77,ブログデータ貼り付け用!A:C,3,FALSE),0)</f>
        <v>0</v>
      </c>
      <c r="D77" s="20">
        <f>IFERROR(VLOOKUP(A77,ブログデータ貼り付け用!E:J,4,FALSE),0)</f>
        <v>0</v>
      </c>
      <c r="E77" s="71">
        <f>IFERROR(VLOOKUP(A77,ブログデータ貼り付け用!E:J,6,FALSE),0)</f>
        <v>0</v>
      </c>
      <c r="F77" s="4">
        <f>IFERROR(VLOOKUP(A77,ブログデータ貼り付け用!L:N,2,FALSE),0)</f>
        <v>0</v>
      </c>
      <c r="G77" s="37">
        <f>IFERROR(VLOOKUP(A77,ブログデータ貼り付け用!L:N,3,FALSE),0)</f>
        <v>0</v>
      </c>
      <c r="H77" s="20">
        <f>VLOOKUP(A77,ブログデータ整理!A:C,2,FALSE)</f>
        <v>0</v>
      </c>
      <c r="I77" s="67">
        <f>VLOOKUP(A77,ブログデータ整理!A:C,3,FALSE)</f>
        <v>0</v>
      </c>
      <c r="J77" s="20">
        <f>VLOOKUP(A77,ブログデータ整理!A:E,4,FALSE)</f>
        <v>0</v>
      </c>
      <c r="K77" s="67">
        <f>VLOOKUP(A77,ブログデータ整理!A:E,5,FALSE)</f>
        <v>0</v>
      </c>
      <c r="L77" s="73"/>
      <c r="M77" s="81"/>
      <c r="N77" s="20">
        <f t="shared" si="4"/>
        <v>0</v>
      </c>
      <c r="O77" s="19">
        <f t="shared" si="4"/>
        <v>0</v>
      </c>
    </row>
    <row r="78" spans="1:15" ht="14.25" customHeight="1" x14ac:dyDescent="0.2">
      <c r="A78" s="63">
        <v>45722</v>
      </c>
      <c r="B78" s="4">
        <f>IFERROR(VLOOKUP(A78,ブログデータ貼り付け用!A:C,2,FALSE),0)</f>
        <v>0</v>
      </c>
      <c r="C78" s="65">
        <f>IFERROR(VLOOKUP(A78,ブログデータ貼り付け用!A:C,3,FALSE),0)</f>
        <v>0</v>
      </c>
      <c r="D78" s="20">
        <f>IFERROR(VLOOKUP(A78,ブログデータ貼り付け用!E:J,4,FALSE),0)</f>
        <v>0</v>
      </c>
      <c r="E78" s="71">
        <f>IFERROR(VLOOKUP(A78,ブログデータ貼り付け用!E:J,6,FALSE),0)</f>
        <v>0</v>
      </c>
      <c r="F78" s="4">
        <f>IFERROR(VLOOKUP(A78,ブログデータ貼り付け用!L:N,2,FALSE),0)</f>
        <v>0</v>
      </c>
      <c r="G78" s="37">
        <f>IFERROR(VLOOKUP(A78,ブログデータ貼り付け用!L:N,3,FALSE),0)</f>
        <v>0</v>
      </c>
      <c r="H78" s="20">
        <f>VLOOKUP(A78,ブログデータ整理!A:C,2,FALSE)</f>
        <v>0</v>
      </c>
      <c r="I78" s="67">
        <f>VLOOKUP(A78,ブログデータ整理!A:C,3,FALSE)</f>
        <v>0</v>
      </c>
      <c r="J78" s="20">
        <f>VLOOKUP(A78,ブログデータ整理!A:E,4,FALSE)</f>
        <v>0</v>
      </c>
      <c r="K78" s="67">
        <f>VLOOKUP(A78,ブログデータ整理!A:E,5,FALSE)</f>
        <v>0</v>
      </c>
      <c r="L78" s="73"/>
      <c r="M78" s="81"/>
      <c r="N78" s="20">
        <f t="shared" si="4"/>
        <v>0</v>
      </c>
      <c r="O78" s="19">
        <f t="shared" si="4"/>
        <v>0</v>
      </c>
    </row>
    <row r="79" spans="1:15" ht="14.25" customHeight="1" x14ac:dyDescent="0.2">
      <c r="A79" s="63">
        <v>45723</v>
      </c>
      <c r="B79" s="4">
        <f>IFERROR(VLOOKUP(A79,ブログデータ貼り付け用!A:C,2,FALSE),0)</f>
        <v>0</v>
      </c>
      <c r="C79" s="65">
        <f>IFERROR(VLOOKUP(A79,ブログデータ貼り付け用!A:C,3,FALSE),0)</f>
        <v>0</v>
      </c>
      <c r="D79" s="20">
        <f>IFERROR(VLOOKUP(A79,ブログデータ貼り付け用!E:J,4,FALSE),0)</f>
        <v>0</v>
      </c>
      <c r="E79" s="71">
        <f>IFERROR(VLOOKUP(A79,ブログデータ貼り付け用!E:J,6,FALSE),0)</f>
        <v>0</v>
      </c>
      <c r="F79" s="4">
        <f>IFERROR(VLOOKUP(A79,ブログデータ貼り付け用!L:N,2,FALSE),0)</f>
        <v>0</v>
      </c>
      <c r="G79" s="37">
        <f>IFERROR(VLOOKUP(A79,ブログデータ貼り付け用!L:N,3,FALSE),0)</f>
        <v>0</v>
      </c>
      <c r="H79" s="20">
        <f>VLOOKUP(A79,ブログデータ整理!A:C,2,FALSE)</f>
        <v>0</v>
      </c>
      <c r="I79" s="67">
        <f>VLOOKUP(A79,ブログデータ整理!A:C,3,FALSE)</f>
        <v>0</v>
      </c>
      <c r="J79" s="20">
        <f>VLOOKUP(A79,ブログデータ整理!A:E,4,FALSE)</f>
        <v>0</v>
      </c>
      <c r="K79" s="67">
        <f>VLOOKUP(A79,ブログデータ整理!A:E,5,FALSE)</f>
        <v>0</v>
      </c>
      <c r="L79" s="73"/>
      <c r="M79" s="81"/>
      <c r="N79" s="20">
        <f t="shared" si="4"/>
        <v>0</v>
      </c>
      <c r="O79" s="19">
        <f t="shared" si="4"/>
        <v>0</v>
      </c>
    </row>
    <row r="80" spans="1:15" ht="14.25" customHeight="1" x14ac:dyDescent="0.2">
      <c r="A80" s="63">
        <v>45724</v>
      </c>
      <c r="B80" s="4">
        <f>IFERROR(VLOOKUP(A80,ブログデータ貼り付け用!A:C,2,FALSE),0)</f>
        <v>0</v>
      </c>
      <c r="C80" s="65">
        <f>IFERROR(VLOOKUP(A80,ブログデータ貼り付け用!A:C,3,FALSE),0)</f>
        <v>0</v>
      </c>
      <c r="D80" s="20">
        <f>IFERROR(VLOOKUP(A80,ブログデータ貼り付け用!E:J,4,FALSE),0)</f>
        <v>0</v>
      </c>
      <c r="E80" s="71">
        <f>IFERROR(VLOOKUP(A80,ブログデータ貼り付け用!E:J,6,FALSE),0)</f>
        <v>0</v>
      </c>
      <c r="F80" s="4">
        <f>IFERROR(VLOOKUP(A80,ブログデータ貼り付け用!L:N,2,FALSE),0)</f>
        <v>0</v>
      </c>
      <c r="G80" s="37">
        <f>IFERROR(VLOOKUP(A80,ブログデータ貼り付け用!L:N,3,FALSE),0)</f>
        <v>0</v>
      </c>
      <c r="H80" s="20">
        <f>VLOOKUP(A80,ブログデータ整理!A:C,2,FALSE)</f>
        <v>0</v>
      </c>
      <c r="I80" s="67">
        <f>VLOOKUP(A80,ブログデータ整理!A:C,3,FALSE)</f>
        <v>0</v>
      </c>
      <c r="J80" s="20">
        <f>VLOOKUP(A80,ブログデータ整理!A:E,4,FALSE)</f>
        <v>0</v>
      </c>
      <c r="K80" s="67">
        <f>VLOOKUP(A80,ブログデータ整理!A:E,5,FALSE)</f>
        <v>0</v>
      </c>
      <c r="L80" s="73"/>
      <c r="M80" s="81"/>
      <c r="N80" s="20">
        <f t="shared" si="4"/>
        <v>0</v>
      </c>
      <c r="O80" s="19">
        <f t="shared" si="4"/>
        <v>0</v>
      </c>
    </row>
    <row r="81" spans="1:15" ht="14.25" customHeight="1" x14ac:dyDescent="0.2">
      <c r="A81" s="63">
        <v>45725</v>
      </c>
      <c r="B81" s="4">
        <f>IFERROR(VLOOKUP(A81,ブログデータ貼り付け用!A:C,2,FALSE),0)</f>
        <v>0</v>
      </c>
      <c r="C81" s="65">
        <f>IFERROR(VLOOKUP(A81,ブログデータ貼り付け用!A:C,3,FALSE),0)</f>
        <v>0</v>
      </c>
      <c r="D81" s="20">
        <f>IFERROR(VLOOKUP(A81,ブログデータ貼り付け用!E:J,4,FALSE),0)</f>
        <v>0</v>
      </c>
      <c r="E81" s="71">
        <f>IFERROR(VLOOKUP(A81,ブログデータ貼り付け用!E:J,6,FALSE),0)</f>
        <v>0</v>
      </c>
      <c r="F81" s="4">
        <f>IFERROR(VLOOKUP(A81,ブログデータ貼り付け用!L:N,2,FALSE),0)</f>
        <v>0</v>
      </c>
      <c r="G81" s="37">
        <f>IFERROR(VLOOKUP(A81,ブログデータ貼り付け用!L:N,3,FALSE),0)</f>
        <v>0</v>
      </c>
      <c r="H81" s="20">
        <f>VLOOKUP(A81,ブログデータ整理!A:C,2,FALSE)</f>
        <v>0</v>
      </c>
      <c r="I81" s="67">
        <f>VLOOKUP(A81,ブログデータ整理!A:C,3,FALSE)</f>
        <v>0</v>
      </c>
      <c r="J81" s="20">
        <f>VLOOKUP(A81,ブログデータ整理!A:E,4,FALSE)</f>
        <v>0</v>
      </c>
      <c r="K81" s="67">
        <f>VLOOKUP(A81,ブログデータ整理!A:E,5,FALSE)</f>
        <v>0</v>
      </c>
      <c r="L81" s="73"/>
      <c r="M81" s="81"/>
      <c r="N81" s="20">
        <f t="shared" si="4"/>
        <v>0</v>
      </c>
      <c r="O81" s="19">
        <f t="shared" si="4"/>
        <v>0</v>
      </c>
    </row>
    <row r="82" spans="1:15" ht="14.25" customHeight="1" x14ac:dyDescent="0.2">
      <c r="A82" s="63">
        <v>45726</v>
      </c>
      <c r="B82" s="4">
        <f>IFERROR(VLOOKUP(A82,ブログデータ貼り付け用!A:C,2,FALSE),0)</f>
        <v>0</v>
      </c>
      <c r="C82" s="65">
        <f>IFERROR(VLOOKUP(A82,ブログデータ貼り付け用!A:C,3,FALSE),0)</f>
        <v>0</v>
      </c>
      <c r="D82" s="20">
        <f>IFERROR(VLOOKUP(A82,ブログデータ貼り付け用!E:J,4,FALSE),0)</f>
        <v>0</v>
      </c>
      <c r="E82" s="71">
        <f>IFERROR(VLOOKUP(A82,ブログデータ貼り付け用!E:J,6,FALSE),0)</f>
        <v>0</v>
      </c>
      <c r="F82" s="4">
        <f>IFERROR(VLOOKUP(A82,ブログデータ貼り付け用!L:N,2,FALSE),0)</f>
        <v>0</v>
      </c>
      <c r="G82" s="37">
        <f>IFERROR(VLOOKUP(A82,ブログデータ貼り付け用!L:N,3,FALSE),0)</f>
        <v>0</v>
      </c>
      <c r="H82" s="20">
        <f>VLOOKUP(A82,ブログデータ整理!A:C,2,FALSE)</f>
        <v>0</v>
      </c>
      <c r="I82" s="67">
        <f>VLOOKUP(A82,ブログデータ整理!A:C,3,FALSE)</f>
        <v>0</v>
      </c>
      <c r="J82" s="20">
        <f>VLOOKUP(A82,ブログデータ整理!A:E,4,FALSE)</f>
        <v>0</v>
      </c>
      <c r="K82" s="67">
        <f>VLOOKUP(A82,ブログデータ整理!A:E,5,FALSE)</f>
        <v>0</v>
      </c>
      <c r="L82" s="73"/>
      <c r="M82" s="81"/>
      <c r="N82" s="20">
        <f t="shared" si="4"/>
        <v>0</v>
      </c>
      <c r="O82" s="19">
        <f t="shared" si="4"/>
        <v>0</v>
      </c>
    </row>
    <row r="83" spans="1:15" ht="14.25" customHeight="1" x14ac:dyDescent="0.2">
      <c r="A83" s="63">
        <v>45727</v>
      </c>
      <c r="B83" s="4">
        <f>IFERROR(VLOOKUP(A83,ブログデータ貼り付け用!A:C,2,FALSE),0)</f>
        <v>0</v>
      </c>
      <c r="C83" s="65">
        <f>IFERROR(VLOOKUP(A83,ブログデータ貼り付け用!A:C,3,FALSE),0)</f>
        <v>0</v>
      </c>
      <c r="D83" s="20">
        <f>IFERROR(VLOOKUP(A83,ブログデータ貼り付け用!E:J,4,FALSE),0)</f>
        <v>0</v>
      </c>
      <c r="E83" s="71">
        <f>IFERROR(VLOOKUP(A83,ブログデータ貼り付け用!E:J,6,FALSE),0)</f>
        <v>0</v>
      </c>
      <c r="F83" s="4">
        <f>IFERROR(VLOOKUP(A83,ブログデータ貼り付け用!L:N,2,FALSE),0)</f>
        <v>0</v>
      </c>
      <c r="G83" s="37">
        <f>IFERROR(VLOOKUP(A83,ブログデータ貼り付け用!L:N,3,FALSE),0)</f>
        <v>0</v>
      </c>
      <c r="H83" s="20">
        <f>VLOOKUP(A83,ブログデータ整理!A:C,2,FALSE)</f>
        <v>0</v>
      </c>
      <c r="I83" s="67">
        <f>VLOOKUP(A83,ブログデータ整理!A:C,3,FALSE)</f>
        <v>0</v>
      </c>
      <c r="J83" s="20">
        <f>VLOOKUP(A83,ブログデータ整理!A:E,4,FALSE)</f>
        <v>0</v>
      </c>
      <c r="K83" s="67">
        <f>VLOOKUP(A83,ブログデータ整理!A:E,5,FALSE)</f>
        <v>0</v>
      </c>
      <c r="L83" s="73"/>
      <c r="M83" s="81"/>
      <c r="N83" s="20">
        <f t="shared" si="4"/>
        <v>0</v>
      </c>
      <c r="O83" s="19">
        <f t="shared" si="4"/>
        <v>0</v>
      </c>
    </row>
    <row r="84" spans="1:15" ht="14.25" customHeight="1" x14ac:dyDescent="0.2">
      <c r="A84" s="63">
        <v>45728</v>
      </c>
      <c r="B84" s="4">
        <f>IFERROR(VLOOKUP(A84,ブログデータ貼り付け用!A:C,2,FALSE),0)</f>
        <v>0</v>
      </c>
      <c r="C84" s="65">
        <f>IFERROR(VLOOKUP(A84,ブログデータ貼り付け用!A:C,3,FALSE),0)</f>
        <v>0</v>
      </c>
      <c r="D84" s="20">
        <f>IFERROR(VLOOKUP(A84,ブログデータ貼り付け用!E:J,4,FALSE),0)</f>
        <v>0</v>
      </c>
      <c r="E84" s="71">
        <f>IFERROR(VLOOKUP(A84,ブログデータ貼り付け用!E:J,6,FALSE),0)</f>
        <v>0</v>
      </c>
      <c r="F84" s="4">
        <f>IFERROR(VLOOKUP(A84,ブログデータ貼り付け用!L:N,2,FALSE),0)</f>
        <v>0</v>
      </c>
      <c r="G84" s="37">
        <f>IFERROR(VLOOKUP(A84,ブログデータ貼り付け用!L:N,3,FALSE),0)</f>
        <v>0</v>
      </c>
      <c r="H84" s="20">
        <f>VLOOKUP(A84,ブログデータ整理!A:C,2,FALSE)</f>
        <v>0</v>
      </c>
      <c r="I84" s="67">
        <f>VLOOKUP(A84,ブログデータ整理!A:C,3,FALSE)</f>
        <v>0</v>
      </c>
      <c r="J84" s="20">
        <f>VLOOKUP(A84,ブログデータ整理!A:E,4,FALSE)</f>
        <v>0</v>
      </c>
      <c r="K84" s="67">
        <f>VLOOKUP(A84,ブログデータ整理!A:E,5,FALSE)</f>
        <v>0</v>
      </c>
      <c r="L84" s="73"/>
      <c r="M84" s="81"/>
      <c r="N84" s="20">
        <f t="shared" si="4"/>
        <v>0</v>
      </c>
      <c r="O84" s="19">
        <f t="shared" si="4"/>
        <v>0</v>
      </c>
    </row>
    <row r="85" spans="1:15" ht="14.25" customHeight="1" x14ac:dyDescent="0.2">
      <c r="A85" s="63">
        <v>45729</v>
      </c>
      <c r="B85" s="4">
        <f>IFERROR(VLOOKUP(A85,ブログデータ貼り付け用!A:C,2,FALSE),0)</f>
        <v>0</v>
      </c>
      <c r="C85" s="65">
        <f>IFERROR(VLOOKUP(A85,ブログデータ貼り付け用!A:C,3,FALSE),0)</f>
        <v>0</v>
      </c>
      <c r="D85" s="20">
        <f>IFERROR(VLOOKUP(A85,ブログデータ貼り付け用!E:J,4,FALSE),0)</f>
        <v>0</v>
      </c>
      <c r="E85" s="71">
        <f>IFERROR(VLOOKUP(A85,ブログデータ貼り付け用!E:J,6,FALSE),0)</f>
        <v>0</v>
      </c>
      <c r="F85" s="4">
        <f>IFERROR(VLOOKUP(A85,ブログデータ貼り付け用!L:N,2,FALSE),0)</f>
        <v>0</v>
      </c>
      <c r="G85" s="37">
        <f>IFERROR(VLOOKUP(A85,ブログデータ貼り付け用!L:N,3,FALSE),0)</f>
        <v>0</v>
      </c>
      <c r="H85" s="20">
        <f>VLOOKUP(A85,ブログデータ整理!A:C,2,FALSE)</f>
        <v>0</v>
      </c>
      <c r="I85" s="67">
        <f>VLOOKUP(A85,ブログデータ整理!A:C,3,FALSE)</f>
        <v>0</v>
      </c>
      <c r="J85" s="20">
        <f>VLOOKUP(A85,ブログデータ整理!A:E,4,FALSE)</f>
        <v>0</v>
      </c>
      <c r="K85" s="67">
        <f>VLOOKUP(A85,ブログデータ整理!A:E,5,FALSE)</f>
        <v>0</v>
      </c>
      <c r="L85" s="73"/>
      <c r="M85" s="81"/>
      <c r="N85" s="20">
        <f t="shared" si="4"/>
        <v>0</v>
      </c>
      <c r="O85" s="19">
        <f t="shared" si="4"/>
        <v>0</v>
      </c>
    </row>
    <row r="86" spans="1:15" ht="14.25" customHeight="1" x14ac:dyDescent="0.2">
      <c r="A86" s="63">
        <v>45730</v>
      </c>
      <c r="B86" s="4">
        <f>IFERROR(VLOOKUP(A86,ブログデータ貼り付け用!A:C,2,FALSE),0)</f>
        <v>0</v>
      </c>
      <c r="C86" s="65">
        <f>IFERROR(VLOOKUP(A86,ブログデータ貼り付け用!A:C,3,FALSE),0)</f>
        <v>0</v>
      </c>
      <c r="D86" s="20">
        <f>IFERROR(VLOOKUP(A86,ブログデータ貼り付け用!E:J,4,FALSE),0)</f>
        <v>0</v>
      </c>
      <c r="E86" s="71">
        <f>IFERROR(VLOOKUP(A86,ブログデータ貼り付け用!E:J,6,FALSE),0)</f>
        <v>0</v>
      </c>
      <c r="F86" s="4">
        <f>IFERROR(VLOOKUP(A86,ブログデータ貼り付け用!L:N,2,FALSE),0)</f>
        <v>0</v>
      </c>
      <c r="G86" s="37">
        <f>IFERROR(VLOOKUP(A86,ブログデータ貼り付け用!L:N,3,FALSE),0)</f>
        <v>0</v>
      </c>
      <c r="H86" s="20">
        <f>VLOOKUP(A86,ブログデータ整理!A:C,2,FALSE)</f>
        <v>0</v>
      </c>
      <c r="I86" s="67">
        <f>VLOOKUP(A86,ブログデータ整理!A:C,3,FALSE)</f>
        <v>0</v>
      </c>
      <c r="J86" s="20">
        <f>VLOOKUP(A86,ブログデータ整理!A:E,4,FALSE)</f>
        <v>0</v>
      </c>
      <c r="K86" s="67">
        <f>VLOOKUP(A86,ブログデータ整理!A:E,5,FALSE)</f>
        <v>0</v>
      </c>
      <c r="L86" s="73"/>
      <c r="M86" s="81"/>
      <c r="N86" s="20">
        <f t="shared" si="4"/>
        <v>0</v>
      </c>
      <c r="O86" s="19">
        <f t="shared" si="4"/>
        <v>0</v>
      </c>
    </row>
    <row r="87" spans="1:15" ht="14.25" customHeight="1" x14ac:dyDescent="0.2">
      <c r="A87" s="63">
        <v>45731</v>
      </c>
      <c r="B87" s="4">
        <f>IFERROR(VLOOKUP(A87,ブログデータ貼り付け用!A:C,2,FALSE),0)</f>
        <v>0</v>
      </c>
      <c r="C87" s="65">
        <f>IFERROR(VLOOKUP(A87,ブログデータ貼り付け用!A:C,3,FALSE),0)</f>
        <v>0</v>
      </c>
      <c r="D87" s="20">
        <f>IFERROR(VLOOKUP(A87,ブログデータ貼り付け用!E:J,4,FALSE),0)</f>
        <v>0</v>
      </c>
      <c r="E87" s="71">
        <f>IFERROR(VLOOKUP(A87,ブログデータ貼り付け用!E:J,6,FALSE),0)</f>
        <v>0</v>
      </c>
      <c r="F87" s="4">
        <f>IFERROR(VLOOKUP(A87,ブログデータ貼り付け用!L:N,2,FALSE),0)</f>
        <v>0</v>
      </c>
      <c r="G87" s="37">
        <f>IFERROR(VLOOKUP(A87,ブログデータ貼り付け用!L:N,3,FALSE),0)</f>
        <v>0</v>
      </c>
      <c r="H87" s="20">
        <f>VLOOKUP(A87,ブログデータ整理!A:C,2,FALSE)</f>
        <v>0</v>
      </c>
      <c r="I87" s="67">
        <f>VLOOKUP(A87,ブログデータ整理!A:C,3,FALSE)</f>
        <v>0</v>
      </c>
      <c r="J87" s="20">
        <f>VLOOKUP(A87,ブログデータ整理!A:E,4,FALSE)</f>
        <v>0</v>
      </c>
      <c r="K87" s="67">
        <f>VLOOKUP(A87,ブログデータ整理!A:E,5,FALSE)</f>
        <v>0</v>
      </c>
      <c r="L87" s="73"/>
      <c r="M87" s="81"/>
      <c r="N87" s="20">
        <f t="shared" si="4"/>
        <v>0</v>
      </c>
      <c r="O87" s="19">
        <f t="shared" si="4"/>
        <v>0</v>
      </c>
    </row>
    <row r="88" spans="1:15" ht="14.25" customHeight="1" x14ac:dyDescent="0.2">
      <c r="A88" s="63">
        <v>45732</v>
      </c>
      <c r="B88" s="4">
        <f>IFERROR(VLOOKUP(A88,ブログデータ貼り付け用!A:C,2,FALSE),0)</f>
        <v>0</v>
      </c>
      <c r="C88" s="65">
        <f>IFERROR(VLOOKUP(A88,ブログデータ貼り付け用!A:C,3,FALSE),0)</f>
        <v>0</v>
      </c>
      <c r="D88" s="20">
        <f>IFERROR(VLOOKUP(A88,ブログデータ貼り付け用!E:J,4,FALSE),0)</f>
        <v>0</v>
      </c>
      <c r="E88" s="71">
        <f>IFERROR(VLOOKUP(A88,ブログデータ貼り付け用!E:J,6,FALSE),0)</f>
        <v>0</v>
      </c>
      <c r="F88" s="4">
        <f>IFERROR(VLOOKUP(A88,ブログデータ貼り付け用!L:N,2,FALSE),0)</f>
        <v>0</v>
      </c>
      <c r="G88" s="37">
        <f>IFERROR(VLOOKUP(A88,ブログデータ貼り付け用!L:N,3,FALSE),0)</f>
        <v>0</v>
      </c>
      <c r="H88" s="20">
        <f>VLOOKUP(A88,ブログデータ整理!A:C,2,FALSE)</f>
        <v>0</v>
      </c>
      <c r="I88" s="67">
        <f>VLOOKUP(A88,ブログデータ整理!A:C,3,FALSE)</f>
        <v>0</v>
      </c>
      <c r="J88" s="20">
        <f>VLOOKUP(A88,ブログデータ整理!A:E,4,FALSE)</f>
        <v>0</v>
      </c>
      <c r="K88" s="67">
        <f>VLOOKUP(A88,ブログデータ整理!A:E,5,FALSE)</f>
        <v>0</v>
      </c>
      <c r="L88" s="73"/>
      <c r="M88" s="81"/>
      <c r="N88" s="20">
        <f t="shared" si="4"/>
        <v>0</v>
      </c>
      <c r="O88" s="19">
        <f t="shared" si="4"/>
        <v>0</v>
      </c>
    </row>
    <row r="89" spans="1:15" ht="14.25" customHeight="1" x14ac:dyDescent="0.2">
      <c r="A89" s="63">
        <v>45733</v>
      </c>
      <c r="B89" s="4">
        <f>IFERROR(VLOOKUP(A89,ブログデータ貼り付け用!A:C,2,FALSE),0)</f>
        <v>0</v>
      </c>
      <c r="C89" s="65">
        <f>IFERROR(VLOOKUP(A89,ブログデータ貼り付け用!A:C,3,FALSE),0)</f>
        <v>0</v>
      </c>
      <c r="D89" s="20">
        <f>IFERROR(VLOOKUP(A89,ブログデータ貼り付け用!E:J,4,FALSE),0)</f>
        <v>0</v>
      </c>
      <c r="E89" s="71">
        <f>IFERROR(VLOOKUP(A89,ブログデータ貼り付け用!E:J,6,FALSE),0)</f>
        <v>0</v>
      </c>
      <c r="F89" s="4">
        <f>IFERROR(VLOOKUP(A89,ブログデータ貼り付け用!L:N,2,FALSE),0)</f>
        <v>0</v>
      </c>
      <c r="G89" s="37">
        <f>IFERROR(VLOOKUP(A89,ブログデータ貼り付け用!L:N,3,FALSE),0)</f>
        <v>0</v>
      </c>
      <c r="H89" s="20">
        <f>VLOOKUP(A89,ブログデータ整理!A:C,2,FALSE)</f>
        <v>0</v>
      </c>
      <c r="I89" s="67">
        <f>VLOOKUP(A89,ブログデータ整理!A:C,3,FALSE)</f>
        <v>0</v>
      </c>
      <c r="J89" s="20">
        <f>VLOOKUP(A89,ブログデータ整理!A:E,4,FALSE)</f>
        <v>0</v>
      </c>
      <c r="K89" s="67">
        <f>VLOOKUP(A89,ブログデータ整理!A:E,5,FALSE)</f>
        <v>0</v>
      </c>
      <c r="L89" s="73"/>
      <c r="M89" s="81"/>
      <c r="N89" s="20">
        <f t="shared" si="4"/>
        <v>0</v>
      </c>
      <c r="O89" s="19">
        <f t="shared" si="4"/>
        <v>0</v>
      </c>
    </row>
    <row r="90" spans="1:15" ht="14.25" customHeight="1" x14ac:dyDescent="0.2">
      <c r="A90" s="63">
        <v>45734</v>
      </c>
      <c r="B90" s="4">
        <f>IFERROR(VLOOKUP(A90,ブログデータ貼り付け用!A:C,2,FALSE),0)</f>
        <v>0</v>
      </c>
      <c r="C90" s="65">
        <f>IFERROR(VLOOKUP(A90,ブログデータ貼り付け用!A:C,3,FALSE),0)</f>
        <v>0</v>
      </c>
      <c r="D90" s="20">
        <f>IFERROR(VLOOKUP(A90,ブログデータ貼り付け用!E:J,4,FALSE),0)</f>
        <v>0</v>
      </c>
      <c r="E90" s="71">
        <f>IFERROR(VLOOKUP(A90,ブログデータ貼り付け用!E:J,6,FALSE),0)</f>
        <v>0</v>
      </c>
      <c r="F90" s="4">
        <f>IFERROR(VLOOKUP(A90,ブログデータ貼り付け用!L:N,2,FALSE),0)</f>
        <v>0</v>
      </c>
      <c r="G90" s="37">
        <f>IFERROR(VLOOKUP(A90,ブログデータ貼り付け用!L:N,3,FALSE),0)</f>
        <v>0</v>
      </c>
      <c r="H90" s="20">
        <f>VLOOKUP(A90,ブログデータ整理!A:C,2,FALSE)</f>
        <v>0</v>
      </c>
      <c r="I90" s="67">
        <f>VLOOKUP(A90,ブログデータ整理!A:C,3,FALSE)</f>
        <v>0</v>
      </c>
      <c r="J90" s="20">
        <f>VLOOKUP(A90,ブログデータ整理!A:E,4,FALSE)</f>
        <v>0</v>
      </c>
      <c r="K90" s="67">
        <f>VLOOKUP(A90,ブログデータ整理!A:E,5,FALSE)</f>
        <v>0</v>
      </c>
      <c r="L90" s="73"/>
      <c r="M90" s="81"/>
      <c r="N90" s="20">
        <f t="shared" si="4"/>
        <v>0</v>
      </c>
      <c r="O90" s="19">
        <f t="shared" si="4"/>
        <v>0</v>
      </c>
    </row>
    <row r="91" spans="1:15" ht="14.25" customHeight="1" x14ac:dyDescent="0.2">
      <c r="A91" s="63">
        <v>45735</v>
      </c>
      <c r="B91" s="4">
        <f>IFERROR(VLOOKUP(A91,ブログデータ貼り付け用!A:C,2,FALSE),0)</f>
        <v>0</v>
      </c>
      <c r="C91" s="65">
        <f>IFERROR(VLOOKUP(A91,ブログデータ貼り付け用!A:C,3,FALSE),0)</f>
        <v>0</v>
      </c>
      <c r="D91" s="20">
        <f>IFERROR(VLOOKUP(A91,ブログデータ貼り付け用!E:J,4,FALSE),0)</f>
        <v>0</v>
      </c>
      <c r="E91" s="71">
        <f>IFERROR(VLOOKUP(A91,ブログデータ貼り付け用!E:J,6,FALSE),0)</f>
        <v>0</v>
      </c>
      <c r="F91" s="4">
        <f>IFERROR(VLOOKUP(A91,ブログデータ貼り付け用!L:N,2,FALSE),0)</f>
        <v>0</v>
      </c>
      <c r="G91" s="37">
        <f>IFERROR(VLOOKUP(A91,ブログデータ貼り付け用!L:N,3,FALSE),0)</f>
        <v>0</v>
      </c>
      <c r="H91" s="20">
        <f>VLOOKUP(A91,ブログデータ整理!A:C,2,FALSE)</f>
        <v>0</v>
      </c>
      <c r="I91" s="67">
        <f>VLOOKUP(A91,ブログデータ整理!A:C,3,FALSE)</f>
        <v>0</v>
      </c>
      <c r="J91" s="20">
        <f>VLOOKUP(A91,ブログデータ整理!A:E,4,FALSE)</f>
        <v>0</v>
      </c>
      <c r="K91" s="67">
        <f>VLOOKUP(A91,ブログデータ整理!A:E,5,FALSE)</f>
        <v>0</v>
      </c>
      <c r="L91" s="73"/>
      <c r="M91" s="81"/>
      <c r="N91" s="20">
        <f t="shared" si="4"/>
        <v>0</v>
      </c>
      <c r="O91" s="19">
        <f t="shared" si="4"/>
        <v>0</v>
      </c>
    </row>
    <row r="92" spans="1:15" ht="14.25" customHeight="1" x14ac:dyDescent="0.2">
      <c r="A92" s="63">
        <v>45736</v>
      </c>
      <c r="B92" s="4">
        <f>IFERROR(VLOOKUP(A92,ブログデータ貼り付け用!A:C,2,FALSE),0)</f>
        <v>0</v>
      </c>
      <c r="C92" s="65">
        <f>IFERROR(VLOOKUP(A92,ブログデータ貼り付け用!A:C,3,FALSE),0)</f>
        <v>0</v>
      </c>
      <c r="D92" s="20">
        <f>IFERROR(VLOOKUP(A92,ブログデータ貼り付け用!E:J,4,FALSE),0)</f>
        <v>0</v>
      </c>
      <c r="E92" s="71">
        <f>IFERROR(VLOOKUP(A92,ブログデータ貼り付け用!E:J,6,FALSE),0)</f>
        <v>0</v>
      </c>
      <c r="F92" s="4">
        <f>IFERROR(VLOOKUP(A92,ブログデータ貼り付け用!L:N,2,FALSE),0)</f>
        <v>0</v>
      </c>
      <c r="G92" s="37">
        <f>IFERROR(VLOOKUP(A92,ブログデータ貼り付け用!L:N,3,FALSE),0)</f>
        <v>0</v>
      </c>
      <c r="H92" s="20">
        <f>VLOOKUP(A92,ブログデータ整理!A:C,2,FALSE)</f>
        <v>0</v>
      </c>
      <c r="I92" s="67">
        <f>VLOOKUP(A92,ブログデータ整理!A:C,3,FALSE)</f>
        <v>0</v>
      </c>
      <c r="J92" s="20">
        <f>VLOOKUP(A92,ブログデータ整理!A:E,4,FALSE)</f>
        <v>0</v>
      </c>
      <c r="K92" s="67">
        <f>VLOOKUP(A92,ブログデータ整理!A:E,5,FALSE)</f>
        <v>0</v>
      </c>
      <c r="L92" s="73"/>
      <c r="M92" s="81"/>
      <c r="N92" s="20">
        <f t="shared" si="4"/>
        <v>0</v>
      </c>
      <c r="O92" s="19">
        <f t="shared" si="4"/>
        <v>0</v>
      </c>
    </row>
    <row r="93" spans="1:15" ht="14.25" customHeight="1" x14ac:dyDescent="0.2">
      <c r="A93" s="63">
        <v>45737</v>
      </c>
      <c r="B93" s="4">
        <f>IFERROR(VLOOKUP(A93,ブログデータ貼り付け用!A:C,2,FALSE),0)</f>
        <v>0</v>
      </c>
      <c r="C93" s="65">
        <f>IFERROR(VLOOKUP(A93,ブログデータ貼り付け用!A:C,3,FALSE),0)</f>
        <v>0</v>
      </c>
      <c r="D93" s="20">
        <f>IFERROR(VLOOKUP(A93,ブログデータ貼り付け用!E:J,4,FALSE),0)</f>
        <v>0</v>
      </c>
      <c r="E93" s="71">
        <f>IFERROR(VLOOKUP(A93,ブログデータ貼り付け用!E:J,6,FALSE),0)</f>
        <v>0</v>
      </c>
      <c r="F93" s="4">
        <f>IFERROR(VLOOKUP(A93,ブログデータ貼り付け用!L:N,2,FALSE),0)</f>
        <v>0</v>
      </c>
      <c r="G93" s="37">
        <f>IFERROR(VLOOKUP(A93,ブログデータ貼り付け用!L:N,3,FALSE),0)</f>
        <v>0</v>
      </c>
      <c r="H93" s="20">
        <f>VLOOKUP(A93,ブログデータ整理!A:C,2,FALSE)</f>
        <v>0</v>
      </c>
      <c r="I93" s="67">
        <f>VLOOKUP(A93,ブログデータ整理!A:C,3,FALSE)</f>
        <v>0</v>
      </c>
      <c r="J93" s="20">
        <f>VLOOKUP(A93,ブログデータ整理!A:E,4,FALSE)</f>
        <v>0</v>
      </c>
      <c r="K93" s="67">
        <f>VLOOKUP(A93,ブログデータ整理!A:E,5,FALSE)</f>
        <v>0</v>
      </c>
      <c r="L93" s="73"/>
      <c r="M93" s="81"/>
      <c r="N93" s="20">
        <f t="shared" si="4"/>
        <v>0</v>
      </c>
      <c r="O93" s="19">
        <f t="shared" si="4"/>
        <v>0</v>
      </c>
    </row>
    <row r="94" spans="1:15" ht="14.25" customHeight="1" x14ac:dyDescent="0.2">
      <c r="A94" s="63">
        <v>45738</v>
      </c>
      <c r="B94" s="4">
        <f>IFERROR(VLOOKUP(A94,ブログデータ貼り付け用!A:C,2,FALSE),0)</f>
        <v>0</v>
      </c>
      <c r="C94" s="65">
        <f>IFERROR(VLOOKUP(A94,ブログデータ貼り付け用!A:C,3,FALSE),0)</f>
        <v>0</v>
      </c>
      <c r="D94" s="20">
        <f>IFERROR(VLOOKUP(A94,ブログデータ貼り付け用!E:J,4,FALSE),0)</f>
        <v>0</v>
      </c>
      <c r="E94" s="71">
        <f>IFERROR(VLOOKUP(A94,ブログデータ貼り付け用!E:J,6,FALSE),0)</f>
        <v>0</v>
      </c>
      <c r="F94" s="4">
        <f>IFERROR(VLOOKUP(A94,ブログデータ貼り付け用!L:N,2,FALSE),0)</f>
        <v>0</v>
      </c>
      <c r="G94" s="37">
        <f>IFERROR(VLOOKUP(A94,ブログデータ貼り付け用!L:N,3,FALSE),0)</f>
        <v>0</v>
      </c>
      <c r="H94" s="20">
        <f>VLOOKUP(A94,ブログデータ整理!A:C,2,FALSE)</f>
        <v>0</v>
      </c>
      <c r="I94" s="67">
        <f>VLOOKUP(A94,ブログデータ整理!A:C,3,FALSE)</f>
        <v>0</v>
      </c>
      <c r="J94" s="20">
        <f>VLOOKUP(A94,ブログデータ整理!A:E,4,FALSE)</f>
        <v>0</v>
      </c>
      <c r="K94" s="67">
        <f>VLOOKUP(A94,ブログデータ整理!A:E,5,FALSE)</f>
        <v>0</v>
      </c>
      <c r="L94" s="73"/>
      <c r="M94" s="81"/>
      <c r="N94" s="20">
        <f t="shared" si="4"/>
        <v>0</v>
      </c>
      <c r="O94" s="19">
        <f t="shared" si="4"/>
        <v>0</v>
      </c>
    </row>
    <row r="95" spans="1:15" ht="14.25" customHeight="1" x14ac:dyDescent="0.2">
      <c r="A95" s="63">
        <v>45739</v>
      </c>
      <c r="B95" s="4">
        <f>IFERROR(VLOOKUP(A95,ブログデータ貼り付け用!A:C,2,FALSE),0)</f>
        <v>0</v>
      </c>
      <c r="C95" s="65">
        <f>IFERROR(VLOOKUP(A95,ブログデータ貼り付け用!A:C,3,FALSE),0)</f>
        <v>0</v>
      </c>
      <c r="D95" s="20">
        <f>IFERROR(VLOOKUP(A95,ブログデータ貼り付け用!E:J,4,FALSE),0)</f>
        <v>0</v>
      </c>
      <c r="E95" s="71">
        <f>IFERROR(VLOOKUP(A95,ブログデータ貼り付け用!E:J,6,FALSE),0)</f>
        <v>0</v>
      </c>
      <c r="F95" s="4">
        <f>IFERROR(VLOOKUP(A95,ブログデータ貼り付け用!L:N,2,FALSE),0)</f>
        <v>0</v>
      </c>
      <c r="G95" s="37">
        <f>IFERROR(VLOOKUP(A95,ブログデータ貼り付け用!L:N,3,FALSE),0)</f>
        <v>0</v>
      </c>
      <c r="H95" s="20">
        <f>VLOOKUP(A95,ブログデータ整理!A:C,2,FALSE)</f>
        <v>0</v>
      </c>
      <c r="I95" s="67">
        <f>VLOOKUP(A95,ブログデータ整理!A:C,3,FALSE)</f>
        <v>0</v>
      </c>
      <c r="J95" s="20">
        <f>VLOOKUP(A95,ブログデータ整理!A:E,4,FALSE)</f>
        <v>0</v>
      </c>
      <c r="K95" s="67">
        <f>VLOOKUP(A95,ブログデータ整理!A:E,5,FALSE)</f>
        <v>0</v>
      </c>
      <c r="L95" s="73"/>
      <c r="M95" s="81"/>
      <c r="N95" s="20">
        <f t="shared" si="4"/>
        <v>0</v>
      </c>
      <c r="O95" s="19">
        <f t="shared" si="4"/>
        <v>0</v>
      </c>
    </row>
    <row r="96" spans="1:15" ht="14.25" customHeight="1" x14ac:dyDescent="0.2">
      <c r="A96" s="63">
        <v>45740</v>
      </c>
      <c r="B96" s="4">
        <f>IFERROR(VLOOKUP(A96,ブログデータ貼り付け用!A:C,2,FALSE),0)</f>
        <v>0</v>
      </c>
      <c r="C96" s="65">
        <f>IFERROR(VLOOKUP(A96,ブログデータ貼り付け用!A:C,3,FALSE),0)</f>
        <v>0</v>
      </c>
      <c r="D96" s="20">
        <f>IFERROR(VLOOKUP(A96,ブログデータ貼り付け用!E:J,4,FALSE),0)</f>
        <v>0</v>
      </c>
      <c r="E96" s="71">
        <f>IFERROR(VLOOKUP(A96,ブログデータ貼り付け用!E:J,6,FALSE),0)</f>
        <v>0</v>
      </c>
      <c r="F96" s="4">
        <f>IFERROR(VLOOKUP(A96,ブログデータ貼り付け用!L:N,2,FALSE),0)</f>
        <v>0</v>
      </c>
      <c r="G96" s="37">
        <f>IFERROR(VLOOKUP(A96,ブログデータ貼り付け用!L:N,3,FALSE),0)</f>
        <v>0</v>
      </c>
      <c r="H96" s="20">
        <f>VLOOKUP(A96,ブログデータ整理!A:C,2,FALSE)</f>
        <v>0</v>
      </c>
      <c r="I96" s="67">
        <f>VLOOKUP(A96,ブログデータ整理!A:C,3,FALSE)</f>
        <v>0</v>
      </c>
      <c r="J96" s="20">
        <f>VLOOKUP(A96,ブログデータ整理!A:E,4,FALSE)</f>
        <v>0</v>
      </c>
      <c r="K96" s="67">
        <f>VLOOKUP(A96,ブログデータ整理!A:E,5,FALSE)</f>
        <v>0</v>
      </c>
      <c r="L96" s="73"/>
      <c r="M96" s="81"/>
      <c r="N96" s="20">
        <f t="shared" si="4"/>
        <v>0</v>
      </c>
      <c r="O96" s="19">
        <f t="shared" si="4"/>
        <v>0</v>
      </c>
    </row>
    <row r="97" spans="1:15" ht="14.25" customHeight="1" x14ac:dyDescent="0.2">
      <c r="A97" s="63">
        <v>45741</v>
      </c>
      <c r="B97" s="4">
        <f>IFERROR(VLOOKUP(A97,ブログデータ貼り付け用!A:C,2,FALSE),0)</f>
        <v>0</v>
      </c>
      <c r="C97" s="65">
        <f>IFERROR(VLOOKUP(A97,ブログデータ貼り付け用!A:C,3,FALSE),0)</f>
        <v>0</v>
      </c>
      <c r="D97" s="20">
        <f>IFERROR(VLOOKUP(A97,ブログデータ貼り付け用!E:J,4,FALSE),0)</f>
        <v>0</v>
      </c>
      <c r="E97" s="71">
        <f>IFERROR(VLOOKUP(A97,ブログデータ貼り付け用!E:J,6,FALSE),0)</f>
        <v>0</v>
      </c>
      <c r="F97" s="4">
        <f>IFERROR(VLOOKUP(A97,ブログデータ貼り付け用!L:N,2,FALSE),0)</f>
        <v>0</v>
      </c>
      <c r="G97" s="37">
        <f>IFERROR(VLOOKUP(A97,ブログデータ貼り付け用!L:N,3,FALSE),0)</f>
        <v>0</v>
      </c>
      <c r="H97" s="20">
        <f>VLOOKUP(A97,ブログデータ整理!A:C,2,FALSE)</f>
        <v>0</v>
      </c>
      <c r="I97" s="67">
        <f>VLOOKUP(A97,ブログデータ整理!A:C,3,FALSE)</f>
        <v>0</v>
      </c>
      <c r="J97" s="20">
        <f>VLOOKUP(A97,ブログデータ整理!A:E,4,FALSE)</f>
        <v>0</v>
      </c>
      <c r="K97" s="67">
        <f>VLOOKUP(A97,ブログデータ整理!A:E,5,FALSE)</f>
        <v>0</v>
      </c>
      <c r="L97" s="73"/>
      <c r="M97" s="81"/>
      <c r="N97" s="20">
        <f t="shared" si="4"/>
        <v>0</v>
      </c>
      <c r="O97" s="19">
        <f t="shared" si="4"/>
        <v>0</v>
      </c>
    </row>
    <row r="98" spans="1:15" ht="14.25" customHeight="1" x14ac:dyDescent="0.2">
      <c r="A98" s="63">
        <v>45742</v>
      </c>
      <c r="B98" s="4">
        <f>IFERROR(VLOOKUP(A98,ブログデータ貼り付け用!A:C,2,FALSE),0)</f>
        <v>0</v>
      </c>
      <c r="C98" s="65">
        <f>IFERROR(VLOOKUP(A98,ブログデータ貼り付け用!A:C,3,FALSE),0)</f>
        <v>0</v>
      </c>
      <c r="D98" s="20">
        <f>IFERROR(VLOOKUP(A98,ブログデータ貼り付け用!E:J,4,FALSE),0)</f>
        <v>0</v>
      </c>
      <c r="E98" s="71">
        <f>IFERROR(VLOOKUP(A98,ブログデータ貼り付け用!E:J,6,FALSE),0)</f>
        <v>0</v>
      </c>
      <c r="F98" s="4">
        <f>IFERROR(VLOOKUP(A98,ブログデータ貼り付け用!L:N,2,FALSE),0)</f>
        <v>0</v>
      </c>
      <c r="G98" s="37">
        <f>IFERROR(VLOOKUP(A98,ブログデータ貼り付け用!L:N,3,FALSE),0)</f>
        <v>0</v>
      </c>
      <c r="H98" s="20">
        <f>VLOOKUP(A98,ブログデータ整理!A:C,2,FALSE)</f>
        <v>0</v>
      </c>
      <c r="I98" s="67">
        <f>VLOOKUP(A98,ブログデータ整理!A:C,3,FALSE)</f>
        <v>0</v>
      </c>
      <c r="J98" s="20">
        <f>VLOOKUP(A98,ブログデータ整理!A:E,4,FALSE)</f>
        <v>0</v>
      </c>
      <c r="K98" s="67">
        <f>VLOOKUP(A98,ブログデータ整理!A:E,5,FALSE)</f>
        <v>0</v>
      </c>
      <c r="L98" s="73"/>
      <c r="M98" s="81"/>
      <c r="N98" s="20">
        <f t="shared" si="4"/>
        <v>0</v>
      </c>
      <c r="O98" s="19">
        <f t="shared" si="4"/>
        <v>0</v>
      </c>
    </row>
    <row r="99" spans="1:15" ht="14.25" customHeight="1" x14ac:dyDescent="0.2">
      <c r="A99" s="63">
        <v>45743</v>
      </c>
      <c r="B99" s="4">
        <f>IFERROR(VLOOKUP(A99,ブログデータ貼り付け用!A:C,2,FALSE),0)</f>
        <v>0</v>
      </c>
      <c r="C99" s="65">
        <f>IFERROR(VLOOKUP(A99,ブログデータ貼り付け用!A:C,3,FALSE),0)</f>
        <v>0</v>
      </c>
      <c r="D99" s="20">
        <f>IFERROR(VLOOKUP(A99,ブログデータ貼り付け用!E:J,4,FALSE),0)</f>
        <v>0</v>
      </c>
      <c r="E99" s="71">
        <f>IFERROR(VLOOKUP(A99,ブログデータ貼り付け用!E:J,6,FALSE),0)</f>
        <v>0</v>
      </c>
      <c r="F99" s="4">
        <f>IFERROR(VLOOKUP(A99,ブログデータ貼り付け用!L:N,2,FALSE),0)</f>
        <v>0</v>
      </c>
      <c r="G99" s="37">
        <f>IFERROR(VLOOKUP(A99,ブログデータ貼り付け用!L:N,3,FALSE),0)</f>
        <v>0</v>
      </c>
      <c r="H99" s="20">
        <f>VLOOKUP(A99,ブログデータ整理!A:C,2,FALSE)</f>
        <v>0</v>
      </c>
      <c r="I99" s="67">
        <f>VLOOKUP(A99,ブログデータ整理!A:C,3,FALSE)</f>
        <v>0</v>
      </c>
      <c r="J99" s="20">
        <f>VLOOKUP(A99,ブログデータ整理!A:E,4,FALSE)</f>
        <v>0</v>
      </c>
      <c r="K99" s="67">
        <f>VLOOKUP(A99,ブログデータ整理!A:E,5,FALSE)</f>
        <v>0</v>
      </c>
      <c r="L99" s="73"/>
      <c r="M99" s="81"/>
      <c r="N99" s="20">
        <f t="shared" si="4"/>
        <v>0</v>
      </c>
      <c r="O99" s="19">
        <f t="shared" si="4"/>
        <v>0</v>
      </c>
    </row>
    <row r="100" spans="1:15" ht="14.25" customHeight="1" x14ac:dyDescent="0.2">
      <c r="A100" s="63">
        <v>45744</v>
      </c>
      <c r="B100" s="4">
        <f>IFERROR(VLOOKUP(A100,ブログデータ貼り付け用!A:C,2,FALSE),0)</f>
        <v>0</v>
      </c>
      <c r="C100" s="65">
        <f>IFERROR(VLOOKUP(A100,ブログデータ貼り付け用!A:C,3,FALSE),0)</f>
        <v>0</v>
      </c>
      <c r="D100" s="20">
        <f>IFERROR(VLOOKUP(A100,ブログデータ貼り付け用!E:J,4,FALSE),0)</f>
        <v>0</v>
      </c>
      <c r="E100" s="71">
        <f>IFERROR(VLOOKUP(A100,ブログデータ貼り付け用!E:J,6,FALSE),0)</f>
        <v>0</v>
      </c>
      <c r="F100" s="4">
        <f>IFERROR(VLOOKUP(A100,ブログデータ貼り付け用!L:N,2,FALSE),0)</f>
        <v>0</v>
      </c>
      <c r="G100" s="37">
        <f>IFERROR(VLOOKUP(A100,ブログデータ貼り付け用!L:N,3,FALSE),0)</f>
        <v>0</v>
      </c>
      <c r="H100" s="20">
        <f>VLOOKUP(A100,ブログデータ整理!A:C,2,FALSE)</f>
        <v>0</v>
      </c>
      <c r="I100" s="67">
        <f>VLOOKUP(A100,ブログデータ整理!A:C,3,FALSE)</f>
        <v>0</v>
      </c>
      <c r="J100" s="20">
        <f>VLOOKUP(A100,ブログデータ整理!A:E,4,FALSE)</f>
        <v>0</v>
      </c>
      <c r="K100" s="67">
        <f>VLOOKUP(A100,ブログデータ整理!A:E,5,FALSE)</f>
        <v>0</v>
      </c>
      <c r="L100" s="73"/>
      <c r="M100" s="81"/>
      <c r="N100" s="20">
        <f t="shared" si="4"/>
        <v>0</v>
      </c>
      <c r="O100" s="19">
        <f t="shared" si="4"/>
        <v>0</v>
      </c>
    </row>
    <row r="101" spans="1:15" ht="14.25" customHeight="1" x14ac:dyDescent="0.2">
      <c r="A101" s="63">
        <v>45745</v>
      </c>
      <c r="B101" s="4">
        <f>IFERROR(VLOOKUP(A101,ブログデータ貼り付け用!A:C,2,FALSE),0)</f>
        <v>0</v>
      </c>
      <c r="C101" s="65">
        <f>IFERROR(VLOOKUP(A101,ブログデータ貼り付け用!A:C,3,FALSE),0)</f>
        <v>0</v>
      </c>
      <c r="D101" s="20">
        <f>IFERROR(VLOOKUP(A101,ブログデータ貼り付け用!E:J,4,FALSE),0)</f>
        <v>0</v>
      </c>
      <c r="E101" s="71">
        <f>IFERROR(VLOOKUP(A101,ブログデータ貼り付け用!E:J,6,FALSE),0)</f>
        <v>0</v>
      </c>
      <c r="F101" s="4">
        <f>IFERROR(VLOOKUP(A101,ブログデータ貼り付け用!L:N,2,FALSE),0)</f>
        <v>0</v>
      </c>
      <c r="G101" s="37">
        <f>IFERROR(VLOOKUP(A101,ブログデータ貼り付け用!L:N,3,FALSE),0)</f>
        <v>0</v>
      </c>
      <c r="H101" s="20">
        <f>VLOOKUP(A101,ブログデータ整理!A:C,2,FALSE)</f>
        <v>0</v>
      </c>
      <c r="I101" s="67">
        <f>VLOOKUP(A101,ブログデータ整理!A:C,3,FALSE)</f>
        <v>0</v>
      </c>
      <c r="J101" s="20">
        <f>VLOOKUP(A101,ブログデータ整理!A:E,4,FALSE)</f>
        <v>0</v>
      </c>
      <c r="K101" s="67">
        <f>VLOOKUP(A101,ブログデータ整理!A:E,5,FALSE)</f>
        <v>0</v>
      </c>
      <c r="L101" s="73"/>
      <c r="M101" s="81"/>
      <c r="N101" s="20">
        <f t="shared" si="4"/>
        <v>0</v>
      </c>
      <c r="O101" s="19">
        <f t="shared" si="4"/>
        <v>0</v>
      </c>
    </row>
    <row r="102" spans="1:15" ht="14.25" customHeight="1" x14ac:dyDescent="0.2">
      <c r="A102" s="63">
        <v>45746</v>
      </c>
      <c r="B102" s="4">
        <f>IFERROR(VLOOKUP(A102,ブログデータ貼り付け用!A:C,2,FALSE),0)</f>
        <v>0</v>
      </c>
      <c r="C102" s="65">
        <f>IFERROR(VLOOKUP(A102,ブログデータ貼り付け用!A:C,3,FALSE),0)</f>
        <v>0</v>
      </c>
      <c r="D102" s="20">
        <f>IFERROR(VLOOKUP(A102,ブログデータ貼り付け用!E:J,4,FALSE),0)</f>
        <v>0</v>
      </c>
      <c r="E102" s="71">
        <f>IFERROR(VLOOKUP(A102,ブログデータ貼り付け用!E:J,6,FALSE),0)</f>
        <v>0</v>
      </c>
      <c r="F102" s="4">
        <f>IFERROR(VLOOKUP(A102,ブログデータ貼り付け用!L:N,2,FALSE),0)</f>
        <v>0</v>
      </c>
      <c r="G102" s="37">
        <f>IFERROR(VLOOKUP(A102,ブログデータ貼り付け用!L:N,3,FALSE),0)</f>
        <v>0</v>
      </c>
      <c r="H102" s="20">
        <f>VLOOKUP(A102,ブログデータ整理!A:C,2,FALSE)</f>
        <v>0</v>
      </c>
      <c r="I102" s="67">
        <f>VLOOKUP(A102,ブログデータ整理!A:C,3,FALSE)</f>
        <v>0</v>
      </c>
      <c r="J102" s="20">
        <f>VLOOKUP(A102,ブログデータ整理!A:E,4,FALSE)</f>
        <v>0</v>
      </c>
      <c r="K102" s="67">
        <f>VLOOKUP(A102,ブログデータ整理!A:E,5,FALSE)</f>
        <v>0</v>
      </c>
      <c r="L102" s="73"/>
      <c r="M102" s="81"/>
      <c r="N102" s="20">
        <f t="shared" si="4"/>
        <v>0</v>
      </c>
      <c r="O102" s="19">
        <f t="shared" si="4"/>
        <v>0</v>
      </c>
    </row>
    <row r="103" spans="1:15" ht="14.25" customHeight="1" thickBot="1" x14ac:dyDescent="0.25">
      <c r="A103" s="63">
        <v>45747</v>
      </c>
      <c r="B103" s="4">
        <f>IFERROR(VLOOKUP(A103,ブログデータ貼り付け用!A:C,2,FALSE),0)</f>
        <v>0</v>
      </c>
      <c r="C103" s="65">
        <f>IFERROR(VLOOKUP(A103,ブログデータ貼り付け用!A:C,3,FALSE),0)</f>
        <v>0</v>
      </c>
      <c r="D103" s="11">
        <f>IFERROR(VLOOKUP(A103,ブログデータ貼り付け用!E:J,4,FALSE),0)</f>
        <v>0</v>
      </c>
      <c r="E103" s="72">
        <f>IFERROR(VLOOKUP(A103,ブログデータ貼り付け用!E:J,6,FALSE),0)</f>
        <v>0</v>
      </c>
      <c r="F103" s="4">
        <f>IFERROR(VLOOKUP(A103,ブログデータ貼り付け用!L:N,2,FALSE),0)</f>
        <v>0</v>
      </c>
      <c r="G103" s="37">
        <f>IFERROR(VLOOKUP(A103,ブログデータ貼り付け用!L:N,3,FALSE),0)</f>
        <v>0</v>
      </c>
      <c r="H103" s="20">
        <f>VLOOKUP(A103,ブログデータ整理!A:C,2,FALSE)</f>
        <v>0</v>
      </c>
      <c r="I103" s="67">
        <f>VLOOKUP(A103,ブログデータ整理!A:C,3,FALSE)</f>
        <v>0</v>
      </c>
      <c r="J103" s="20">
        <f>VLOOKUP(A103,ブログデータ整理!A:E,4,FALSE)</f>
        <v>0</v>
      </c>
      <c r="K103" s="67">
        <f>VLOOKUP(A103,ブログデータ整理!A:E,5,FALSE)</f>
        <v>0</v>
      </c>
      <c r="L103" s="73"/>
      <c r="M103" s="81"/>
      <c r="N103" s="20">
        <f t="shared" si="4"/>
        <v>0</v>
      </c>
      <c r="O103" s="19">
        <f t="shared" si="4"/>
        <v>0</v>
      </c>
    </row>
    <row r="104" spans="1:15" ht="15.5" customHeight="1" thickBot="1" x14ac:dyDescent="0.25">
      <c r="A104" s="17" t="s">
        <v>140</v>
      </c>
      <c r="B104" s="74"/>
      <c r="C104" s="75"/>
      <c r="D104" s="76"/>
      <c r="E104" s="75"/>
      <c r="F104" s="76"/>
      <c r="G104" s="75"/>
      <c r="H104" s="76"/>
      <c r="I104" s="75"/>
      <c r="J104" s="76"/>
      <c r="K104" s="75"/>
      <c r="L104" s="76"/>
      <c r="M104" s="75"/>
      <c r="N104" s="13">
        <f>B104+D104+F104+H104+J104+L104</f>
        <v>0</v>
      </c>
      <c r="O104" s="14">
        <f>C104+E104+G104+I104+K104+M104</f>
        <v>0</v>
      </c>
    </row>
    <row r="105" spans="1:15" ht="17.25" customHeight="1" thickBot="1" x14ac:dyDescent="0.25">
      <c r="A105" s="17" t="s">
        <v>18</v>
      </c>
      <c r="B105" s="22">
        <f t="shared" ref="B105:M105" si="5">SUM(B73:B104)</f>
        <v>0</v>
      </c>
      <c r="C105" s="23">
        <f t="shared" si="5"/>
        <v>0</v>
      </c>
      <c r="D105" s="26">
        <f t="shared" si="5"/>
        <v>0</v>
      </c>
      <c r="E105" s="27">
        <f t="shared" si="5"/>
        <v>0</v>
      </c>
      <c r="F105" s="24">
        <f t="shared" si="5"/>
        <v>0</v>
      </c>
      <c r="G105" s="25">
        <f t="shared" si="5"/>
        <v>0</v>
      </c>
      <c r="H105" s="33">
        <f t="shared" si="5"/>
        <v>0</v>
      </c>
      <c r="I105" s="34">
        <f t="shared" si="5"/>
        <v>0</v>
      </c>
      <c r="J105" s="32">
        <f t="shared" si="5"/>
        <v>0</v>
      </c>
      <c r="K105" s="30">
        <f t="shared" si="5"/>
        <v>0</v>
      </c>
      <c r="L105" s="28">
        <f t="shared" si="5"/>
        <v>0</v>
      </c>
      <c r="M105" s="29">
        <f t="shared" si="5"/>
        <v>0</v>
      </c>
      <c r="N105" s="13">
        <f>B105+D105+F105+H105+J105+L105</f>
        <v>0</v>
      </c>
      <c r="O105" s="14">
        <f>C105+E105+G105+I105+K105+M105</f>
        <v>0</v>
      </c>
    </row>
    <row r="106" spans="1:15" ht="15.5" customHeight="1" thickBot="1" x14ac:dyDescent="0.25">
      <c r="A106" s="555" t="s">
        <v>143</v>
      </c>
      <c r="B106" s="456" t="s">
        <v>34</v>
      </c>
      <c r="C106" s="458"/>
      <c r="D106" s="558" t="s">
        <v>35</v>
      </c>
      <c r="E106" s="559"/>
      <c r="F106" s="560" t="s">
        <v>36</v>
      </c>
      <c r="G106" s="561"/>
      <c r="H106" s="562" t="s">
        <v>37</v>
      </c>
      <c r="I106" s="563"/>
      <c r="J106" s="564" t="s">
        <v>38</v>
      </c>
      <c r="K106" s="565"/>
      <c r="L106" s="553" t="str">
        <f>L71</f>
        <v>サイト名</v>
      </c>
      <c r="M106" s="554"/>
      <c r="N106" s="463" t="s">
        <v>18</v>
      </c>
      <c r="O106" s="464"/>
    </row>
    <row r="107" spans="1:15" ht="15.5" customHeight="1" thickBot="1" x14ac:dyDescent="0.25">
      <c r="A107" s="556"/>
      <c r="B107" s="21" t="s">
        <v>152</v>
      </c>
      <c r="C107" s="12" t="s">
        <v>20</v>
      </c>
      <c r="D107" s="11" t="s">
        <v>19</v>
      </c>
      <c r="E107" s="12" t="s">
        <v>20</v>
      </c>
      <c r="F107" s="11" t="s">
        <v>19</v>
      </c>
      <c r="G107" s="12" t="s">
        <v>20</v>
      </c>
      <c r="H107" s="11" t="s">
        <v>19</v>
      </c>
      <c r="I107" s="12" t="s">
        <v>20</v>
      </c>
      <c r="J107" s="11" t="s">
        <v>19</v>
      </c>
      <c r="K107" s="12" t="s">
        <v>20</v>
      </c>
      <c r="L107" s="11" t="s">
        <v>19</v>
      </c>
      <c r="M107" s="12" t="s">
        <v>20</v>
      </c>
      <c r="N107" s="11" t="s">
        <v>19</v>
      </c>
      <c r="O107" s="12" t="s">
        <v>20</v>
      </c>
    </row>
    <row r="108" spans="1:15" ht="14.25" customHeight="1" x14ac:dyDescent="0.2">
      <c r="A108" s="63">
        <v>45748</v>
      </c>
      <c r="B108" s="4">
        <f>IFERROR(VLOOKUP(A108,ブログデータ貼り付け用!A:C,2,FALSE),0)</f>
        <v>0</v>
      </c>
      <c r="C108" s="65">
        <f>IFERROR(VLOOKUP(A108,ブログデータ貼り付け用!A:C,3,FALSE),0)</f>
        <v>0</v>
      </c>
      <c r="D108" s="66">
        <f>IFERROR(VLOOKUP(A108,ブログデータ貼り付け用!E:J,4,FALSE),0)</f>
        <v>0</v>
      </c>
      <c r="E108" s="70">
        <f>IFERROR(VLOOKUP(A108,ブログデータ貼り付け用!E:J,6,FALSE),0)</f>
        <v>0</v>
      </c>
      <c r="F108" s="4">
        <f>IFERROR(VLOOKUP(A108,ブログデータ貼り付け用!L:N,2,FALSE),0)</f>
        <v>0</v>
      </c>
      <c r="G108" s="37">
        <f>IFERROR(VLOOKUP(A108,ブログデータ貼り付け用!L:N,3,FALSE),0)</f>
        <v>0</v>
      </c>
      <c r="H108" s="20">
        <f>VLOOKUP(A108,ブログデータ整理!A:C,2,FALSE)</f>
        <v>0</v>
      </c>
      <c r="I108" s="67">
        <f>VLOOKUP(A108,ブログデータ整理!A:C,3,FALSE)</f>
        <v>0</v>
      </c>
      <c r="J108" s="20">
        <f>VLOOKUP(A108,ブログデータ整理!A:E,4,FALSE)</f>
        <v>0</v>
      </c>
      <c r="K108" s="67">
        <f>VLOOKUP(A108,ブログデータ整理!A:E,5,FALSE)</f>
        <v>0</v>
      </c>
      <c r="L108" s="73"/>
      <c r="M108" s="81"/>
      <c r="N108" s="20">
        <f>B108+D108+F108+H108+J108+L108</f>
        <v>0</v>
      </c>
      <c r="O108" s="19">
        <f>C108+E108+G108+I108+K108+M108</f>
        <v>0</v>
      </c>
    </row>
    <row r="109" spans="1:15" ht="14.25" customHeight="1" x14ac:dyDescent="0.2">
      <c r="A109" s="63">
        <v>45749</v>
      </c>
      <c r="B109" s="4">
        <f>IFERROR(VLOOKUP(A109,ブログデータ貼り付け用!A:C,2,FALSE),0)</f>
        <v>0</v>
      </c>
      <c r="C109" s="65">
        <f>IFERROR(VLOOKUP(A109,ブログデータ貼り付け用!A:C,3,FALSE),0)</f>
        <v>0</v>
      </c>
      <c r="D109" s="20">
        <f>IFERROR(VLOOKUP(A109,ブログデータ貼り付け用!E:J,4,FALSE),0)</f>
        <v>0</v>
      </c>
      <c r="E109" s="71">
        <f>IFERROR(VLOOKUP(A109,ブログデータ貼り付け用!E:J,6,FALSE),0)</f>
        <v>0</v>
      </c>
      <c r="F109" s="4">
        <f>IFERROR(VLOOKUP(A109,ブログデータ貼り付け用!L:N,2,FALSE),0)</f>
        <v>0</v>
      </c>
      <c r="G109" s="37">
        <f>IFERROR(VLOOKUP(A109,ブログデータ貼り付け用!L:N,3,FALSE),0)</f>
        <v>0</v>
      </c>
      <c r="H109" s="20">
        <f>VLOOKUP(A109,ブログデータ整理!A:C,2,FALSE)</f>
        <v>0</v>
      </c>
      <c r="I109" s="67">
        <f>VLOOKUP(A109,ブログデータ整理!A:C,3,FALSE)</f>
        <v>0</v>
      </c>
      <c r="J109" s="20">
        <f>VLOOKUP(A109,ブログデータ整理!A:E,4,FALSE)</f>
        <v>0</v>
      </c>
      <c r="K109" s="67">
        <f>VLOOKUP(A109,ブログデータ整理!A:E,5,FALSE)</f>
        <v>0</v>
      </c>
      <c r="L109" s="73"/>
      <c r="M109" s="81"/>
      <c r="N109" s="20">
        <f t="shared" ref="N109:O137" si="6">B109+D109+F109+H109+J109+L109</f>
        <v>0</v>
      </c>
      <c r="O109" s="19">
        <f t="shared" si="6"/>
        <v>0</v>
      </c>
    </row>
    <row r="110" spans="1:15" ht="14.25" customHeight="1" x14ac:dyDescent="0.2">
      <c r="A110" s="63">
        <v>45750</v>
      </c>
      <c r="B110" s="4">
        <f>IFERROR(VLOOKUP(A110,ブログデータ貼り付け用!A:C,2,FALSE),0)</f>
        <v>0</v>
      </c>
      <c r="C110" s="65">
        <f>IFERROR(VLOOKUP(A110,ブログデータ貼り付け用!A:C,3,FALSE),0)</f>
        <v>0</v>
      </c>
      <c r="D110" s="20">
        <f>IFERROR(VLOOKUP(A110,ブログデータ貼り付け用!E:J,4,FALSE),0)</f>
        <v>0</v>
      </c>
      <c r="E110" s="71">
        <f>IFERROR(VLOOKUP(A110,ブログデータ貼り付け用!E:J,6,FALSE),0)</f>
        <v>0</v>
      </c>
      <c r="F110" s="4">
        <f>IFERROR(VLOOKUP(A110,ブログデータ貼り付け用!L:N,2,FALSE),0)</f>
        <v>0</v>
      </c>
      <c r="G110" s="37">
        <f>IFERROR(VLOOKUP(A110,ブログデータ貼り付け用!L:N,3,FALSE),0)</f>
        <v>0</v>
      </c>
      <c r="H110" s="20">
        <f>VLOOKUP(A110,ブログデータ整理!A:C,2,FALSE)</f>
        <v>0</v>
      </c>
      <c r="I110" s="67">
        <f>VLOOKUP(A110,ブログデータ整理!A:C,3,FALSE)</f>
        <v>0</v>
      </c>
      <c r="J110" s="20">
        <f>VLOOKUP(A110,ブログデータ整理!A:E,4,FALSE)</f>
        <v>0</v>
      </c>
      <c r="K110" s="67">
        <f>VLOOKUP(A110,ブログデータ整理!A:E,5,FALSE)</f>
        <v>0</v>
      </c>
      <c r="L110" s="73"/>
      <c r="M110" s="81"/>
      <c r="N110" s="20">
        <f t="shared" si="6"/>
        <v>0</v>
      </c>
      <c r="O110" s="19">
        <f t="shared" si="6"/>
        <v>0</v>
      </c>
    </row>
    <row r="111" spans="1:15" ht="14.25" customHeight="1" x14ac:dyDescent="0.2">
      <c r="A111" s="63">
        <v>45751</v>
      </c>
      <c r="B111" s="4">
        <f>IFERROR(VLOOKUP(A111,ブログデータ貼り付け用!A:C,2,FALSE),0)</f>
        <v>0</v>
      </c>
      <c r="C111" s="65">
        <f>IFERROR(VLOOKUP(A111,ブログデータ貼り付け用!A:C,3,FALSE),0)</f>
        <v>0</v>
      </c>
      <c r="D111" s="20">
        <f>IFERROR(VLOOKUP(A111,ブログデータ貼り付け用!E:J,4,FALSE),0)</f>
        <v>0</v>
      </c>
      <c r="E111" s="71">
        <f>IFERROR(VLOOKUP(A111,ブログデータ貼り付け用!E:J,6,FALSE),0)</f>
        <v>0</v>
      </c>
      <c r="F111" s="4">
        <f>IFERROR(VLOOKUP(A111,ブログデータ貼り付け用!L:N,2,FALSE),0)</f>
        <v>0</v>
      </c>
      <c r="G111" s="37">
        <f>IFERROR(VLOOKUP(A111,ブログデータ貼り付け用!L:N,3,FALSE),0)</f>
        <v>0</v>
      </c>
      <c r="H111" s="20">
        <f>VLOOKUP(A111,ブログデータ整理!A:C,2,FALSE)</f>
        <v>0</v>
      </c>
      <c r="I111" s="67">
        <f>VLOOKUP(A111,ブログデータ整理!A:C,3,FALSE)</f>
        <v>0</v>
      </c>
      <c r="J111" s="20">
        <f>VLOOKUP(A111,ブログデータ整理!A:E,4,FALSE)</f>
        <v>0</v>
      </c>
      <c r="K111" s="67">
        <f>VLOOKUP(A111,ブログデータ整理!A:E,5,FALSE)</f>
        <v>0</v>
      </c>
      <c r="L111" s="73"/>
      <c r="M111" s="81"/>
      <c r="N111" s="20">
        <f t="shared" si="6"/>
        <v>0</v>
      </c>
      <c r="O111" s="19">
        <f t="shared" si="6"/>
        <v>0</v>
      </c>
    </row>
    <row r="112" spans="1:15" ht="14.25" customHeight="1" x14ac:dyDescent="0.2">
      <c r="A112" s="63">
        <v>45752</v>
      </c>
      <c r="B112" s="4">
        <f>IFERROR(VLOOKUP(A112,ブログデータ貼り付け用!A:C,2,FALSE),0)</f>
        <v>0</v>
      </c>
      <c r="C112" s="65">
        <f>IFERROR(VLOOKUP(A112,ブログデータ貼り付け用!A:C,3,FALSE),0)</f>
        <v>0</v>
      </c>
      <c r="D112" s="20">
        <f>IFERROR(VLOOKUP(A112,ブログデータ貼り付け用!E:J,4,FALSE),0)</f>
        <v>0</v>
      </c>
      <c r="E112" s="71">
        <f>IFERROR(VLOOKUP(A112,ブログデータ貼り付け用!E:J,6,FALSE),0)</f>
        <v>0</v>
      </c>
      <c r="F112" s="4">
        <f>IFERROR(VLOOKUP(A112,ブログデータ貼り付け用!L:N,2,FALSE),0)</f>
        <v>0</v>
      </c>
      <c r="G112" s="37">
        <f>IFERROR(VLOOKUP(A112,ブログデータ貼り付け用!L:N,3,FALSE),0)</f>
        <v>0</v>
      </c>
      <c r="H112" s="20">
        <f>VLOOKUP(A112,ブログデータ整理!A:C,2,FALSE)</f>
        <v>0</v>
      </c>
      <c r="I112" s="67">
        <f>VLOOKUP(A112,ブログデータ整理!A:C,3,FALSE)</f>
        <v>0</v>
      </c>
      <c r="J112" s="20">
        <f>VLOOKUP(A112,ブログデータ整理!A:E,4,FALSE)</f>
        <v>0</v>
      </c>
      <c r="K112" s="67">
        <f>VLOOKUP(A112,ブログデータ整理!A:E,5,FALSE)</f>
        <v>0</v>
      </c>
      <c r="L112" s="73"/>
      <c r="M112" s="81"/>
      <c r="N112" s="20">
        <f t="shared" si="6"/>
        <v>0</v>
      </c>
      <c r="O112" s="19">
        <f t="shared" si="6"/>
        <v>0</v>
      </c>
    </row>
    <row r="113" spans="1:15" ht="14.25" customHeight="1" x14ac:dyDescent="0.2">
      <c r="A113" s="63">
        <v>45753</v>
      </c>
      <c r="B113" s="4">
        <f>IFERROR(VLOOKUP(A113,ブログデータ貼り付け用!A:C,2,FALSE),0)</f>
        <v>0</v>
      </c>
      <c r="C113" s="65">
        <f>IFERROR(VLOOKUP(A113,ブログデータ貼り付け用!A:C,3,FALSE),0)</f>
        <v>0</v>
      </c>
      <c r="D113" s="20">
        <f>IFERROR(VLOOKUP(A113,ブログデータ貼り付け用!E:J,4,FALSE),0)</f>
        <v>0</v>
      </c>
      <c r="E113" s="71">
        <f>IFERROR(VLOOKUP(A113,ブログデータ貼り付け用!E:J,6,FALSE),0)</f>
        <v>0</v>
      </c>
      <c r="F113" s="4">
        <f>IFERROR(VLOOKUP(A113,ブログデータ貼り付け用!L:N,2,FALSE),0)</f>
        <v>0</v>
      </c>
      <c r="G113" s="37">
        <f>IFERROR(VLOOKUP(A113,ブログデータ貼り付け用!L:N,3,FALSE),0)</f>
        <v>0</v>
      </c>
      <c r="H113" s="20">
        <f>VLOOKUP(A113,ブログデータ整理!A:C,2,FALSE)</f>
        <v>0</v>
      </c>
      <c r="I113" s="67">
        <f>VLOOKUP(A113,ブログデータ整理!A:C,3,FALSE)</f>
        <v>0</v>
      </c>
      <c r="J113" s="20">
        <f>VLOOKUP(A113,ブログデータ整理!A:E,4,FALSE)</f>
        <v>0</v>
      </c>
      <c r="K113" s="67">
        <f>VLOOKUP(A113,ブログデータ整理!A:E,5,FALSE)</f>
        <v>0</v>
      </c>
      <c r="L113" s="73"/>
      <c r="M113" s="81"/>
      <c r="N113" s="20">
        <f t="shared" si="6"/>
        <v>0</v>
      </c>
      <c r="O113" s="19">
        <f t="shared" si="6"/>
        <v>0</v>
      </c>
    </row>
    <row r="114" spans="1:15" ht="14.25" customHeight="1" x14ac:dyDescent="0.2">
      <c r="A114" s="63">
        <v>45754</v>
      </c>
      <c r="B114" s="4">
        <f>IFERROR(VLOOKUP(A114,ブログデータ貼り付け用!A:C,2,FALSE),0)</f>
        <v>0</v>
      </c>
      <c r="C114" s="65">
        <f>IFERROR(VLOOKUP(A114,ブログデータ貼り付け用!A:C,3,FALSE),0)</f>
        <v>0</v>
      </c>
      <c r="D114" s="20">
        <f>IFERROR(VLOOKUP(A114,ブログデータ貼り付け用!E:J,4,FALSE),0)</f>
        <v>0</v>
      </c>
      <c r="E114" s="71">
        <f>IFERROR(VLOOKUP(A114,ブログデータ貼り付け用!E:J,6,FALSE),0)</f>
        <v>0</v>
      </c>
      <c r="F114" s="4">
        <f>IFERROR(VLOOKUP(A114,ブログデータ貼り付け用!L:N,2,FALSE),0)</f>
        <v>0</v>
      </c>
      <c r="G114" s="37">
        <f>IFERROR(VLOOKUP(A114,ブログデータ貼り付け用!L:N,3,FALSE),0)</f>
        <v>0</v>
      </c>
      <c r="H114" s="20">
        <f>VLOOKUP(A114,ブログデータ整理!A:C,2,FALSE)</f>
        <v>0</v>
      </c>
      <c r="I114" s="67">
        <f>VLOOKUP(A114,ブログデータ整理!A:C,3,FALSE)</f>
        <v>0</v>
      </c>
      <c r="J114" s="20">
        <f>VLOOKUP(A114,ブログデータ整理!A:E,4,FALSE)</f>
        <v>0</v>
      </c>
      <c r="K114" s="67">
        <f>VLOOKUP(A114,ブログデータ整理!A:E,5,FALSE)</f>
        <v>0</v>
      </c>
      <c r="L114" s="73"/>
      <c r="M114" s="81"/>
      <c r="N114" s="20">
        <f t="shared" si="6"/>
        <v>0</v>
      </c>
      <c r="O114" s="19">
        <f t="shared" si="6"/>
        <v>0</v>
      </c>
    </row>
    <row r="115" spans="1:15" ht="14.25" customHeight="1" x14ac:dyDescent="0.2">
      <c r="A115" s="63">
        <v>45755</v>
      </c>
      <c r="B115" s="4">
        <f>IFERROR(VLOOKUP(A115,ブログデータ貼り付け用!A:C,2,FALSE),0)</f>
        <v>0</v>
      </c>
      <c r="C115" s="65">
        <f>IFERROR(VLOOKUP(A115,ブログデータ貼り付け用!A:C,3,FALSE),0)</f>
        <v>0</v>
      </c>
      <c r="D115" s="20">
        <f>IFERROR(VLOOKUP(A115,ブログデータ貼り付け用!E:J,4,FALSE),0)</f>
        <v>0</v>
      </c>
      <c r="E115" s="71">
        <f>IFERROR(VLOOKUP(A115,ブログデータ貼り付け用!E:J,6,FALSE),0)</f>
        <v>0</v>
      </c>
      <c r="F115" s="4">
        <f>IFERROR(VLOOKUP(A115,ブログデータ貼り付け用!L:N,2,FALSE),0)</f>
        <v>0</v>
      </c>
      <c r="G115" s="37">
        <f>IFERROR(VLOOKUP(A115,ブログデータ貼り付け用!L:N,3,FALSE),0)</f>
        <v>0</v>
      </c>
      <c r="H115" s="20">
        <f>VLOOKUP(A115,ブログデータ整理!A:C,2,FALSE)</f>
        <v>0</v>
      </c>
      <c r="I115" s="67">
        <f>VLOOKUP(A115,ブログデータ整理!A:C,3,FALSE)</f>
        <v>0</v>
      </c>
      <c r="J115" s="20">
        <f>VLOOKUP(A115,ブログデータ整理!A:E,4,FALSE)</f>
        <v>0</v>
      </c>
      <c r="K115" s="67">
        <f>VLOOKUP(A115,ブログデータ整理!A:E,5,FALSE)</f>
        <v>0</v>
      </c>
      <c r="L115" s="73"/>
      <c r="M115" s="81"/>
      <c r="N115" s="20">
        <f t="shared" si="6"/>
        <v>0</v>
      </c>
      <c r="O115" s="19">
        <f t="shared" si="6"/>
        <v>0</v>
      </c>
    </row>
    <row r="116" spans="1:15" ht="14.25" customHeight="1" x14ac:dyDescent="0.2">
      <c r="A116" s="63">
        <v>45756</v>
      </c>
      <c r="B116" s="4">
        <f>IFERROR(VLOOKUP(A116,ブログデータ貼り付け用!A:C,2,FALSE),0)</f>
        <v>0</v>
      </c>
      <c r="C116" s="65">
        <f>IFERROR(VLOOKUP(A116,ブログデータ貼り付け用!A:C,3,FALSE),0)</f>
        <v>0</v>
      </c>
      <c r="D116" s="20">
        <f>IFERROR(VLOOKUP(A116,ブログデータ貼り付け用!E:J,4,FALSE),0)</f>
        <v>0</v>
      </c>
      <c r="E116" s="71">
        <f>IFERROR(VLOOKUP(A116,ブログデータ貼り付け用!E:J,6,FALSE),0)</f>
        <v>0</v>
      </c>
      <c r="F116" s="4">
        <f>IFERROR(VLOOKUP(A116,ブログデータ貼り付け用!L:N,2,FALSE),0)</f>
        <v>0</v>
      </c>
      <c r="G116" s="37">
        <f>IFERROR(VLOOKUP(A116,ブログデータ貼り付け用!L:N,3,FALSE),0)</f>
        <v>0</v>
      </c>
      <c r="H116" s="20">
        <f>VLOOKUP(A116,ブログデータ整理!A:C,2,FALSE)</f>
        <v>0</v>
      </c>
      <c r="I116" s="67">
        <f>VLOOKUP(A116,ブログデータ整理!A:C,3,FALSE)</f>
        <v>0</v>
      </c>
      <c r="J116" s="20">
        <f>VLOOKUP(A116,ブログデータ整理!A:E,4,FALSE)</f>
        <v>0</v>
      </c>
      <c r="K116" s="67">
        <f>VLOOKUP(A116,ブログデータ整理!A:E,5,FALSE)</f>
        <v>0</v>
      </c>
      <c r="L116" s="73"/>
      <c r="M116" s="81"/>
      <c r="N116" s="20">
        <f t="shared" si="6"/>
        <v>0</v>
      </c>
      <c r="O116" s="19">
        <f t="shared" si="6"/>
        <v>0</v>
      </c>
    </row>
    <row r="117" spans="1:15" ht="14.25" customHeight="1" x14ac:dyDescent="0.2">
      <c r="A117" s="63">
        <v>45757</v>
      </c>
      <c r="B117" s="4">
        <f>IFERROR(VLOOKUP(A117,ブログデータ貼り付け用!A:C,2,FALSE),0)</f>
        <v>0</v>
      </c>
      <c r="C117" s="65">
        <f>IFERROR(VLOOKUP(A117,ブログデータ貼り付け用!A:C,3,FALSE),0)</f>
        <v>0</v>
      </c>
      <c r="D117" s="20">
        <f>IFERROR(VLOOKUP(A117,ブログデータ貼り付け用!E:J,4,FALSE),0)</f>
        <v>0</v>
      </c>
      <c r="E117" s="71">
        <f>IFERROR(VLOOKUP(A117,ブログデータ貼り付け用!E:J,6,FALSE),0)</f>
        <v>0</v>
      </c>
      <c r="F117" s="4">
        <f>IFERROR(VLOOKUP(A117,ブログデータ貼り付け用!L:N,2,FALSE),0)</f>
        <v>0</v>
      </c>
      <c r="G117" s="37">
        <f>IFERROR(VLOOKUP(A117,ブログデータ貼り付け用!L:N,3,FALSE),0)</f>
        <v>0</v>
      </c>
      <c r="H117" s="20">
        <f>VLOOKUP(A117,ブログデータ整理!A:C,2,FALSE)</f>
        <v>0</v>
      </c>
      <c r="I117" s="67">
        <f>VLOOKUP(A117,ブログデータ整理!A:C,3,FALSE)</f>
        <v>0</v>
      </c>
      <c r="J117" s="20">
        <f>VLOOKUP(A117,ブログデータ整理!A:E,4,FALSE)</f>
        <v>0</v>
      </c>
      <c r="K117" s="67">
        <f>VLOOKUP(A117,ブログデータ整理!A:E,5,FALSE)</f>
        <v>0</v>
      </c>
      <c r="L117" s="73"/>
      <c r="M117" s="81"/>
      <c r="N117" s="20">
        <f t="shared" si="6"/>
        <v>0</v>
      </c>
      <c r="O117" s="19">
        <f t="shared" si="6"/>
        <v>0</v>
      </c>
    </row>
    <row r="118" spans="1:15" ht="14.25" customHeight="1" x14ac:dyDescent="0.2">
      <c r="A118" s="63">
        <v>45758</v>
      </c>
      <c r="B118" s="4">
        <f>IFERROR(VLOOKUP(A118,ブログデータ貼り付け用!A:C,2,FALSE),0)</f>
        <v>0</v>
      </c>
      <c r="C118" s="65">
        <f>IFERROR(VLOOKUP(A118,ブログデータ貼り付け用!A:C,3,FALSE),0)</f>
        <v>0</v>
      </c>
      <c r="D118" s="20">
        <f>IFERROR(VLOOKUP(A118,ブログデータ貼り付け用!E:J,4,FALSE),0)</f>
        <v>0</v>
      </c>
      <c r="E118" s="71">
        <f>IFERROR(VLOOKUP(A118,ブログデータ貼り付け用!E:J,6,FALSE),0)</f>
        <v>0</v>
      </c>
      <c r="F118" s="4">
        <f>IFERROR(VLOOKUP(A118,ブログデータ貼り付け用!L:N,2,FALSE),0)</f>
        <v>0</v>
      </c>
      <c r="G118" s="37">
        <f>IFERROR(VLOOKUP(A118,ブログデータ貼り付け用!L:N,3,FALSE),0)</f>
        <v>0</v>
      </c>
      <c r="H118" s="20">
        <f>VLOOKUP(A118,ブログデータ整理!A:C,2,FALSE)</f>
        <v>0</v>
      </c>
      <c r="I118" s="67">
        <f>VLOOKUP(A118,ブログデータ整理!A:C,3,FALSE)</f>
        <v>0</v>
      </c>
      <c r="J118" s="20">
        <f>VLOOKUP(A118,ブログデータ整理!A:E,4,FALSE)</f>
        <v>0</v>
      </c>
      <c r="K118" s="67">
        <f>VLOOKUP(A118,ブログデータ整理!A:E,5,FALSE)</f>
        <v>0</v>
      </c>
      <c r="L118" s="73"/>
      <c r="M118" s="81"/>
      <c r="N118" s="20">
        <f t="shared" si="6"/>
        <v>0</v>
      </c>
      <c r="O118" s="19">
        <f t="shared" si="6"/>
        <v>0</v>
      </c>
    </row>
    <row r="119" spans="1:15" ht="14.25" customHeight="1" x14ac:dyDescent="0.2">
      <c r="A119" s="63">
        <v>45759</v>
      </c>
      <c r="B119" s="4">
        <f>IFERROR(VLOOKUP(A119,ブログデータ貼り付け用!A:C,2,FALSE),0)</f>
        <v>0</v>
      </c>
      <c r="C119" s="65">
        <f>IFERROR(VLOOKUP(A119,ブログデータ貼り付け用!A:C,3,FALSE),0)</f>
        <v>0</v>
      </c>
      <c r="D119" s="20">
        <f>IFERROR(VLOOKUP(A119,ブログデータ貼り付け用!E:J,4,FALSE),0)</f>
        <v>0</v>
      </c>
      <c r="E119" s="71">
        <f>IFERROR(VLOOKUP(A119,ブログデータ貼り付け用!E:J,6,FALSE),0)</f>
        <v>0</v>
      </c>
      <c r="F119" s="4">
        <f>IFERROR(VLOOKUP(A119,ブログデータ貼り付け用!L:N,2,FALSE),0)</f>
        <v>0</v>
      </c>
      <c r="G119" s="37">
        <f>IFERROR(VLOOKUP(A119,ブログデータ貼り付け用!L:N,3,FALSE),0)</f>
        <v>0</v>
      </c>
      <c r="H119" s="20">
        <f>VLOOKUP(A119,ブログデータ整理!A:C,2,FALSE)</f>
        <v>0</v>
      </c>
      <c r="I119" s="67">
        <f>VLOOKUP(A119,ブログデータ整理!A:C,3,FALSE)</f>
        <v>0</v>
      </c>
      <c r="J119" s="20">
        <f>VLOOKUP(A119,ブログデータ整理!A:E,4,FALSE)</f>
        <v>0</v>
      </c>
      <c r="K119" s="67">
        <f>VLOOKUP(A119,ブログデータ整理!A:E,5,FALSE)</f>
        <v>0</v>
      </c>
      <c r="L119" s="73"/>
      <c r="M119" s="81"/>
      <c r="N119" s="20">
        <f t="shared" si="6"/>
        <v>0</v>
      </c>
      <c r="O119" s="19">
        <f t="shared" si="6"/>
        <v>0</v>
      </c>
    </row>
    <row r="120" spans="1:15" ht="14.25" customHeight="1" x14ac:dyDescent="0.2">
      <c r="A120" s="63">
        <v>45760</v>
      </c>
      <c r="B120" s="4">
        <f>IFERROR(VLOOKUP(A120,ブログデータ貼り付け用!A:C,2,FALSE),0)</f>
        <v>0</v>
      </c>
      <c r="C120" s="65">
        <f>IFERROR(VLOOKUP(A120,ブログデータ貼り付け用!A:C,3,FALSE),0)</f>
        <v>0</v>
      </c>
      <c r="D120" s="20">
        <f>IFERROR(VLOOKUP(A120,ブログデータ貼り付け用!E:J,4,FALSE),0)</f>
        <v>0</v>
      </c>
      <c r="E120" s="71">
        <f>IFERROR(VLOOKUP(A120,ブログデータ貼り付け用!E:J,6,FALSE),0)</f>
        <v>0</v>
      </c>
      <c r="F120" s="4">
        <f>IFERROR(VLOOKUP(A120,ブログデータ貼り付け用!L:N,2,FALSE),0)</f>
        <v>0</v>
      </c>
      <c r="G120" s="37">
        <f>IFERROR(VLOOKUP(A120,ブログデータ貼り付け用!L:N,3,FALSE),0)</f>
        <v>0</v>
      </c>
      <c r="H120" s="20">
        <f>VLOOKUP(A120,ブログデータ整理!A:C,2,FALSE)</f>
        <v>0</v>
      </c>
      <c r="I120" s="67">
        <f>VLOOKUP(A120,ブログデータ整理!A:C,3,FALSE)</f>
        <v>0</v>
      </c>
      <c r="J120" s="20">
        <f>VLOOKUP(A120,ブログデータ整理!A:E,4,FALSE)</f>
        <v>0</v>
      </c>
      <c r="K120" s="67">
        <f>VLOOKUP(A120,ブログデータ整理!A:E,5,FALSE)</f>
        <v>0</v>
      </c>
      <c r="L120" s="73"/>
      <c r="M120" s="81"/>
      <c r="N120" s="20">
        <f t="shared" si="6"/>
        <v>0</v>
      </c>
      <c r="O120" s="19">
        <f t="shared" si="6"/>
        <v>0</v>
      </c>
    </row>
    <row r="121" spans="1:15" ht="14.25" customHeight="1" x14ac:dyDescent="0.2">
      <c r="A121" s="63">
        <v>45761</v>
      </c>
      <c r="B121" s="4">
        <f>IFERROR(VLOOKUP(A121,ブログデータ貼り付け用!A:C,2,FALSE),0)</f>
        <v>0</v>
      </c>
      <c r="C121" s="65">
        <f>IFERROR(VLOOKUP(A121,ブログデータ貼り付け用!A:C,3,FALSE),0)</f>
        <v>0</v>
      </c>
      <c r="D121" s="20">
        <f>IFERROR(VLOOKUP(A121,ブログデータ貼り付け用!E:J,4,FALSE),0)</f>
        <v>0</v>
      </c>
      <c r="E121" s="71">
        <f>IFERROR(VLOOKUP(A121,ブログデータ貼り付け用!E:J,6,FALSE),0)</f>
        <v>0</v>
      </c>
      <c r="F121" s="4">
        <f>IFERROR(VLOOKUP(A121,ブログデータ貼り付け用!L:N,2,FALSE),0)</f>
        <v>0</v>
      </c>
      <c r="G121" s="37">
        <f>IFERROR(VLOOKUP(A121,ブログデータ貼り付け用!L:N,3,FALSE),0)</f>
        <v>0</v>
      </c>
      <c r="H121" s="20">
        <f>VLOOKUP(A121,ブログデータ整理!A:C,2,FALSE)</f>
        <v>0</v>
      </c>
      <c r="I121" s="67">
        <f>VLOOKUP(A121,ブログデータ整理!A:C,3,FALSE)</f>
        <v>0</v>
      </c>
      <c r="J121" s="20">
        <f>VLOOKUP(A121,ブログデータ整理!A:E,4,FALSE)</f>
        <v>0</v>
      </c>
      <c r="K121" s="67">
        <f>VLOOKUP(A121,ブログデータ整理!A:E,5,FALSE)</f>
        <v>0</v>
      </c>
      <c r="L121" s="73"/>
      <c r="M121" s="81"/>
      <c r="N121" s="20">
        <f t="shared" si="6"/>
        <v>0</v>
      </c>
      <c r="O121" s="19">
        <f t="shared" si="6"/>
        <v>0</v>
      </c>
    </row>
    <row r="122" spans="1:15" ht="14.25" customHeight="1" x14ac:dyDescent="0.2">
      <c r="A122" s="63">
        <v>45762</v>
      </c>
      <c r="B122" s="4">
        <f>IFERROR(VLOOKUP(A122,ブログデータ貼り付け用!A:C,2,FALSE),0)</f>
        <v>0</v>
      </c>
      <c r="C122" s="65">
        <f>IFERROR(VLOOKUP(A122,ブログデータ貼り付け用!A:C,3,FALSE),0)</f>
        <v>0</v>
      </c>
      <c r="D122" s="20">
        <f>IFERROR(VLOOKUP(A122,ブログデータ貼り付け用!E:J,4,FALSE),0)</f>
        <v>0</v>
      </c>
      <c r="E122" s="71">
        <f>IFERROR(VLOOKUP(A122,ブログデータ貼り付け用!E:J,6,FALSE),0)</f>
        <v>0</v>
      </c>
      <c r="F122" s="4">
        <f>IFERROR(VLOOKUP(A122,ブログデータ貼り付け用!L:N,2,FALSE),0)</f>
        <v>0</v>
      </c>
      <c r="G122" s="37">
        <f>IFERROR(VLOOKUP(A122,ブログデータ貼り付け用!L:N,3,FALSE),0)</f>
        <v>0</v>
      </c>
      <c r="H122" s="20">
        <f>VLOOKUP(A122,ブログデータ整理!A:C,2,FALSE)</f>
        <v>0</v>
      </c>
      <c r="I122" s="67">
        <f>VLOOKUP(A122,ブログデータ整理!A:C,3,FALSE)</f>
        <v>0</v>
      </c>
      <c r="J122" s="20">
        <f>VLOOKUP(A122,ブログデータ整理!A:E,4,FALSE)</f>
        <v>0</v>
      </c>
      <c r="K122" s="67">
        <f>VLOOKUP(A122,ブログデータ整理!A:E,5,FALSE)</f>
        <v>0</v>
      </c>
      <c r="L122" s="73"/>
      <c r="M122" s="81"/>
      <c r="N122" s="20">
        <f t="shared" si="6"/>
        <v>0</v>
      </c>
      <c r="O122" s="19">
        <f t="shared" si="6"/>
        <v>0</v>
      </c>
    </row>
    <row r="123" spans="1:15" ht="14.25" customHeight="1" x14ac:dyDescent="0.2">
      <c r="A123" s="63">
        <v>45763</v>
      </c>
      <c r="B123" s="4">
        <f>IFERROR(VLOOKUP(A123,ブログデータ貼り付け用!A:C,2,FALSE),0)</f>
        <v>0</v>
      </c>
      <c r="C123" s="65">
        <f>IFERROR(VLOOKUP(A123,ブログデータ貼り付け用!A:C,3,FALSE),0)</f>
        <v>0</v>
      </c>
      <c r="D123" s="20">
        <f>IFERROR(VLOOKUP(A123,ブログデータ貼り付け用!E:J,4,FALSE),0)</f>
        <v>0</v>
      </c>
      <c r="E123" s="71">
        <f>IFERROR(VLOOKUP(A123,ブログデータ貼り付け用!E:J,6,FALSE),0)</f>
        <v>0</v>
      </c>
      <c r="F123" s="4">
        <f>IFERROR(VLOOKUP(A123,ブログデータ貼り付け用!L:N,2,FALSE),0)</f>
        <v>0</v>
      </c>
      <c r="G123" s="37">
        <f>IFERROR(VLOOKUP(A123,ブログデータ貼り付け用!L:N,3,FALSE),0)</f>
        <v>0</v>
      </c>
      <c r="H123" s="20">
        <f>VLOOKUP(A123,ブログデータ整理!A:C,2,FALSE)</f>
        <v>0</v>
      </c>
      <c r="I123" s="67">
        <f>VLOOKUP(A123,ブログデータ整理!A:C,3,FALSE)</f>
        <v>0</v>
      </c>
      <c r="J123" s="20">
        <f>VLOOKUP(A123,ブログデータ整理!A:E,4,FALSE)</f>
        <v>0</v>
      </c>
      <c r="K123" s="67">
        <f>VLOOKUP(A123,ブログデータ整理!A:E,5,FALSE)</f>
        <v>0</v>
      </c>
      <c r="L123" s="73"/>
      <c r="M123" s="81"/>
      <c r="N123" s="20">
        <f t="shared" si="6"/>
        <v>0</v>
      </c>
      <c r="O123" s="19">
        <f t="shared" si="6"/>
        <v>0</v>
      </c>
    </row>
    <row r="124" spans="1:15" ht="14.25" customHeight="1" x14ac:dyDescent="0.2">
      <c r="A124" s="63">
        <v>45764</v>
      </c>
      <c r="B124" s="4">
        <f>IFERROR(VLOOKUP(A124,ブログデータ貼り付け用!A:C,2,FALSE),0)</f>
        <v>0</v>
      </c>
      <c r="C124" s="65">
        <f>IFERROR(VLOOKUP(A124,ブログデータ貼り付け用!A:C,3,FALSE),0)</f>
        <v>0</v>
      </c>
      <c r="D124" s="20">
        <f>IFERROR(VLOOKUP(A124,ブログデータ貼り付け用!E:J,4,FALSE),0)</f>
        <v>0</v>
      </c>
      <c r="E124" s="71">
        <f>IFERROR(VLOOKUP(A124,ブログデータ貼り付け用!E:J,6,FALSE),0)</f>
        <v>0</v>
      </c>
      <c r="F124" s="4">
        <f>IFERROR(VLOOKUP(A124,ブログデータ貼り付け用!L:N,2,FALSE),0)</f>
        <v>0</v>
      </c>
      <c r="G124" s="37">
        <f>IFERROR(VLOOKUP(A124,ブログデータ貼り付け用!L:N,3,FALSE),0)</f>
        <v>0</v>
      </c>
      <c r="H124" s="20">
        <f>VLOOKUP(A124,ブログデータ整理!A:C,2,FALSE)</f>
        <v>0</v>
      </c>
      <c r="I124" s="67">
        <f>VLOOKUP(A124,ブログデータ整理!A:C,3,FALSE)</f>
        <v>0</v>
      </c>
      <c r="J124" s="20">
        <f>VLOOKUP(A124,ブログデータ整理!A:E,4,FALSE)</f>
        <v>0</v>
      </c>
      <c r="K124" s="67">
        <f>VLOOKUP(A124,ブログデータ整理!A:E,5,FALSE)</f>
        <v>0</v>
      </c>
      <c r="L124" s="73"/>
      <c r="M124" s="81"/>
      <c r="N124" s="20">
        <f t="shared" si="6"/>
        <v>0</v>
      </c>
      <c r="O124" s="19">
        <f t="shared" si="6"/>
        <v>0</v>
      </c>
    </row>
    <row r="125" spans="1:15" ht="14.25" customHeight="1" x14ac:dyDescent="0.2">
      <c r="A125" s="63">
        <v>45765</v>
      </c>
      <c r="B125" s="4">
        <f>IFERROR(VLOOKUP(A125,ブログデータ貼り付け用!A:C,2,FALSE),0)</f>
        <v>0</v>
      </c>
      <c r="C125" s="65">
        <f>IFERROR(VLOOKUP(A125,ブログデータ貼り付け用!A:C,3,FALSE),0)</f>
        <v>0</v>
      </c>
      <c r="D125" s="20">
        <f>IFERROR(VLOOKUP(A125,ブログデータ貼り付け用!E:J,4,FALSE),0)</f>
        <v>0</v>
      </c>
      <c r="E125" s="71">
        <f>IFERROR(VLOOKUP(A125,ブログデータ貼り付け用!E:J,6,FALSE),0)</f>
        <v>0</v>
      </c>
      <c r="F125" s="4">
        <f>IFERROR(VLOOKUP(A125,ブログデータ貼り付け用!L:N,2,FALSE),0)</f>
        <v>0</v>
      </c>
      <c r="G125" s="37">
        <f>IFERROR(VLOOKUP(A125,ブログデータ貼り付け用!L:N,3,FALSE),0)</f>
        <v>0</v>
      </c>
      <c r="H125" s="20">
        <f>VLOOKUP(A125,ブログデータ整理!A:C,2,FALSE)</f>
        <v>0</v>
      </c>
      <c r="I125" s="67">
        <f>VLOOKUP(A125,ブログデータ整理!A:C,3,FALSE)</f>
        <v>0</v>
      </c>
      <c r="J125" s="20">
        <f>VLOOKUP(A125,ブログデータ整理!A:E,4,FALSE)</f>
        <v>0</v>
      </c>
      <c r="K125" s="67">
        <f>VLOOKUP(A125,ブログデータ整理!A:E,5,FALSE)</f>
        <v>0</v>
      </c>
      <c r="L125" s="73"/>
      <c r="M125" s="81"/>
      <c r="N125" s="20">
        <f t="shared" si="6"/>
        <v>0</v>
      </c>
      <c r="O125" s="19">
        <f t="shared" si="6"/>
        <v>0</v>
      </c>
    </row>
    <row r="126" spans="1:15" ht="14.25" customHeight="1" x14ac:dyDescent="0.2">
      <c r="A126" s="63">
        <v>45766</v>
      </c>
      <c r="B126" s="4">
        <f>IFERROR(VLOOKUP(A126,ブログデータ貼り付け用!A:C,2,FALSE),0)</f>
        <v>0</v>
      </c>
      <c r="C126" s="65">
        <f>IFERROR(VLOOKUP(A126,ブログデータ貼り付け用!A:C,3,FALSE),0)</f>
        <v>0</v>
      </c>
      <c r="D126" s="20">
        <f>IFERROR(VLOOKUP(A126,ブログデータ貼り付け用!E:J,4,FALSE),0)</f>
        <v>0</v>
      </c>
      <c r="E126" s="71">
        <f>IFERROR(VLOOKUP(A126,ブログデータ貼り付け用!E:J,6,FALSE),0)</f>
        <v>0</v>
      </c>
      <c r="F126" s="4">
        <f>IFERROR(VLOOKUP(A126,ブログデータ貼り付け用!L:N,2,FALSE),0)</f>
        <v>0</v>
      </c>
      <c r="G126" s="37">
        <f>IFERROR(VLOOKUP(A126,ブログデータ貼り付け用!L:N,3,FALSE),0)</f>
        <v>0</v>
      </c>
      <c r="H126" s="20">
        <f>VLOOKUP(A126,ブログデータ整理!A:C,2,FALSE)</f>
        <v>0</v>
      </c>
      <c r="I126" s="67">
        <f>VLOOKUP(A126,ブログデータ整理!A:C,3,FALSE)</f>
        <v>0</v>
      </c>
      <c r="J126" s="20">
        <f>VLOOKUP(A126,ブログデータ整理!A:E,4,FALSE)</f>
        <v>0</v>
      </c>
      <c r="K126" s="67">
        <f>VLOOKUP(A126,ブログデータ整理!A:E,5,FALSE)</f>
        <v>0</v>
      </c>
      <c r="L126" s="73"/>
      <c r="M126" s="81"/>
      <c r="N126" s="20">
        <f t="shared" si="6"/>
        <v>0</v>
      </c>
      <c r="O126" s="19">
        <f t="shared" si="6"/>
        <v>0</v>
      </c>
    </row>
    <row r="127" spans="1:15" ht="14.25" customHeight="1" x14ac:dyDescent="0.2">
      <c r="A127" s="63">
        <v>45767</v>
      </c>
      <c r="B127" s="4">
        <f>IFERROR(VLOOKUP(A127,ブログデータ貼り付け用!A:C,2,FALSE),0)</f>
        <v>0</v>
      </c>
      <c r="C127" s="65">
        <f>IFERROR(VLOOKUP(A127,ブログデータ貼り付け用!A:C,3,FALSE),0)</f>
        <v>0</v>
      </c>
      <c r="D127" s="20">
        <f>IFERROR(VLOOKUP(A127,ブログデータ貼り付け用!E:J,4,FALSE),0)</f>
        <v>0</v>
      </c>
      <c r="E127" s="71">
        <f>IFERROR(VLOOKUP(A127,ブログデータ貼り付け用!E:J,6,FALSE),0)</f>
        <v>0</v>
      </c>
      <c r="F127" s="4">
        <f>IFERROR(VLOOKUP(A127,ブログデータ貼り付け用!L:N,2,FALSE),0)</f>
        <v>0</v>
      </c>
      <c r="G127" s="37">
        <f>IFERROR(VLOOKUP(A127,ブログデータ貼り付け用!L:N,3,FALSE),0)</f>
        <v>0</v>
      </c>
      <c r="H127" s="20">
        <f>VLOOKUP(A127,ブログデータ整理!A:C,2,FALSE)</f>
        <v>0</v>
      </c>
      <c r="I127" s="67">
        <f>VLOOKUP(A127,ブログデータ整理!A:C,3,FALSE)</f>
        <v>0</v>
      </c>
      <c r="J127" s="20">
        <f>VLOOKUP(A127,ブログデータ整理!A:E,4,FALSE)</f>
        <v>0</v>
      </c>
      <c r="K127" s="67">
        <f>VLOOKUP(A127,ブログデータ整理!A:E,5,FALSE)</f>
        <v>0</v>
      </c>
      <c r="L127" s="73"/>
      <c r="M127" s="81"/>
      <c r="N127" s="20">
        <f t="shared" si="6"/>
        <v>0</v>
      </c>
      <c r="O127" s="19">
        <f t="shared" si="6"/>
        <v>0</v>
      </c>
    </row>
    <row r="128" spans="1:15" ht="14.25" customHeight="1" x14ac:dyDescent="0.2">
      <c r="A128" s="63">
        <v>45768</v>
      </c>
      <c r="B128" s="4">
        <f>IFERROR(VLOOKUP(A128,ブログデータ貼り付け用!A:C,2,FALSE),0)</f>
        <v>0</v>
      </c>
      <c r="C128" s="65">
        <f>IFERROR(VLOOKUP(A128,ブログデータ貼り付け用!A:C,3,FALSE),0)</f>
        <v>0</v>
      </c>
      <c r="D128" s="20">
        <f>IFERROR(VLOOKUP(A128,ブログデータ貼り付け用!E:J,4,FALSE),0)</f>
        <v>0</v>
      </c>
      <c r="E128" s="71">
        <f>IFERROR(VLOOKUP(A128,ブログデータ貼り付け用!E:J,6,FALSE),0)</f>
        <v>0</v>
      </c>
      <c r="F128" s="4">
        <f>IFERROR(VLOOKUP(A128,ブログデータ貼り付け用!L:N,2,FALSE),0)</f>
        <v>0</v>
      </c>
      <c r="G128" s="37">
        <f>IFERROR(VLOOKUP(A128,ブログデータ貼り付け用!L:N,3,FALSE),0)</f>
        <v>0</v>
      </c>
      <c r="H128" s="20">
        <f>VLOOKUP(A128,ブログデータ整理!A:C,2,FALSE)</f>
        <v>0</v>
      </c>
      <c r="I128" s="67">
        <f>VLOOKUP(A128,ブログデータ整理!A:C,3,FALSE)</f>
        <v>0</v>
      </c>
      <c r="J128" s="20">
        <f>VLOOKUP(A128,ブログデータ整理!A:E,4,FALSE)</f>
        <v>0</v>
      </c>
      <c r="K128" s="67">
        <f>VLOOKUP(A128,ブログデータ整理!A:E,5,FALSE)</f>
        <v>0</v>
      </c>
      <c r="L128" s="73"/>
      <c r="M128" s="81"/>
      <c r="N128" s="20">
        <f t="shared" si="6"/>
        <v>0</v>
      </c>
      <c r="O128" s="19">
        <f t="shared" si="6"/>
        <v>0</v>
      </c>
    </row>
    <row r="129" spans="1:15" ht="14.25" customHeight="1" x14ac:dyDescent="0.2">
      <c r="A129" s="63">
        <v>45769</v>
      </c>
      <c r="B129" s="4">
        <f>IFERROR(VLOOKUP(A129,ブログデータ貼り付け用!A:C,2,FALSE),0)</f>
        <v>0</v>
      </c>
      <c r="C129" s="65">
        <f>IFERROR(VLOOKUP(A129,ブログデータ貼り付け用!A:C,3,FALSE),0)</f>
        <v>0</v>
      </c>
      <c r="D129" s="20">
        <f>IFERROR(VLOOKUP(A129,ブログデータ貼り付け用!E:J,4,FALSE),0)</f>
        <v>0</v>
      </c>
      <c r="E129" s="71">
        <f>IFERROR(VLOOKUP(A129,ブログデータ貼り付け用!E:J,6,FALSE),0)</f>
        <v>0</v>
      </c>
      <c r="F129" s="4">
        <f>IFERROR(VLOOKUP(A129,ブログデータ貼り付け用!L:N,2,FALSE),0)</f>
        <v>0</v>
      </c>
      <c r="G129" s="37">
        <f>IFERROR(VLOOKUP(A129,ブログデータ貼り付け用!L:N,3,FALSE),0)</f>
        <v>0</v>
      </c>
      <c r="H129" s="20">
        <f>VLOOKUP(A129,ブログデータ整理!A:C,2,FALSE)</f>
        <v>0</v>
      </c>
      <c r="I129" s="67">
        <f>VLOOKUP(A129,ブログデータ整理!A:C,3,FALSE)</f>
        <v>0</v>
      </c>
      <c r="J129" s="20">
        <f>VLOOKUP(A129,ブログデータ整理!A:E,4,FALSE)</f>
        <v>0</v>
      </c>
      <c r="K129" s="67">
        <f>VLOOKUP(A129,ブログデータ整理!A:E,5,FALSE)</f>
        <v>0</v>
      </c>
      <c r="L129" s="73"/>
      <c r="M129" s="81"/>
      <c r="N129" s="20">
        <f t="shared" si="6"/>
        <v>0</v>
      </c>
      <c r="O129" s="19">
        <f t="shared" si="6"/>
        <v>0</v>
      </c>
    </row>
    <row r="130" spans="1:15" ht="14.25" customHeight="1" x14ac:dyDescent="0.2">
      <c r="A130" s="63">
        <v>45770</v>
      </c>
      <c r="B130" s="4">
        <f>IFERROR(VLOOKUP(A130,ブログデータ貼り付け用!A:C,2,FALSE),0)</f>
        <v>0</v>
      </c>
      <c r="C130" s="65">
        <f>IFERROR(VLOOKUP(A130,ブログデータ貼り付け用!A:C,3,FALSE),0)</f>
        <v>0</v>
      </c>
      <c r="D130" s="20">
        <f>IFERROR(VLOOKUP(A130,ブログデータ貼り付け用!E:J,4,FALSE),0)</f>
        <v>0</v>
      </c>
      <c r="E130" s="71">
        <f>IFERROR(VLOOKUP(A130,ブログデータ貼り付け用!E:J,6,FALSE),0)</f>
        <v>0</v>
      </c>
      <c r="F130" s="4">
        <f>IFERROR(VLOOKUP(A130,ブログデータ貼り付け用!L:N,2,FALSE),0)</f>
        <v>0</v>
      </c>
      <c r="G130" s="37">
        <f>IFERROR(VLOOKUP(A130,ブログデータ貼り付け用!L:N,3,FALSE),0)</f>
        <v>0</v>
      </c>
      <c r="H130" s="20">
        <f>VLOOKUP(A130,ブログデータ整理!A:C,2,FALSE)</f>
        <v>0</v>
      </c>
      <c r="I130" s="67">
        <f>VLOOKUP(A130,ブログデータ整理!A:C,3,FALSE)</f>
        <v>0</v>
      </c>
      <c r="J130" s="20">
        <f>VLOOKUP(A130,ブログデータ整理!A:E,4,FALSE)</f>
        <v>0</v>
      </c>
      <c r="K130" s="67">
        <f>VLOOKUP(A130,ブログデータ整理!A:E,5,FALSE)</f>
        <v>0</v>
      </c>
      <c r="L130" s="73"/>
      <c r="M130" s="81"/>
      <c r="N130" s="20">
        <f t="shared" si="6"/>
        <v>0</v>
      </c>
      <c r="O130" s="19">
        <f t="shared" si="6"/>
        <v>0</v>
      </c>
    </row>
    <row r="131" spans="1:15" ht="14.25" customHeight="1" x14ac:dyDescent="0.2">
      <c r="A131" s="63">
        <v>45771</v>
      </c>
      <c r="B131" s="4">
        <f>IFERROR(VLOOKUP(A131,ブログデータ貼り付け用!A:C,2,FALSE),0)</f>
        <v>0</v>
      </c>
      <c r="C131" s="65">
        <f>IFERROR(VLOOKUP(A131,ブログデータ貼り付け用!A:C,3,FALSE),0)</f>
        <v>0</v>
      </c>
      <c r="D131" s="20">
        <f>IFERROR(VLOOKUP(A131,ブログデータ貼り付け用!E:J,4,FALSE),0)</f>
        <v>0</v>
      </c>
      <c r="E131" s="71">
        <f>IFERROR(VLOOKUP(A131,ブログデータ貼り付け用!E:J,6,FALSE),0)</f>
        <v>0</v>
      </c>
      <c r="F131" s="4">
        <f>IFERROR(VLOOKUP(A131,ブログデータ貼り付け用!L:N,2,FALSE),0)</f>
        <v>0</v>
      </c>
      <c r="G131" s="37">
        <f>IFERROR(VLOOKUP(A131,ブログデータ貼り付け用!L:N,3,FALSE),0)</f>
        <v>0</v>
      </c>
      <c r="H131" s="20">
        <f>VLOOKUP(A131,ブログデータ整理!A:C,2,FALSE)</f>
        <v>0</v>
      </c>
      <c r="I131" s="67">
        <f>VLOOKUP(A131,ブログデータ整理!A:C,3,FALSE)</f>
        <v>0</v>
      </c>
      <c r="J131" s="20">
        <f>VLOOKUP(A131,ブログデータ整理!A:E,4,FALSE)</f>
        <v>0</v>
      </c>
      <c r="K131" s="67">
        <f>VLOOKUP(A131,ブログデータ整理!A:E,5,FALSE)</f>
        <v>0</v>
      </c>
      <c r="L131" s="73"/>
      <c r="M131" s="81"/>
      <c r="N131" s="20">
        <f t="shared" si="6"/>
        <v>0</v>
      </c>
      <c r="O131" s="19">
        <f t="shared" si="6"/>
        <v>0</v>
      </c>
    </row>
    <row r="132" spans="1:15" ht="14.25" customHeight="1" x14ac:dyDescent="0.2">
      <c r="A132" s="63">
        <v>45772</v>
      </c>
      <c r="B132" s="4">
        <f>IFERROR(VLOOKUP(A132,ブログデータ貼り付け用!A:C,2,FALSE),0)</f>
        <v>0</v>
      </c>
      <c r="C132" s="65">
        <f>IFERROR(VLOOKUP(A132,ブログデータ貼り付け用!A:C,3,FALSE),0)</f>
        <v>0</v>
      </c>
      <c r="D132" s="20">
        <f>IFERROR(VLOOKUP(A132,ブログデータ貼り付け用!E:J,4,FALSE),0)</f>
        <v>0</v>
      </c>
      <c r="E132" s="71">
        <f>IFERROR(VLOOKUP(A132,ブログデータ貼り付け用!E:J,6,FALSE),0)</f>
        <v>0</v>
      </c>
      <c r="F132" s="4">
        <f>IFERROR(VLOOKUP(A132,ブログデータ貼り付け用!L:N,2,FALSE),0)</f>
        <v>0</v>
      </c>
      <c r="G132" s="37">
        <f>IFERROR(VLOOKUP(A132,ブログデータ貼り付け用!L:N,3,FALSE),0)</f>
        <v>0</v>
      </c>
      <c r="H132" s="20">
        <f>VLOOKUP(A132,ブログデータ整理!A:C,2,FALSE)</f>
        <v>0</v>
      </c>
      <c r="I132" s="67">
        <f>VLOOKUP(A132,ブログデータ整理!A:C,3,FALSE)</f>
        <v>0</v>
      </c>
      <c r="J132" s="20">
        <f>VLOOKUP(A132,ブログデータ整理!A:E,4,FALSE)</f>
        <v>0</v>
      </c>
      <c r="K132" s="67">
        <f>VLOOKUP(A132,ブログデータ整理!A:E,5,FALSE)</f>
        <v>0</v>
      </c>
      <c r="L132" s="73"/>
      <c r="M132" s="81"/>
      <c r="N132" s="20">
        <f t="shared" si="6"/>
        <v>0</v>
      </c>
      <c r="O132" s="19">
        <f t="shared" si="6"/>
        <v>0</v>
      </c>
    </row>
    <row r="133" spans="1:15" ht="14.25" customHeight="1" x14ac:dyDescent="0.2">
      <c r="A133" s="63">
        <v>45773</v>
      </c>
      <c r="B133" s="4">
        <f>IFERROR(VLOOKUP(A133,ブログデータ貼り付け用!A:C,2,FALSE),0)</f>
        <v>0</v>
      </c>
      <c r="C133" s="65">
        <f>IFERROR(VLOOKUP(A133,ブログデータ貼り付け用!A:C,3,FALSE),0)</f>
        <v>0</v>
      </c>
      <c r="D133" s="20">
        <f>IFERROR(VLOOKUP(A133,ブログデータ貼り付け用!E:J,4,FALSE),0)</f>
        <v>0</v>
      </c>
      <c r="E133" s="71">
        <f>IFERROR(VLOOKUP(A133,ブログデータ貼り付け用!E:J,6,FALSE),0)</f>
        <v>0</v>
      </c>
      <c r="F133" s="4">
        <f>IFERROR(VLOOKUP(A133,ブログデータ貼り付け用!L:N,2,FALSE),0)</f>
        <v>0</v>
      </c>
      <c r="G133" s="37">
        <f>IFERROR(VLOOKUP(A133,ブログデータ貼り付け用!L:N,3,FALSE),0)</f>
        <v>0</v>
      </c>
      <c r="H133" s="20">
        <f>VLOOKUP(A133,ブログデータ整理!A:C,2,FALSE)</f>
        <v>0</v>
      </c>
      <c r="I133" s="67">
        <f>VLOOKUP(A133,ブログデータ整理!A:C,3,FALSE)</f>
        <v>0</v>
      </c>
      <c r="J133" s="20">
        <f>VLOOKUP(A133,ブログデータ整理!A:E,4,FALSE)</f>
        <v>0</v>
      </c>
      <c r="K133" s="67">
        <f>VLOOKUP(A133,ブログデータ整理!A:E,5,FALSE)</f>
        <v>0</v>
      </c>
      <c r="L133" s="73"/>
      <c r="M133" s="81"/>
      <c r="N133" s="20">
        <f t="shared" si="6"/>
        <v>0</v>
      </c>
      <c r="O133" s="19">
        <f t="shared" si="6"/>
        <v>0</v>
      </c>
    </row>
    <row r="134" spans="1:15" ht="14.25" customHeight="1" x14ac:dyDescent="0.2">
      <c r="A134" s="63">
        <v>45774</v>
      </c>
      <c r="B134" s="4">
        <f>IFERROR(VLOOKUP(A134,ブログデータ貼り付け用!A:C,2,FALSE),0)</f>
        <v>0</v>
      </c>
      <c r="C134" s="65">
        <f>IFERROR(VLOOKUP(A134,ブログデータ貼り付け用!A:C,3,FALSE),0)</f>
        <v>0</v>
      </c>
      <c r="D134" s="20">
        <f>IFERROR(VLOOKUP(A134,ブログデータ貼り付け用!E:J,4,FALSE),0)</f>
        <v>0</v>
      </c>
      <c r="E134" s="71">
        <f>IFERROR(VLOOKUP(A134,ブログデータ貼り付け用!E:J,6,FALSE),0)</f>
        <v>0</v>
      </c>
      <c r="F134" s="4">
        <f>IFERROR(VLOOKUP(A134,ブログデータ貼り付け用!L:N,2,FALSE),0)</f>
        <v>0</v>
      </c>
      <c r="G134" s="37">
        <f>IFERROR(VLOOKUP(A134,ブログデータ貼り付け用!L:N,3,FALSE),0)</f>
        <v>0</v>
      </c>
      <c r="H134" s="20">
        <f>VLOOKUP(A134,ブログデータ整理!A:C,2,FALSE)</f>
        <v>0</v>
      </c>
      <c r="I134" s="67">
        <f>VLOOKUP(A134,ブログデータ整理!A:C,3,FALSE)</f>
        <v>0</v>
      </c>
      <c r="J134" s="20">
        <f>VLOOKUP(A134,ブログデータ整理!A:E,4,FALSE)</f>
        <v>0</v>
      </c>
      <c r="K134" s="67">
        <f>VLOOKUP(A134,ブログデータ整理!A:E,5,FALSE)</f>
        <v>0</v>
      </c>
      <c r="L134" s="73"/>
      <c r="M134" s="81"/>
      <c r="N134" s="20">
        <f t="shared" si="6"/>
        <v>0</v>
      </c>
      <c r="O134" s="19">
        <f t="shared" si="6"/>
        <v>0</v>
      </c>
    </row>
    <row r="135" spans="1:15" ht="14.25" customHeight="1" x14ac:dyDescent="0.2">
      <c r="A135" s="63">
        <v>45775</v>
      </c>
      <c r="B135" s="4">
        <f>IFERROR(VLOOKUP(A135,ブログデータ貼り付け用!A:C,2,FALSE),0)</f>
        <v>0</v>
      </c>
      <c r="C135" s="65">
        <f>IFERROR(VLOOKUP(A135,ブログデータ貼り付け用!A:C,3,FALSE),0)</f>
        <v>0</v>
      </c>
      <c r="D135" s="20">
        <f>IFERROR(VLOOKUP(A135,ブログデータ貼り付け用!E:J,4,FALSE),0)</f>
        <v>0</v>
      </c>
      <c r="E135" s="71">
        <f>IFERROR(VLOOKUP(A135,ブログデータ貼り付け用!E:J,6,FALSE),0)</f>
        <v>0</v>
      </c>
      <c r="F135" s="4">
        <f>IFERROR(VLOOKUP(A135,ブログデータ貼り付け用!L:N,2,FALSE),0)</f>
        <v>0</v>
      </c>
      <c r="G135" s="37">
        <f>IFERROR(VLOOKUP(A135,ブログデータ貼り付け用!L:N,3,FALSE),0)</f>
        <v>0</v>
      </c>
      <c r="H135" s="20">
        <f>VLOOKUP(A135,ブログデータ整理!A:C,2,FALSE)</f>
        <v>0</v>
      </c>
      <c r="I135" s="67">
        <f>VLOOKUP(A135,ブログデータ整理!A:C,3,FALSE)</f>
        <v>0</v>
      </c>
      <c r="J135" s="20">
        <f>VLOOKUP(A135,ブログデータ整理!A:E,4,FALSE)</f>
        <v>0</v>
      </c>
      <c r="K135" s="67">
        <f>VLOOKUP(A135,ブログデータ整理!A:E,5,FALSE)</f>
        <v>0</v>
      </c>
      <c r="L135" s="73"/>
      <c r="M135" s="81"/>
      <c r="N135" s="20">
        <f t="shared" si="6"/>
        <v>0</v>
      </c>
      <c r="O135" s="19">
        <f t="shared" si="6"/>
        <v>0</v>
      </c>
    </row>
    <row r="136" spans="1:15" ht="14.25" customHeight="1" x14ac:dyDescent="0.2">
      <c r="A136" s="63">
        <v>45776</v>
      </c>
      <c r="B136" s="4">
        <f>IFERROR(VLOOKUP(A136,ブログデータ貼り付け用!A:C,2,FALSE),0)</f>
        <v>0</v>
      </c>
      <c r="C136" s="65">
        <f>IFERROR(VLOOKUP(A136,ブログデータ貼り付け用!A:C,3,FALSE),0)</f>
        <v>0</v>
      </c>
      <c r="D136" s="20">
        <f>IFERROR(VLOOKUP(A136,ブログデータ貼り付け用!E:J,4,FALSE),0)</f>
        <v>0</v>
      </c>
      <c r="E136" s="71">
        <f>IFERROR(VLOOKUP(A136,ブログデータ貼り付け用!E:J,6,FALSE),0)</f>
        <v>0</v>
      </c>
      <c r="F136" s="4">
        <f>IFERROR(VLOOKUP(A136,ブログデータ貼り付け用!L:N,2,FALSE),0)</f>
        <v>0</v>
      </c>
      <c r="G136" s="37">
        <f>IFERROR(VLOOKUP(A136,ブログデータ貼り付け用!L:N,3,FALSE),0)</f>
        <v>0</v>
      </c>
      <c r="H136" s="20">
        <f>VLOOKUP(A136,ブログデータ整理!A:C,2,FALSE)</f>
        <v>0</v>
      </c>
      <c r="I136" s="67">
        <f>VLOOKUP(A136,ブログデータ整理!A:C,3,FALSE)</f>
        <v>0</v>
      </c>
      <c r="J136" s="20">
        <f>VLOOKUP(A136,ブログデータ整理!A:E,4,FALSE)</f>
        <v>0</v>
      </c>
      <c r="K136" s="67">
        <f>VLOOKUP(A136,ブログデータ整理!A:E,5,FALSE)</f>
        <v>0</v>
      </c>
      <c r="L136" s="73"/>
      <c r="M136" s="81"/>
      <c r="N136" s="20">
        <f t="shared" si="6"/>
        <v>0</v>
      </c>
      <c r="O136" s="19">
        <f t="shared" si="6"/>
        <v>0</v>
      </c>
    </row>
    <row r="137" spans="1:15" ht="14.25" customHeight="1" x14ac:dyDescent="0.2">
      <c r="A137" s="63">
        <v>45777</v>
      </c>
      <c r="B137" s="4">
        <f>IFERROR(VLOOKUP(A137,ブログデータ貼り付け用!A:C,2,FALSE),0)</f>
        <v>0</v>
      </c>
      <c r="C137" s="65">
        <f>IFERROR(VLOOKUP(A137,ブログデータ貼り付け用!A:C,3,FALSE),0)</f>
        <v>0</v>
      </c>
      <c r="D137" s="20">
        <f>IFERROR(VLOOKUP(A137,ブログデータ貼り付け用!E:J,4,FALSE),0)</f>
        <v>0</v>
      </c>
      <c r="E137" s="71">
        <f>IFERROR(VLOOKUP(A137,ブログデータ貼り付け用!E:J,6,FALSE),0)</f>
        <v>0</v>
      </c>
      <c r="F137" s="4">
        <f>IFERROR(VLOOKUP(A137,ブログデータ貼り付け用!L:N,2,FALSE),0)</f>
        <v>0</v>
      </c>
      <c r="G137" s="37">
        <f>IFERROR(VLOOKUP(A137,ブログデータ貼り付け用!L:N,3,FALSE),0)</f>
        <v>0</v>
      </c>
      <c r="H137" s="20">
        <f>VLOOKUP(A137,ブログデータ整理!A:C,2,FALSE)</f>
        <v>0</v>
      </c>
      <c r="I137" s="67">
        <f>VLOOKUP(A137,ブログデータ整理!A:C,3,FALSE)</f>
        <v>0</v>
      </c>
      <c r="J137" s="20">
        <f>VLOOKUP(A137,ブログデータ整理!A:E,4,FALSE)</f>
        <v>0</v>
      </c>
      <c r="K137" s="67">
        <f>VLOOKUP(A137,ブログデータ整理!A:E,5,FALSE)</f>
        <v>0</v>
      </c>
      <c r="L137" s="73"/>
      <c r="M137" s="81"/>
      <c r="N137" s="20">
        <f t="shared" si="6"/>
        <v>0</v>
      </c>
      <c r="O137" s="19">
        <f t="shared" si="6"/>
        <v>0</v>
      </c>
    </row>
    <row r="138" spans="1:15" ht="14.25" customHeight="1" thickBot="1" x14ac:dyDescent="0.25">
      <c r="A138" s="16"/>
      <c r="B138" s="3"/>
      <c r="C138" s="69"/>
      <c r="D138" s="7"/>
      <c r="E138" s="8"/>
      <c r="F138" s="3"/>
      <c r="G138" s="10"/>
      <c r="H138" s="9"/>
      <c r="I138" s="10"/>
      <c r="J138" s="9"/>
      <c r="K138" s="10"/>
      <c r="L138" s="83"/>
      <c r="M138" s="82"/>
      <c r="N138" s="20"/>
      <c r="O138" s="19"/>
    </row>
    <row r="139" spans="1:15" ht="15.5" customHeight="1" thickBot="1" x14ac:dyDescent="0.25">
      <c r="A139" s="17" t="s">
        <v>140</v>
      </c>
      <c r="B139" s="74"/>
      <c r="C139" s="75"/>
      <c r="D139" s="76"/>
      <c r="E139" s="75"/>
      <c r="F139" s="76"/>
      <c r="G139" s="75"/>
      <c r="H139" s="76"/>
      <c r="I139" s="75"/>
      <c r="J139" s="76"/>
      <c r="K139" s="75"/>
      <c r="L139" s="76"/>
      <c r="M139" s="75"/>
      <c r="N139" s="13">
        <f>B139+D139+F139+H139+J139+L139</f>
        <v>0</v>
      </c>
      <c r="O139" s="14">
        <f>C139+E139+G139+I139+K139+M139</f>
        <v>0</v>
      </c>
    </row>
    <row r="140" spans="1:15" ht="17.25" customHeight="1" thickBot="1" x14ac:dyDescent="0.25">
      <c r="A140" s="17" t="s">
        <v>18</v>
      </c>
      <c r="B140" s="22">
        <f t="shared" ref="B140:M140" si="7">SUM(B108:B139)</f>
        <v>0</v>
      </c>
      <c r="C140" s="23">
        <f t="shared" si="7"/>
        <v>0</v>
      </c>
      <c r="D140" s="26">
        <f t="shared" si="7"/>
        <v>0</v>
      </c>
      <c r="E140" s="27">
        <f t="shared" si="7"/>
        <v>0</v>
      </c>
      <c r="F140" s="24">
        <f t="shared" si="7"/>
        <v>0</v>
      </c>
      <c r="G140" s="25">
        <f t="shared" si="7"/>
        <v>0</v>
      </c>
      <c r="H140" s="33">
        <f t="shared" si="7"/>
        <v>0</v>
      </c>
      <c r="I140" s="34">
        <f t="shared" si="7"/>
        <v>0</v>
      </c>
      <c r="J140" s="32">
        <f t="shared" si="7"/>
        <v>0</v>
      </c>
      <c r="K140" s="30">
        <f t="shared" si="7"/>
        <v>0</v>
      </c>
      <c r="L140" s="28">
        <f t="shared" si="7"/>
        <v>0</v>
      </c>
      <c r="M140" s="29">
        <f t="shared" si="7"/>
        <v>0</v>
      </c>
      <c r="N140" s="13">
        <f>B140+D140+F140+H140+J140+L140</f>
        <v>0</v>
      </c>
      <c r="O140" s="14">
        <f>C140+E140+G140+I140+K140+M140</f>
        <v>0</v>
      </c>
    </row>
    <row r="141" spans="1:15" ht="15.5" customHeight="1" thickBot="1" x14ac:dyDescent="0.25">
      <c r="A141" s="566" t="s">
        <v>144</v>
      </c>
      <c r="B141" s="456" t="s">
        <v>34</v>
      </c>
      <c r="C141" s="458"/>
      <c r="D141" s="558" t="s">
        <v>35</v>
      </c>
      <c r="E141" s="559"/>
      <c r="F141" s="560" t="s">
        <v>36</v>
      </c>
      <c r="G141" s="561"/>
      <c r="H141" s="562" t="s">
        <v>37</v>
      </c>
      <c r="I141" s="563"/>
      <c r="J141" s="564" t="s">
        <v>38</v>
      </c>
      <c r="K141" s="565"/>
      <c r="L141" s="553" t="str">
        <f>L106</f>
        <v>サイト名</v>
      </c>
      <c r="M141" s="554"/>
      <c r="N141" s="463" t="s">
        <v>18</v>
      </c>
      <c r="O141" s="464"/>
    </row>
    <row r="142" spans="1:15" ht="15.5" customHeight="1" thickBot="1" x14ac:dyDescent="0.25">
      <c r="A142" s="567"/>
      <c r="B142" s="21" t="s">
        <v>152</v>
      </c>
      <c r="C142" s="12" t="s">
        <v>20</v>
      </c>
      <c r="D142" s="11" t="s">
        <v>19</v>
      </c>
      <c r="E142" s="12" t="s">
        <v>20</v>
      </c>
      <c r="F142" s="11" t="s">
        <v>19</v>
      </c>
      <c r="G142" s="12" t="s">
        <v>20</v>
      </c>
      <c r="H142" s="11" t="s">
        <v>19</v>
      </c>
      <c r="I142" s="12" t="s">
        <v>20</v>
      </c>
      <c r="J142" s="11" t="s">
        <v>19</v>
      </c>
      <c r="K142" s="12" t="s">
        <v>20</v>
      </c>
      <c r="L142" s="11" t="s">
        <v>19</v>
      </c>
      <c r="M142" s="12" t="s">
        <v>20</v>
      </c>
      <c r="N142" s="11" t="s">
        <v>19</v>
      </c>
      <c r="O142" s="12" t="s">
        <v>20</v>
      </c>
    </row>
    <row r="143" spans="1:15" ht="14.25" customHeight="1" x14ac:dyDescent="0.2">
      <c r="A143" s="63">
        <v>45778</v>
      </c>
      <c r="B143" s="4">
        <f>IFERROR(VLOOKUP(A143,ブログデータ貼り付け用!A:C,2,FALSE),0)</f>
        <v>0</v>
      </c>
      <c r="C143" s="65">
        <f>IFERROR(VLOOKUP(A143,ブログデータ貼り付け用!A:C,3,FALSE),0)</f>
        <v>0</v>
      </c>
      <c r="D143" s="66">
        <f>IFERROR(VLOOKUP(A143,ブログデータ貼り付け用!E:J,4,FALSE),0)</f>
        <v>0</v>
      </c>
      <c r="E143" s="70">
        <f>IFERROR(VLOOKUP(A143,ブログデータ貼り付け用!E:J,6,FALSE),0)</f>
        <v>0</v>
      </c>
      <c r="F143" s="4">
        <f>IFERROR(VLOOKUP(A143,ブログデータ貼り付け用!L:N,2,FALSE),0)</f>
        <v>0</v>
      </c>
      <c r="G143" s="37">
        <f>IFERROR(VLOOKUP(A143,ブログデータ貼り付け用!L:N,3,FALSE),0)</f>
        <v>0</v>
      </c>
      <c r="H143" s="20">
        <f>VLOOKUP(A143,ブログデータ整理!A:C,2,FALSE)</f>
        <v>0</v>
      </c>
      <c r="I143" s="67">
        <f>VLOOKUP(A143,ブログデータ整理!A:C,3,FALSE)</f>
        <v>0</v>
      </c>
      <c r="J143" s="20">
        <f>VLOOKUP(A143,ブログデータ整理!A:E,4,FALSE)</f>
        <v>0</v>
      </c>
      <c r="K143" s="67">
        <f>VLOOKUP(A143,ブログデータ整理!A:E,5,FALSE)</f>
        <v>0</v>
      </c>
      <c r="L143" s="73"/>
      <c r="M143" s="81"/>
      <c r="N143" s="20">
        <f>B143+D143+F143+H143+J143+L143</f>
        <v>0</v>
      </c>
      <c r="O143" s="19">
        <f>C143+E143+G143+I143+K143+M143</f>
        <v>0</v>
      </c>
    </row>
    <row r="144" spans="1:15" ht="14.25" customHeight="1" x14ac:dyDescent="0.2">
      <c r="A144" s="63">
        <v>45779</v>
      </c>
      <c r="B144" s="4">
        <f>IFERROR(VLOOKUP(A144,ブログデータ貼り付け用!A:C,2,FALSE),0)</f>
        <v>0</v>
      </c>
      <c r="C144" s="65">
        <f>IFERROR(VLOOKUP(A144,ブログデータ貼り付け用!A:C,3,FALSE),0)</f>
        <v>0</v>
      </c>
      <c r="D144" s="20">
        <f>IFERROR(VLOOKUP(A144,ブログデータ貼り付け用!E:J,4,FALSE),0)</f>
        <v>0</v>
      </c>
      <c r="E144" s="71">
        <f>IFERROR(VLOOKUP(A144,ブログデータ貼り付け用!E:J,6,FALSE),0)</f>
        <v>0</v>
      </c>
      <c r="F144" s="4">
        <f>IFERROR(VLOOKUP(A144,ブログデータ貼り付け用!L:N,2,FALSE),0)</f>
        <v>0</v>
      </c>
      <c r="G144" s="37">
        <f>IFERROR(VLOOKUP(A144,ブログデータ貼り付け用!L:N,3,FALSE),0)</f>
        <v>0</v>
      </c>
      <c r="H144" s="20">
        <f>VLOOKUP(A144,ブログデータ整理!A:C,2,FALSE)</f>
        <v>0</v>
      </c>
      <c r="I144" s="67">
        <f>VLOOKUP(A144,ブログデータ整理!A:C,3,FALSE)</f>
        <v>0</v>
      </c>
      <c r="J144" s="20">
        <f>VLOOKUP(A144,ブログデータ整理!A:E,4,FALSE)</f>
        <v>0</v>
      </c>
      <c r="K144" s="67">
        <f>VLOOKUP(A144,ブログデータ整理!A:E,5,FALSE)</f>
        <v>0</v>
      </c>
      <c r="L144" s="73"/>
      <c r="M144" s="81"/>
      <c r="N144" s="20">
        <f t="shared" ref="N144:O173" si="8">B144+D144+F144+H144+J144+L144</f>
        <v>0</v>
      </c>
      <c r="O144" s="19">
        <f t="shared" si="8"/>
        <v>0</v>
      </c>
    </row>
    <row r="145" spans="1:15" ht="14.25" customHeight="1" x14ac:dyDescent="0.2">
      <c r="A145" s="63">
        <v>45780</v>
      </c>
      <c r="B145" s="4">
        <f>IFERROR(VLOOKUP(A145,ブログデータ貼り付け用!A:C,2,FALSE),0)</f>
        <v>0</v>
      </c>
      <c r="C145" s="65">
        <f>IFERROR(VLOOKUP(A145,ブログデータ貼り付け用!A:C,3,FALSE),0)</f>
        <v>0</v>
      </c>
      <c r="D145" s="20">
        <f>IFERROR(VLOOKUP(A145,ブログデータ貼り付け用!E:J,4,FALSE),0)</f>
        <v>0</v>
      </c>
      <c r="E145" s="71">
        <f>IFERROR(VLOOKUP(A145,ブログデータ貼り付け用!E:J,6,FALSE),0)</f>
        <v>0</v>
      </c>
      <c r="F145" s="4">
        <f>IFERROR(VLOOKUP(A145,ブログデータ貼り付け用!L:N,2,FALSE),0)</f>
        <v>0</v>
      </c>
      <c r="G145" s="37">
        <f>IFERROR(VLOOKUP(A145,ブログデータ貼り付け用!L:N,3,FALSE),0)</f>
        <v>0</v>
      </c>
      <c r="H145" s="20">
        <f>VLOOKUP(A145,ブログデータ整理!A:C,2,FALSE)</f>
        <v>0</v>
      </c>
      <c r="I145" s="67">
        <f>VLOOKUP(A145,ブログデータ整理!A:C,3,FALSE)</f>
        <v>0</v>
      </c>
      <c r="J145" s="20">
        <f>VLOOKUP(A145,ブログデータ整理!A:E,4,FALSE)</f>
        <v>0</v>
      </c>
      <c r="K145" s="67">
        <f>VLOOKUP(A145,ブログデータ整理!A:E,5,FALSE)</f>
        <v>0</v>
      </c>
      <c r="L145" s="73"/>
      <c r="M145" s="81"/>
      <c r="N145" s="20">
        <f t="shared" si="8"/>
        <v>0</v>
      </c>
      <c r="O145" s="19">
        <f t="shared" si="8"/>
        <v>0</v>
      </c>
    </row>
    <row r="146" spans="1:15" ht="14.25" customHeight="1" x14ac:dyDescent="0.2">
      <c r="A146" s="63">
        <v>45781</v>
      </c>
      <c r="B146" s="4">
        <f>IFERROR(VLOOKUP(A146,ブログデータ貼り付け用!A:C,2,FALSE),0)</f>
        <v>0</v>
      </c>
      <c r="C146" s="65">
        <f>IFERROR(VLOOKUP(A146,ブログデータ貼り付け用!A:C,3,FALSE),0)</f>
        <v>0</v>
      </c>
      <c r="D146" s="20">
        <f>IFERROR(VLOOKUP(A146,ブログデータ貼り付け用!E:J,4,FALSE),0)</f>
        <v>0</v>
      </c>
      <c r="E146" s="71">
        <f>IFERROR(VLOOKUP(A146,ブログデータ貼り付け用!E:J,6,FALSE),0)</f>
        <v>0</v>
      </c>
      <c r="F146" s="4">
        <f>IFERROR(VLOOKUP(A146,ブログデータ貼り付け用!L:N,2,FALSE),0)</f>
        <v>0</v>
      </c>
      <c r="G146" s="37">
        <f>IFERROR(VLOOKUP(A146,ブログデータ貼り付け用!L:N,3,FALSE),0)</f>
        <v>0</v>
      </c>
      <c r="H146" s="20">
        <f>VLOOKUP(A146,ブログデータ整理!A:C,2,FALSE)</f>
        <v>0</v>
      </c>
      <c r="I146" s="67">
        <f>VLOOKUP(A146,ブログデータ整理!A:C,3,FALSE)</f>
        <v>0</v>
      </c>
      <c r="J146" s="20">
        <f>VLOOKUP(A146,ブログデータ整理!A:E,4,FALSE)</f>
        <v>0</v>
      </c>
      <c r="K146" s="67">
        <f>VLOOKUP(A146,ブログデータ整理!A:E,5,FALSE)</f>
        <v>0</v>
      </c>
      <c r="L146" s="73"/>
      <c r="M146" s="81"/>
      <c r="N146" s="20">
        <f t="shared" si="8"/>
        <v>0</v>
      </c>
      <c r="O146" s="19">
        <f t="shared" si="8"/>
        <v>0</v>
      </c>
    </row>
    <row r="147" spans="1:15" ht="14.25" customHeight="1" x14ac:dyDescent="0.2">
      <c r="A147" s="63">
        <v>45782</v>
      </c>
      <c r="B147" s="4">
        <f>IFERROR(VLOOKUP(A147,ブログデータ貼り付け用!A:C,2,FALSE),0)</f>
        <v>0</v>
      </c>
      <c r="C147" s="65">
        <f>IFERROR(VLOOKUP(A147,ブログデータ貼り付け用!A:C,3,FALSE),0)</f>
        <v>0</v>
      </c>
      <c r="D147" s="20">
        <f>IFERROR(VLOOKUP(A147,ブログデータ貼り付け用!E:J,4,FALSE),0)</f>
        <v>0</v>
      </c>
      <c r="E147" s="71">
        <f>IFERROR(VLOOKUP(A147,ブログデータ貼り付け用!E:J,6,FALSE),0)</f>
        <v>0</v>
      </c>
      <c r="F147" s="4">
        <f>IFERROR(VLOOKUP(A147,ブログデータ貼り付け用!L:N,2,FALSE),0)</f>
        <v>0</v>
      </c>
      <c r="G147" s="37">
        <f>IFERROR(VLOOKUP(A147,ブログデータ貼り付け用!L:N,3,FALSE),0)</f>
        <v>0</v>
      </c>
      <c r="H147" s="20">
        <f>VLOOKUP(A147,ブログデータ整理!A:C,2,FALSE)</f>
        <v>0</v>
      </c>
      <c r="I147" s="67">
        <f>VLOOKUP(A147,ブログデータ整理!A:C,3,FALSE)</f>
        <v>0</v>
      </c>
      <c r="J147" s="20">
        <f>VLOOKUP(A147,ブログデータ整理!A:E,4,FALSE)</f>
        <v>0</v>
      </c>
      <c r="K147" s="67">
        <f>VLOOKUP(A147,ブログデータ整理!A:E,5,FALSE)</f>
        <v>0</v>
      </c>
      <c r="L147" s="73"/>
      <c r="M147" s="81"/>
      <c r="N147" s="20">
        <f t="shared" si="8"/>
        <v>0</v>
      </c>
      <c r="O147" s="19">
        <f t="shared" si="8"/>
        <v>0</v>
      </c>
    </row>
    <row r="148" spans="1:15" ht="14.25" customHeight="1" x14ac:dyDescent="0.2">
      <c r="A148" s="63">
        <v>45783</v>
      </c>
      <c r="B148" s="4">
        <f>IFERROR(VLOOKUP(A148,ブログデータ貼り付け用!A:C,2,FALSE),0)</f>
        <v>0</v>
      </c>
      <c r="C148" s="65">
        <f>IFERROR(VLOOKUP(A148,ブログデータ貼り付け用!A:C,3,FALSE),0)</f>
        <v>0</v>
      </c>
      <c r="D148" s="20">
        <f>IFERROR(VLOOKUP(A148,ブログデータ貼り付け用!E:J,4,FALSE),0)</f>
        <v>0</v>
      </c>
      <c r="E148" s="71">
        <f>IFERROR(VLOOKUP(A148,ブログデータ貼り付け用!E:J,6,FALSE),0)</f>
        <v>0</v>
      </c>
      <c r="F148" s="4">
        <f>IFERROR(VLOOKUP(A148,ブログデータ貼り付け用!L:N,2,FALSE),0)</f>
        <v>0</v>
      </c>
      <c r="G148" s="37">
        <f>IFERROR(VLOOKUP(A148,ブログデータ貼り付け用!L:N,3,FALSE),0)</f>
        <v>0</v>
      </c>
      <c r="H148" s="20">
        <f>VLOOKUP(A148,ブログデータ整理!A:C,2,FALSE)</f>
        <v>0</v>
      </c>
      <c r="I148" s="67">
        <f>VLOOKUP(A148,ブログデータ整理!A:C,3,FALSE)</f>
        <v>0</v>
      </c>
      <c r="J148" s="20">
        <f>VLOOKUP(A148,ブログデータ整理!A:E,4,FALSE)</f>
        <v>0</v>
      </c>
      <c r="K148" s="67">
        <f>VLOOKUP(A148,ブログデータ整理!A:E,5,FALSE)</f>
        <v>0</v>
      </c>
      <c r="L148" s="73"/>
      <c r="M148" s="81"/>
      <c r="N148" s="20">
        <f t="shared" si="8"/>
        <v>0</v>
      </c>
      <c r="O148" s="19">
        <f t="shared" si="8"/>
        <v>0</v>
      </c>
    </row>
    <row r="149" spans="1:15" ht="14.25" customHeight="1" x14ac:dyDescent="0.2">
      <c r="A149" s="63">
        <v>45784</v>
      </c>
      <c r="B149" s="4">
        <f>IFERROR(VLOOKUP(A149,ブログデータ貼り付け用!A:C,2,FALSE),0)</f>
        <v>0</v>
      </c>
      <c r="C149" s="65">
        <f>IFERROR(VLOOKUP(A149,ブログデータ貼り付け用!A:C,3,FALSE),0)</f>
        <v>0</v>
      </c>
      <c r="D149" s="20">
        <f>IFERROR(VLOOKUP(A149,ブログデータ貼り付け用!E:J,4,FALSE),0)</f>
        <v>0</v>
      </c>
      <c r="E149" s="71">
        <f>IFERROR(VLOOKUP(A149,ブログデータ貼り付け用!E:J,6,FALSE),0)</f>
        <v>0</v>
      </c>
      <c r="F149" s="4">
        <f>IFERROR(VLOOKUP(A149,ブログデータ貼り付け用!L:N,2,FALSE),0)</f>
        <v>0</v>
      </c>
      <c r="G149" s="37">
        <f>IFERROR(VLOOKUP(A149,ブログデータ貼り付け用!L:N,3,FALSE),0)</f>
        <v>0</v>
      </c>
      <c r="H149" s="20">
        <f>VLOOKUP(A149,ブログデータ整理!A:C,2,FALSE)</f>
        <v>0</v>
      </c>
      <c r="I149" s="67">
        <f>VLOOKUP(A149,ブログデータ整理!A:C,3,FALSE)</f>
        <v>0</v>
      </c>
      <c r="J149" s="20">
        <f>VLOOKUP(A149,ブログデータ整理!A:E,4,FALSE)</f>
        <v>0</v>
      </c>
      <c r="K149" s="67">
        <f>VLOOKUP(A149,ブログデータ整理!A:E,5,FALSE)</f>
        <v>0</v>
      </c>
      <c r="L149" s="73"/>
      <c r="M149" s="81"/>
      <c r="N149" s="20">
        <f t="shared" si="8"/>
        <v>0</v>
      </c>
      <c r="O149" s="19">
        <f t="shared" si="8"/>
        <v>0</v>
      </c>
    </row>
    <row r="150" spans="1:15" ht="14.25" customHeight="1" x14ac:dyDescent="0.2">
      <c r="A150" s="63">
        <v>45785</v>
      </c>
      <c r="B150" s="4">
        <f>IFERROR(VLOOKUP(A150,ブログデータ貼り付け用!A:C,2,FALSE),0)</f>
        <v>0</v>
      </c>
      <c r="C150" s="65">
        <f>IFERROR(VLOOKUP(A150,ブログデータ貼り付け用!A:C,3,FALSE),0)</f>
        <v>0</v>
      </c>
      <c r="D150" s="20">
        <f>IFERROR(VLOOKUP(A150,ブログデータ貼り付け用!E:J,4,FALSE),0)</f>
        <v>0</v>
      </c>
      <c r="E150" s="71">
        <f>IFERROR(VLOOKUP(A150,ブログデータ貼り付け用!E:J,6,FALSE),0)</f>
        <v>0</v>
      </c>
      <c r="F150" s="4">
        <f>IFERROR(VLOOKUP(A150,ブログデータ貼り付け用!L:N,2,FALSE),0)</f>
        <v>0</v>
      </c>
      <c r="G150" s="37">
        <f>IFERROR(VLOOKUP(A150,ブログデータ貼り付け用!L:N,3,FALSE),0)</f>
        <v>0</v>
      </c>
      <c r="H150" s="20">
        <f>VLOOKUP(A150,ブログデータ整理!A:C,2,FALSE)</f>
        <v>0</v>
      </c>
      <c r="I150" s="67">
        <f>VLOOKUP(A150,ブログデータ整理!A:C,3,FALSE)</f>
        <v>0</v>
      </c>
      <c r="J150" s="20">
        <f>VLOOKUP(A150,ブログデータ整理!A:E,4,FALSE)</f>
        <v>0</v>
      </c>
      <c r="K150" s="67">
        <f>VLOOKUP(A150,ブログデータ整理!A:E,5,FALSE)</f>
        <v>0</v>
      </c>
      <c r="L150" s="73"/>
      <c r="M150" s="81"/>
      <c r="N150" s="20">
        <f t="shared" si="8"/>
        <v>0</v>
      </c>
      <c r="O150" s="19">
        <f t="shared" si="8"/>
        <v>0</v>
      </c>
    </row>
    <row r="151" spans="1:15" ht="14.25" customHeight="1" x14ac:dyDescent="0.2">
      <c r="A151" s="63">
        <v>45786</v>
      </c>
      <c r="B151" s="4">
        <f>IFERROR(VLOOKUP(A151,ブログデータ貼り付け用!A:C,2,FALSE),0)</f>
        <v>0</v>
      </c>
      <c r="C151" s="65">
        <f>IFERROR(VLOOKUP(A151,ブログデータ貼り付け用!A:C,3,FALSE),0)</f>
        <v>0</v>
      </c>
      <c r="D151" s="20">
        <f>IFERROR(VLOOKUP(A151,ブログデータ貼り付け用!E:J,4,FALSE),0)</f>
        <v>0</v>
      </c>
      <c r="E151" s="71">
        <f>IFERROR(VLOOKUP(A151,ブログデータ貼り付け用!E:J,6,FALSE),0)</f>
        <v>0</v>
      </c>
      <c r="F151" s="4">
        <f>IFERROR(VLOOKUP(A151,ブログデータ貼り付け用!L:N,2,FALSE),0)</f>
        <v>0</v>
      </c>
      <c r="G151" s="37">
        <f>IFERROR(VLOOKUP(A151,ブログデータ貼り付け用!L:N,3,FALSE),0)</f>
        <v>0</v>
      </c>
      <c r="H151" s="20">
        <f>VLOOKUP(A151,ブログデータ整理!A:C,2,FALSE)</f>
        <v>0</v>
      </c>
      <c r="I151" s="67">
        <f>VLOOKUP(A151,ブログデータ整理!A:C,3,FALSE)</f>
        <v>0</v>
      </c>
      <c r="J151" s="20">
        <f>VLOOKUP(A151,ブログデータ整理!A:E,4,FALSE)</f>
        <v>0</v>
      </c>
      <c r="K151" s="67">
        <f>VLOOKUP(A151,ブログデータ整理!A:E,5,FALSE)</f>
        <v>0</v>
      </c>
      <c r="L151" s="73"/>
      <c r="M151" s="81"/>
      <c r="N151" s="20">
        <f t="shared" si="8"/>
        <v>0</v>
      </c>
      <c r="O151" s="19">
        <f t="shared" si="8"/>
        <v>0</v>
      </c>
    </row>
    <row r="152" spans="1:15" ht="14.25" customHeight="1" x14ac:dyDescent="0.2">
      <c r="A152" s="63">
        <v>45787</v>
      </c>
      <c r="B152" s="4">
        <f>IFERROR(VLOOKUP(A152,ブログデータ貼り付け用!A:C,2,FALSE),0)</f>
        <v>0</v>
      </c>
      <c r="C152" s="65">
        <f>IFERROR(VLOOKUP(A152,ブログデータ貼り付け用!A:C,3,FALSE),0)</f>
        <v>0</v>
      </c>
      <c r="D152" s="20">
        <f>IFERROR(VLOOKUP(A152,ブログデータ貼り付け用!E:J,4,FALSE),0)</f>
        <v>0</v>
      </c>
      <c r="E152" s="71">
        <f>IFERROR(VLOOKUP(A152,ブログデータ貼り付け用!E:J,6,FALSE),0)</f>
        <v>0</v>
      </c>
      <c r="F152" s="4">
        <f>IFERROR(VLOOKUP(A152,ブログデータ貼り付け用!L:N,2,FALSE),0)</f>
        <v>0</v>
      </c>
      <c r="G152" s="37">
        <f>IFERROR(VLOOKUP(A152,ブログデータ貼り付け用!L:N,3,FALSE),0)</f>
        <v>0</v>
      </c>
      <c r="H152" s="20">
        <f>VLOOKUP(A152,ブログデータ整理!A:C,2,FALSE)</f>
        <v>0</v>
      </c>
      <c r="I152" s="67">
        <f>VLOOKUP(A152,ブログデータ整理!A:C,3,FALSE)</f>
        <v>0</v>
      </c>
      <c r="J152" s="20">
        <f>VLOOKUP(A152,ブログデータ整理!A:E,4,FALSE)</f>
        <v>0</v>
      </c>
      <c r="K152" s="67">
        <f>VLOOKUP(A152,ブログデータ整理!A:E,5,FALSE)</f>
        <v>0</v>
      </c>
      <c r="L152" s="73"/>
      <c r="M152" s="81"/>
      <c r="N152" s="20">
        <f t="shared" si="8"/>
        <v>0</v>
      </c>
      <c r="O152" s="19">
        <f t="shared" si="8"/>
        <v>0</v>
      </c>
    </row>
    <row r="153" spans="1:15" ht="14.25" customHeight="1" x14ac:dyDescent="0.2">
      <c r="A153" s="63">
        <v>45788</v>
      </c>
      <c r="B153" s="4">
        <f>IFERROR(VLOOKUP(A153,ブログデータ貼り付け用!A:C,2,FALSE),0)</f>
        <v>0</v>
      </c>
      <c r="C153" s="65">
        <f>IFERROR(VLOOKUP(A153,ブログデータ貼り付け用!A:C,3,FALSE),0)</f>
        <v>0</v>
      </c>
      <c r="D153" s="20">
        <f>IFERROR(VLOOKUP(A153,ブログデータ貼り付け用!E:J,4,FALSE),0)</f>
        <v>0</v>
      </c>
      <c r="E153" s="71">
        <f>IFERROR(VLOOKUP(A153,ブログデータ貼り付け用!E:J,6,FALSE),0)</f>
        <v>0</v>
      </c>
      <c r="F153" s="4">
        <f>IFERROR(VLOOKUP(A153,ブログデータ貼り付け用!L:N,2,FALSE),0)</f>
        <v>0</v>
      </c>
      <c r="G153" s="37">
        <f>IFERROR(VLOOKUP(A153,ブログデータ貼り付け用!L:N,3,FALSE),0)</f>
        <v>0</v>
      </c>
      <c r="H153" s="20">
        <f>VLOOKUP(A153,ブログデータ整理!A:C,2,FALSE)</f>
        <v>0</v>
      </c>
      <c r="I153" s="67">
        <f>VLOOKUP(A153,ブログデータ整理!A:C,3,FALSE)</f>
        <v>0</v>
      </c>
      <c r="J153" s="20">
        <f>VLOOKUP(A153,ブログデータ整理!A:E,4,FALSE)</f>
        <v>0</v>
      </c>
      <c r="K153" s="67">
        <f>VLOOKUP(A153,ブログデータ整理!A:E,5,FALSE)</f>
        <v>0</v>
      </c>
      <c r="L153" s="73"/>
      <c r="M153" s="81"/>
      <c r="N153" s="20">
        <f t="shared" si="8"/>
        <v>0</v>
      </c>
      <c r="O153" s="19">
        <f t="shared" si="8"/>
        <v>0</v>
      </c>
    </row>
    <row r="154" spans="1:15" ht="14.25" customHeight="1" x14ac:dyDescent="0.2">
      <c r="A154" s="63">
        <v>45789</v>
      </c>
      <c r="B154" s="4">
        <f>IFERROR(VLOOKUP(A154,ブログデータ貼り付け用!A:C,2,FALSE),0)</f>
        <v>0</v>
      </c>
      <c r="C154" s="65">
        <f>IFERROR(VLOOKUP(A154,ブログデータ貼り付け用!A:C,3,FALSE),0)</f>
        <v>0</v>
      </c>
      <c r="D154" s="20">
        <f>IFERROR(VLOOKUP(A154,ブログデータ貼り付け用!E:J,4,FALSE),0)</f>
        <v>0</v>
      </c>
      <c r="E154" s="71">
        <f>IFERROR(VLOOKUP(A154,ブログデータ貼り付け用!E:J,6,FALSE),0)</f>
        <v>0</v>
      </c>
      <c r="F154" s="4">
        <f>IFERROR(VLOOKUP(A154,ブログデータ貼り付け用!L:N,2,FALSE),0)</f>
        <v>0</v>
      </c>
      <c r="G154" s="37">
        <f>IFERROR(VLOOKUP(A154,ブログデータ貼り付け用!L:N,3,FALSE),0)</f>
        <v>0</v>
      </c>
      <c r="H154" s="20">
        <f>VLOOKUP(A154,ブログデータ整理!A:C,2,FALSE)</f>
        <v>0</v>
      </c>
      <c r="I154" s="67">
        <f>VLOOKUP(A154,ブログデータ整理!A:C,3,FALSE)</f>
        <v>0</v>
      </c>
      <c r="J154" s="20">
        <f>VLOOKUP(A154,ブログデータ整理!A:E,4,FALSE)</f>
        <v>0</v>
      </c>
      <c r="K154" s="67">
        <f>VLOOKUP(A154,ブログデータ整理!A:E,5,FALSE)</f>
        <v>0</v>
      </c>
      <c r="L154" s="73"/>
      <c r="M154" s="81"/>
      <c r="N154" s="20">
        <f t="shared" si="8"/>
        <v>0</v>
      </c>
      <c r="O154" s="19">
        <f t="shared" si="8"/>
        <v>0</v>
      </c>
    </row>
    <row r="155" spans="1:15" ht="14.25" customHeight="1" x14ac:dyDescent="0.2">
      <c r="A155" s="63">
        <v>45790</v>
      </c>
      <c r="B155" s="4">
        <f>IFERROR(VLOOKUP(A155,ブログデータ貼り付け用!A:C,2,FALSE),0)</f>
        <v>0</v>
      </c>
      <c r="C155" s="65">
        <f>IFERROR(VLOOKUP(A155,ブログデータ貼り付け用!A:C,3,FALSE),0)</f>
        <v>0</v>
      </c>
      <c r="D155" s="20">
        <f>IFERROR(VLOOKUP(A155,ブログデータ貼り付け用!E:J,4,FALSE),0)</f>
        <v>0</v>
      </c>
      <c r="E155" s="71">
        <f>IFERROR(VLOOKUP(A155,ブログデータ貼り付け用!E:J,6,FALSE),0)</f>
        <v>0</v>
      </c>
      <c r="F155" s="4">
        <f>IFERROR(VLOOKUP(A155,ブログデータ貼り付け用!L:N,2,FALSE),0)</f>
        <v>0</v>
      </c>
      <c r="G155" s="37">
        <f>IFERROR(VLOOKUP(A155,ブログデータ貼り付け用!L:N,3,FALSE),0)</f>
        <v>0</v>
      </c>
      <c r="H155" s="20">
        <f>VLOOKUP(A155,ブログデータ整理!A:C,2,FALSE)</f>
        <v>0</v>
      </c>
      <c r="I155" s="67">
        <f>VLOOKUP(A155,ブログデータ整理!A:C,3,FALSE)</f>
        <v>0</v>
      </c>
      <c r="J155" s="20">
        <f>VLOOKUP(A155,ブログデータ整理!A:E,4,FALSE)</f>
        <v>0</v>
      </c>
      <c r="K155" s="67">
        <f>VLOOKUP(A155,ブログデータ整理!A:E,5,FALSE)</f>
        <v>0</v>
      </c>
      <c r="L155" s="73"/>
      <c r="M155" s="81"/>
      <c r="N155" s="20">
        <f t="shared" si="8"/>
        <v>0</v>
      </c>
      <c r="O155" s="19">
        <f t="shared" si="8"/>
        <v>0</v>
      </c>
    </row>
    <row r="156" spans="1:15" ht="14.25" customHeight="1" x14ac:dyDescent="0.2">
      <c r="A156" s="63">
        <v>45791</v>
      </c>
      <c r="B156" s="4">
        <f>IFERROR(VLOOKUP(A156,ブログデータ貼り付け用!A:C,2,FALSE),0)</f>
        <v>0</v>
      </c>
      <c r="C156" s="65">
        <f>IFERROR(VLOOKUP(A156,ブログデータ貼り付け用!A:C,3,FALSE),0)</f>
        <v>0</v>
      </c>
      <c r="D156" s="20">
        <f>IFERROR(VLOOKUP(A156,ブログデータ貼り付け用!E:J,4,FALSE),0)</f>
        <v>0</v>
      </c>
      <c r="E156" s="71">
        <f>IFERROR(VLOOKUP(A156,ブログデータ貼り付け用!E:J,6,FALSE),0)</f>
        <v>0</v>
      </c>
      <c r="F156" s="4">
        <f>IFERROR(VLOOKUP(A156,ブログデータ貼り付け用!L:N,2,FALSE),0)</f>
        <v>0</v>
      </c>
      <c r="G156" s="37">
        <f>IFERROR(VLOOKUP(A156,ブログデータ貼り付け用!L:N,3,FALSE),0)</f>
        <v>0</v>
      </c>
      <c r="H156" s="20">
        <f>VLOOKUP(A156,ブログデータ整理!A:C,2,FALSE)</f>
        <v>0</v>
      </c>
      <c r="I156" s="67">
        <f>VLOOKUP(A156,ブログデータ整理!A:C,3,FALSE)</f>
        <v>0</v>
      </c>
      <c r="J156" s="20">
        <f>VLOOKUP(A156,ブログデータ整理!A:E,4,FALSE)</f>
        <v>0</v>
      </c>
      <c r="K156" s="67">
        <f>VLOOKUP(A156,ブログデータ整理!A:E,5,FALSE)</f>
        <v>0</v>
      </c>
      <c r="L156" s="73"/>
      <c r="M156" s="81"/>
      <c r="N156" s="20">
        <f t="shared" si="8"/>
        <v>0</v>
      </c>
      <c r="O156" s="19">
        <f t="shared" si="8"/>
        <v>0</v>
      </c>
    </row>
    <row r="157" spans="1:15" ht="14.25" customHeight="1" x14ac:dyDescent="0.2">
      <c r="A157" s="63">
        <v>45792</v>
      </c>
      <c r="B157" s="4">
        <f>IFERROR(VLOOKUP(A157,ブログデータ貼り付け用!A:C,2,FALSE),0)</f>
        <v>0</v>
      </c>
      <c r="C157" s="65">
        <f>IFERROR(VLOOKUP(A157,ブログデータ貼り付け用!A:C,3,FALSE),0)</f>
        <v>0</v>
      </c>
      <c r="D157" s="20">
        <f>IFERROR(VLOOKUP(A157,ブログデータ貼り付け用!E:J,4,FALSE),0)</f>
        <v>0</v>
      </c>
      <c r="E157" s="71">
        <f>IFERROR(VLOOKUP(A157,ブログデータ貼り付け用!E:J,6,FALSE),0)</f>
        <v>0</v>
      </c>
      <c r="F157" s="4">
        <f>IFERROR(VLOOKUP(A157,ブログデータ貼り付け用!L:N,2,FALSE),0)</f>
        <v>0</v>
      </c>
      <c r="G157" s="37">
        <f>IFERROR(VLOOKUP(A157,ブログデータ貼り付け用!L:N,3,FALSE),0)</f>
        <v>0</v>
      </c>
      <c r="H157" s="20">
        <f>VLOOKUP(A157,ブログデータ整理!A:C,2,FALSE)</f>
        <v>0</v>
      </c>
      <c r="I157" s="67">
        <f>VLOOKUP(A157,ブログデータ整理!A:C,3,FALSE)</f>
        <v>0</v>
      </c>
      <c r="J157" s="20">
        <f>VLOOKUP(A157,ブログデータ整理!A:E,4,FALSE)</f>
        <v>0</v>
      </c>
      <c r="K157" s="67">
        <f>VLOOKUP(A157,ブログデータ整理!A:E,5,FALSE)</f>
        <v>0</v>
      </c>
      <c r="L157" s="73"/>
      <c r="M157" s="81"/>
      <c r="N157" s="20">
        <f t="shared" si="8"/>
        <v>0</v>
      </c>
      <c r="O157" s="19">
        <f t="shared" si="8"/>
        <v>0</v>
      </c>
    </row>
    <row r="158" spans="1:15" ht="14.25" customHeight="1" x14ac:dyDescent="0.2">
      <c r="A158" s="63">
        <v>45793</v>
      </c>
      <c r="B158" s="4">
        <f>IFERROR(VLOOKUP(A158,ブログデータ貼り付け用!A:C,2,FALSE),0)</f>
        <v>0</v>
      </c>
      <c r="C158" s="65">
        <f>IFERROR(VLOOKUP(A158,ブログデータ貼り付け用!A:C,3,FALSE),0)</f>
        <v>0</v>
      </c>
      <c r="D158" s="20">
        <f>IFERROR(VLOOKUP(A158,ブログデータ貼り付け用!E:J,4,FALSE),0)</f>
        <v>0</v>
      </c>
      <c r="E158" s="71">
        <f>IFERROR(VLOOKUP(A158,ブログデータ貼り付け用!E:J,6,FALSE),0)</f>
        <v>0</v>
      </c>
      <c r="F158" s="4">
        <f>IFERROR(VLOOKUP(A158,ブログデータ貼り付け用!L:N,2,FALSE),0)</f>
        <v>0</v>
      </c>
      <c r="G158" s="37">
        <f>IFERROR(VLOOKUP(A158,ブログデータ貼り付け用!L:N,3,FALSE),0)</f>
        <v>0</v>
      </c>
      <c r="H158" s="20">
        <f>VLOOKUP(A158,ブログデータ整理!A:C,2,FALSE)</f>
        <v>0</v>
      </c>
      <c r="I158" s="67">
        <f>VLOOKUP(A158,ブログデータ整理!A:C,3,FALSE)</f>
        <v>0</v>
      </c>
      <c r="J158" s="20">
        <f>VLOOKUP(A158,ブログデータ整理!A:E,4,FALSE)</f>
        <v>0</v>
      </c>
      <c r="K158" s="67">
        <f>VLOOKUP(A158,ブログデータ整理!A:E,5,FALSE)</f>
        <v>0</v>
      </c>
      <c r="L158" s="73"/>
      <c r="M158" s="81"/>
      <c r="N158" s="20">
        <f t="shared" si="8"/>
        <v>0</v>
      </c>
      <c r="O158" s="19">
        <f t="shared" si="8"/>
        <v>0</v>
      </c>
    </row>
    <row r="159" spans="1:15" ht="14.25" customHeight="1" x14ac:dyDescent="0.2">
      <c r="A159" s="63">
        <v>45794</v>
      </c>
      <c r="B159" s="4">
        <f>IFERROR(VLOOKUP(A159,ブログデータ貼り付け用!A:C,2,FALSE),0)</f>
        <v>0</v>
      </c>
      <c r="C159" s="65">
        <f>IFERROR(VLOOKUP(A159,ブログデータ貼り付け用!A:C,3,FALSE),0)</f>
        <v>0</v>
      </c>
      <c r="D159" s="20">
        <f>IFERROR(VLOOKUP(A159,ブログデータ貼り付け用!E:J,4,FALSE),0)</f>
        <v>0</v>
      </c>
      <c r="E159" s="71">
        <f>IFERROR(VLOOKUP(A159,ブログデータ貼り付け用!E:J,6,FALSE),0)</f>
        <v>0</v>
      </c>
      <c r="F159" s="4">
        <f>IFERROR(VLOOKUP(A159,ブログデータ貼り付け用!L:N,2,FALSE),0)</f>
        <v>0</v>
      </c>
      <c r="G159" s="37">
        <f>IFERROR(VLOOKUP(A159,ブログデータ貼り付け用!L:N,3,FALSE),0)</f>
        <v>0</v>
      </c>
      <c r="H159" s="20">
        <f>VLOOKUP(A159,ブログデータ整理!A:C,2,FALSE)</f>
        <v>0</v>
      </c>
      <c r="I159" s="67">
        <f>VLOOKUP(A159,ブログデータ整理!A:C,3,FALSE)</f>
        <v>0</v>
      </c>
      <c r="J159" s="20">
        <f>VLOOKUP(A159,ブログデータ整理!A:E,4,FALSE)</f>
        <v>0</v>
      </c>
      <c r="K159" s="67">
        <f>VLOOKUP(A159,ブログデータ整理!A:E,5,FALSE)</f>
        <v>0</v>
      </c>
      <c r="L159" s="73"/>
      <c r="M159" s="81"/>
      <c r="N159" s="20">
        <f t="shared" si="8"/>
        <v>0</v>
      </c>
      <c r="O159" s="19">
        <f t="shared" si="8"/>
        <v>0</v>
      </c>
    </row>
    <row r="160" spans="1:15" ht="14.25" customHeight="1" x14ac:dyDescent="0.2">
      <c r="A160" s="63">
        <v>45795</v>
      </c>
      <c r="B160" s="4">
        <f>IFERROR(VLOOKUP(A160,ブログデータ貼り付け用!A:C,2,FALSE),0)</f>
        <v>0</v>
      </c>
      <c r="C160" s="65">
        <f>IFERROR(VLOOKUP(A160,ブログデータ貼り付け用!A:C,3,FALSE),0)</f>
        <v>0</v>
      </c>
      <c r="D160" s="20">
        <f>IFERROR(VLOOKUP(A160,ブログデータ貼り付け用!E:J,4,FALSE),0)</f>
        <v>0</v>
      </c>
      <c r="E160" s="71">
        <f>IFERROR(VLOOKUP(A160,ブログデータ貼り付け用!E:J,6,FALSE),0)</f>
        <v>0</v>
      </c>
      <c r="F160" s="4">
        <f>IFERROR(VLOOKUP(A160,ブログデータ貼り付け用!L:N,2,FALSE),0)</f>
        <v>0</v>
      </c>
      <c r="G160" s="37">
        <f>IFERROR(VLOOKUP(A160,ブログデータ貼り付け用!L:N,3,FALSE),0)</f>
        <v>0</v>
      </c>
      <c r="H160" s="20">
        <f>VLOOKUP(A160,ブログデータ整理!A:C,2,FALSE)</f>
        <v>0</v>
      </c>
      <c r="I160" s="67">
        <f>VLOOKUP(A160,ブログデータ整理!A:C,3,FALSE)</f>
        <v>0</v>
      </c>
      <c r="J160" s="20">
        <f>VLOOKUP(A160,ブログデータ整理!A:E,4,FALSE)</f>
        <v>0</v>
      </c>
      <c r="K160" s="67">
        <f>VLOOKUP(A160,ブログデータ整理!A:E,5,FALSE)</f>
        <v>0</v>
      </c>
      <c r="L160" s="73"/>
      <c r="M160" s="81"/>
      <c r="N160" s="20">
        <f t="shared" si="8"/>
        <v>0</v>
      </c>
      <c r="O160" s="19">
        <f t="shared" si="8"/>
        <v>0</v>
      </c>
    </row>
    <row r="161" spans="1:15" ht="14.25" customHeight="1" x14ac:dyDescent="0.2">
      <c r="A161" s="63">
        <v>45796</v>
      </c>
      <c r="B161" s="4">
        <f>IFERROR(VLOOKUP(A161,ブログデータ貼り付け用!A:C,2,FALSE),0)</f>
        <v>0</v>
      </c>
      <c r="C161" s="65">
        <f>IFERROR(VLOOKUP(A161,ブログデータ貼り付け用!A:C,3,FALSE),0)</f>
        <v>0</v>
      </c>
      <c r="D161" s="20">
        <f>IFERROR(VLOOKUP(A161,ブログデータ貼り付け用!E:J,4,FALSE),0)</f>
        <v>0</v>
      </c>
      <c r="E161" s="71">
        <f>IFERROR(VLOOKUP(A161,ブログデータ貼り付け用!E:J,6,FALSE),0)</f>
        <v>0</v>
      </c>
      <c r="F161" s="4">
        <f>IFERROR(VLOOKUP(A161,ブログデータ貼り付け用!L:N,2,FALSE),0)</f>
        <v>0</v>
      </c>
      <c r="G161" s="37">
        <f>IFERROR(VLOOKUP(A161,ブログデータ貼り付け用!L:N,3,FALSE),0)</f>
        <v>0</v>
      </c>
      <c r="H161" s="20">
        <f>VLOOKUP(A161,ブログデータ整理!A:C,2,FALSE)</f>
        <v>0</v>
      </c>
      <c r="I161" s="67">
        <f>VLOOKUP(A161,ブログデータ整理!A:C,3,FALSE)</f>
        <v>0</v>
      </c>
      <c r="J161" s="20">
        <f>VLOOKUP(A161,ブログデータ整理!A:E,4,FALSE)</f>
        <v>0</v>
      </c>
      <c r="K161" s="67">
        <f>VLOOKUP(A161,ブログデータ整理!A:E,5,FALSE)</f>
        <v>0</v>
      </c>
      <c r="L161" s="73"/>
      <c r="M161" s="81"/>
      <c r="N161" s="20">
        <f t="shared" si="8"/>
        <v>0</v>
      </c>
      <c r="O161" s="19">
        <f t="shared" si="8"/>
        <v>0</v>
      </c>
    </row>
    <row r="162" spans="1:15" ht="14.25" customHeight="1" x14ac:dyDescent="0.2">
      <c r="A162" s="63">
        <v>45797</v>
      </c>
      <c r="B162" s="4">
        <f>IFERROR(VLOOKUP(A162,ブログデータ貼り付け用!A:C,2,FALSE),0)</f>
        <v>0</v>
      </c>
      <c r="C162" s="65">
        <f>IFERROR(VLOOKUP(A162,ブログデータ貼り付け用!A:C,3,FALSE),0)</f>
        <v>0</v>
      </c>
      <c r="D162" s="20">
        <f>IFERROR(VLOOKUP(A162,ブログデータ貼り付け用!E:J,4,FALSE),0)</f>
        <v>0</v>
      </c>
      <c r="E162" s="71">
        <f>IFERROR(VLOOKUP(A162,ブログデータ貼り付け用!E:J,6,FALSE),0)</f>
        <v>0</v>
      </c>
      <c r="F162" s="4">
        <f>IFERROR(VLOOKUP(A162,ブログデータ貼り付け用!L:N,2,FALSE),0)</f>
        <v>0</v>
      </c>
      <c r="G162" s="37">
        <f>IFERROR(VLOOKUP(A162,ブログデータ貼り付け用!L:N,3,FALSE),0)</f>
        <v>0</v>
      </c>
      <c r="H162" s="20">
        <f>VLOOKUP(A162,ブログデータ整理!A:C,2,FALSE)</f>
        <v>0</v>
      </c>
      <c r="I162" s="67">
        <f>VLOOKUP(A162,ブログデータ整理!A:C,3,FALSE)</f>
        <v>0</v>
      </c>
      <c r="J162" s="20">
        <f>VLOOKUP(A162,ブログデータ整理!A:E,4,FALSE)</f>
        <v>0</v>
      </c>
      <c r="K162" s="67">
        <f>VLOOKUP(A162,ブログデータ整理!A:E,5,FALSE)</f>
        <v>0</v>
      </c>
      <c r="L162" s="73"/>
      <c r="M162" s="81"/>
      <c r="N162" s="20">
        <f t="shared" si="8"/>
        <v>0</v>
      </c>
      <c r="O162" s="19">
        <f t="shared" si="8"/>
        <v>0</v>
      </c>
    </row>
    <row r="163" spans="1:15" ht="14.25" customHeight="1" x14ac:dyDescent="0.2">
      <c r="A163" s="63">
        <v>45798</v>
      </c>
      <c r="B163" s="4">
        <f>IFERROR(VLOOKUP(A163,ブログデータ貼り付け用!A:C,2,FALSE),0)</f>
        <v>0</v>
      </c>
      <c r="C163" s="65">
        <f>IFERROR(VLOOKUP(A163,ブログデータ貼り付け用!A:C,3,FALSE),0)</f>
        <v>0</v>
      </c>
      <c r="D163" s="20">
        <f>IFERROR(VLOOKUP(A163,ブログデータ貼り付け用!E:J,4,FALSE),0)</f>
        <v>0</v>
      </c>
      <c r="E163" s="71">
        <f>IFERROR(VLOOKUP(A163,ブログデータ貼り付け用!E:J,6,FALSE),0)</f>
        <v>0</v>
      </c>
      <c r="F163" s="4">
        <f>IFERROR(VLOOKUP(A163,ブログデータ貼り付け用!L:N,2,FALSE),0)</f>
        <v>0</v>
      </c>
      <c r="G163" s="37">
        <f>IFERROR(VLOOKUP(A163,ブログデータ貼り付け用!L:N,3,FALSE),0)</f>
        <v>0</v>
      </c>
      <c r="H163" s="20">
        <f>VLOOKUP(A163,ブログデータ整理!A:C,2,FALSE)</f>
        <v>0</v>
      </c>
      <c r="I163" s="67">
        <f>VLOOKUP(A163,ブログデータ整理!A:C,3,FALSE)</f>
        <v>0</v>
      </c>
      <c r="J163" s="20">
        <f>VLOOKUP(A163,ブログデータ整理!A:E,4,FALSE)</f>
        <v>0</v>
      </c>
      <c r="K163" s="67">
        <f>VLOOKUP(A163,ブログデータ整理!A:E,5,FALSE)</f>
        <v>0</v>
      </c>
      <c r="L163" s="73"/>
      <c r="M163" s="81"/>
      <c r="N163" s="20">
        <f t="shared" si="8"/>
        <v>0</v>
      </c>
      <c r="O163" s="19">
        <f t="shared" si="8"/>
        <v>0</v>
      </c>
    </row>
    <row r="164" spans="1:15" ht="14.25" customHeight="1" x14ac:dyDescent="0.2">
      <c r="A164" s="63">
        <v>45799</v>
      </c>
      <c r="B164" s="4">
        <f>IFERROR(VLOOKUP(A164,ブログデータ貼り付け用!A:C,2,FALSE),0)</f>
        <v>0</v>
      </c>
      <c r="C164" s="65">
        <f>IFERROR(VLOOKUP(A164,ブログデータ貼り付け用!A:C,3,FALSE),0)</f>
        <v>0</v>
      </c>
      <c r="D164" s="20">
        <f>IFERROR(VLOOKUP(A164,ブログデータ貼り付け用!E:J,4,FALSE),0)</f>
        <v>0</v>
      </c>
      <c r="E164" s="71">
        <f>IFERROR(VLOOKUP(A164,ブログデータ貼り付け用!E:J,6,FALSE),0)</f>
        <v>0</v>
      </c>
      <c r="F164" s="4">
        <f>IFERROR(VLOOKUP(A164,ブログデータ貼り付け用!L:N,2,FALSE),0)</f>
        <v>0</v>
      </c>
      <c r="G164" s="37">
        <f>IFERROR(VLOOKUP(A164,ブログデータ貼り付け用!L:N,3,FALSE),0)</f>
        <v>0</v>
      </c>
      <c r="H164" s="20">
        <f>VLOOKUP(A164,ブログデータ整理!A:C,2,FALSE)</f>
        <v>0</v>
      </c>
      <c r="I164" s="67">
        <f>VLOOKUP(A164,ブログデータ整理!A:C,3,FALSE)</f>
        <v>0</v>
      </c>
      <c r="J164" s="20">
        <f>VLOOKUP(A164,ブログデータ整理!A:E,4,FALSE)</f>
        <v>0</v>
      </c>
      <c r="K164" s="67">
        <f>VLOOKUP(A164,ブログデータ整理!A:E,5,FALSE)</f>
        <v>0</v>
      </c>
      <c r="L164" s="73"/>
      <c r="M164" s="81"/>
      <c r="N164" s="20">
        <f t="shared" si="8"/>
        <v>0</v>
      </c>
      <c r="O164" s="19">
        <f t="shared" si="8"/>
        <v>0</v>
      </c>
    </row>
    <row r="165" spans="1:15" ht="14.25" customHeight="1" x14ac:dyDescent="0.2">
      <c r="A165" s="63">
        <v>45800</v>
      </c>
      <c r="B165" s="4">
        <f>IFERROR(VLOOKUP(A165,ブログデータ貼り付け用!A:C,2,FALSE),0)</f>
        <v>0</v>
      </c>
      <c r="C165" s="65">
        <f>IFERROR(VLOOKUP(A165,ブログデータ貼り付け用!A:C,3,FALSE),0)</f>
        <v>0</v>
      </c>
      <c r="D165" s="20">
        <f>IFERROR(VLOOKUP(A165,ブログデータ貼り付け用!E:J,4,FALSE),0)</f>
        <v>0</v>
      </c>
      <c r="E165" s="71">
        <f>IFERROR(VLOOKUP(A165,ブログデータ貼り付け用!E:J,6,FALSE),0)</f>
        <v>0</v>
      </c>
      <c r="F165" s="4">
        <f>IFERROR(VLOOKUP(A165,ブログデータ貼り付け用!L:N,2,FALSE),0)</f>
        <v>0</v>
      </c>
      <c r="G165" s="37">
        <f>IFERROR(VLOOKUP(A165,ブログデータ貼り付け用!L:N,3,FALSE),0)</f>
        <v>0</v>
      </c>
      <c r="H165" s="20">
        <f>VLOOKUP(A165,ブログデータ整理!A:C,2,FALSE)</f>
        <v>0</v>
      </c>
      <c r="I165" s="67">
        <f>VLOOKUP(A165,ブログデータ整理!A:C,3,FALSE)</f>
        <v>0</v>
      </c>
      <c r="J165" s="20">
        <f>VLOOKUP(A165,ブログデータ整理!A:E,4,FALSE)</f>
        <v>0</v>
      </c>
      <c r="K165" s="67">
        <f>VLOOKUP(A165,ブログデータ整理!A:E,5,FALSE)</f>
        <v>0</v>
      </c>
      <c r="L165" s="73"/>
      <c r="M165" s="81"/>
      <c r="N165" s="20">
        <f t="shared" si="8"/>
        <v>0</v>
      </c>
      <c r="O165" s="19">
        <f t="shared" si="8"/>
        <v>0</v>
      </c>
    </row>
    <row r="166" spans="1:15" ht="14.25" customHeight="1" x14ac:dyDescent="0.2">
      <c r="A166" s="63">
        <v>45801</v>
      </c>
      <c r="B166" s="4">
        <f>IFERROR(VLOOKUP(A166,ブログデータ貼り付け用!A:C,2,FALSE),0)</f>
        <v>0</v>
      </c>
      <c r="C166" s="65">
        <f>IFERROR(VLOOKUP(A166,ブログデータ貼り付け用!A:C,3,FALSE),0)</f>
        <v>0</v>
      </c>
      <c r="D166" s="20">
        <f>IFERROR(VLOOKUP(A166,ブログデータ貼り付け用!E:J,4,FALSE),0)</f>
        <v>0</v>
      </c>
      <c r="E166" s="71">
        <f>IFERROR(VLOOKUP(A166,ブログデータ貼り付け用!E:J,6,FALSE),0)</f>
        <v>0</v>
      </c>
      <c r="F166" s="4">
        <f>IFERROR(VLOOKUP(A166,ブログデータ貼り付け用!L:N,2,FALSE),0)</f>
        <v>0</v>
      </c>
      <c r="G166" s="37">
        <f>IFERROR(VLOOKUP(A166,ブログデータ貼り付け用!L:N,3,FALSE),0)</f>
        <v>0</v>
      </c>
      <c r="H166" s="20">
        <f>VLOOKUP(A166,ブログデータ整理!A:C,2,FALSE)</f>
        <v>0</v>
      </c>
      <c r="I166" s="67">
        <f>VLOOKUP(A166,ブログデータ整理!A:C,3,FALSE)</f>
        <v>0</v>
      </c>
      <c r="J166" s="20">
        <f>VLOOKUP(A166,ブログデータ整理!A:E,4,FALSE)</f>
        <v>0</v>
      </c>
      <c r="K166" s="67">
        <f>VLOOKUP(A166,ブログデータ整理!A:E,5,FALSE)</f>
        <v>0</v>
      </c>
      <c r="L166" s="73"/>
      <c r="M166" s="81"/>
      <c r="N166" s="20">
        <f t="shared" si="8"/>
        <v>0</v>
      </c>
      <c r="O166" s="19">
        <f t="shared" si="8"/>
        <v>0</v>
      </c>
    </row>
    <row r="167" spans="1:15" ht="14.25" customHeight="1" x14ac:dyDescent="0.2">
      <c r="A167" s="63">
        <v>45802</v>
      </c>
      <c r="B167" s="4">
        <f>IFERROR(VLOOKUP(A167,ブログデータ貼り付け用!A:C,2,FALSE),0)</f>
        <v>0</v>
      </c>
      <c r="C167" s="65">
        <f>IFERROR(VLOOKUP(A167,ブログデータ貼り付け用!A:C,3,FALSE),0)</f>
        <v>0</v>
      </c>
      <c r="D167" s="20">
        <f>IFERROR(VLOOKUP(A167,ブログデータ貼り付け用!E:J,4,FALSE),0)</f>
        <v>0</v>
      </c>
      <c r="E167" s="71">
        <f>IFERROR(VLOOKUP(A167,ブログデータ貼り付け用!E:J,6,FALSE),0)</f>
        <v>0</v>
      </c>
      <c r="F167" s="4">
        <f>IFERROR(VLOOKUP(A167,ブログデータ貼り付け用!L:N,2,FALSE),0)</f>
        <v>0</v>
      </c>
      <c r="G167" s="37">
        <f>IFERROR(VLOOKUP(A167,ブログデータ貼り付け用!L:N,3,FALSE),0)</f>
        <v>0</v>
      </c>
      <c r="H167" s="20">
        <f>VLOOKUP(A167,ブログデータ整理!A:C,2,FALSE)</f>
        <v>0</v>
      </c>
      <c r="I167" s="67">
        <f>VLOOKUP(A167,ブログデータ整理!A:C,3,FALSE)</f>
        <v>0</v>
      </c>
      <c r="J167" s="20">
        <f>VLOOKUP(A167,ブログデータ整理!A:E,4,FALSE)</f>
        <v>0</v>
      </c>
      <c r="K167" s="67">
        <f>VLOOKUP(A167,ブログデータ整理!A:E,5,FALSE)</f>
        <v>0</v>
      </c>
      <c r="L167" s="73"/>
      <c r="M167" s="81"/>
      <c r="N167" s="20">
        <f t="shared" si="8"/>
        <v>0</v>
      </c>
      <c r="O167" s="19">
        <f t="shared" si="8"/>
        <v>0</v>
      </c>
    </row>
    <row r="168" spans="1:15" ht="14.25" customHeight="1" x14ac:dyDescent="0.2">
      <c r="A168" s="63">
        <v>45803</v>
      </c>
      <c r="B168" s="4">
        <f>IFERROR(VLOOKUP(A168,ブログデータ貼り付け用!A:C,2,FALSE),0)</f>
        <v>0</v>
      </c>
      <c r="C168" s="65">
        <f>IFERROR(VLOOKUP(A168,ブログデータ貼り付け用!A:C,3,FALSE),0)</f>
        <v>0</v>
      </c>
      <c r="D168" s="20">
        <f>IFERROR(VLOOKUP(A168,ブログデータ貼り付け用!E:J,4,FALSE),0)</f>
        <v>0</v>
      </c>
      <c r="E168" s="71">
        <f>IFERROR(VLOOKUP(A168,ブログデータ貼り付け用!E:J,6,FALSE),0)</f>
        <v>0</v>
      </c>
      <c r="F168" s="4">
        <f>IFERROR(VLOOKUP(A168,ブログデータ貼り付け用!L:N,2,FALSE),0)</f>
        <v>0</v>
      </c>
      <c r="G168" s="37">
        <f>IFERROR(VLOOKUP(A168,ブログデータ貼り付け用!L:N,3,FALSE),0)</f>
        <v>0</v>
      </c>
      <c r="H168" s="20">
        <f>VLOOKUP(A168,ブログデータ整理!A:C,2,FALSE)</f>
        <v>0</v>
      </c>
      <c r="I168" s="67">
        <f>VLOOKUP(A168,ブログデータ整理!A:C,3,FALSE)</f>
        <v>0</v>
      </c>
      <c r="J168" s="20">
        <f>VLOOKUP(A168,ブログデータ整理!A:E,4,FALSE)</f>
        <v>0</v>
      </c>
      <c r="K168" s="67">
        <f>VLOOKUP(A168,ブログデータ整理!A:E,5,FALSE)</f>
        <v>0</v>
      </c>
      <c r="L168" s="73"/>
      <c r="M168" s="81"/>
      <c r="N168" s="20">
        <f t="shared" si="8"/>
        <v>0</v>
      </c>
      <c r="O168" s="19">
        <f t="shared" si="8"/>
        <v>0</v>
      </c>
    </row>
    <row r="169" spans="1:15" ht="14.25" customHeight="1" x14ac:dyDescent="0.2">
      <c r="A169" s="63">
        <v>45804</v>
      </c>
      <c r="B169" s="4">
        <f>IFERROR(VLOOKUP(A169,ブログデータ貼り付け用!A:C,2,FALSE),0)</f>
        <v>0</v>
      </c>
      <c r="C169" s="65">
        <f>IFERROR(VLOOKUP(A169,ブログデータ貼り付け用!A:C,3,FALSE),0)</f>
        <v>0</v>
      </c>
      <c r="D169" s="20">
        <f>IFERROR(VLOOKUP(A169,ブログデータ貼り付け用!E:J,4,FALSE),0)</f>
        <v>0</v>
      </c>
      <c r="E169" s="71">
        <f>IFERROR(VLOOKUP(A169,ブログデータ貼り付け用!E:J,6,FALSE),0)</f>
        <v>0</v>
      </c>
      <c r="F169" s="4">
        <f>IFERROR(VLOOKUP(A169,ブログデータ貼り付け用!L:N,2,FALSE),0)</f>
        <v>0</v>
      </c>
      <c r="G169" s="37">
        <f>IFERROR(VLOOKUP(A169,ブログデータ貼り付け用!L:N,3,FALSE),0)</f>
        <v>0</v>
      </c>
      <c r="H169" s="20">
        <f>VLOOKUP(A169,ブログデータ整理!A:C,2,FALSE)</f>
        <v>0</v>
      </c>
      <c r="I169" s="67">
        <f>VLOOKUP(A169,ブログデータ整理!A:C,3,FALSE)</f>
        <v>0</v>
      </c>
      <c r="J169" s="20">
        <f>VLOOKUP(A169,ブログデータ整理!A:E,4,FALSE)</f>
        <v>0</v>
      </c>
      <c r="K169" s="67">
        <f>VLOOKUP(A169,ブログデータ整理!A:E,5,FALSE)</f>
        <v>0</v>
      </c>
      <c r="L169" s="73"/>
      <c r="M169" s="81"/>
      <c r="N169" s="20">
        <f t="shared" si="8"/>
        <v>0</v>
      </c>
      <c r="O169" s="19">
        <f t="shared" si="8"/>
        <v>0</v>
      </c>
    </row>
    <row r="170" spans="1:15" ht="14.25" customHeight="1" x14ac:dyDescent="0.2">
      <c r="A170" s="63">
        <v>45805</v>
      </c>
      <c r="B170" s="4">
        <f>IFERROR(VLOOKUP(A170,ブログデータ貼り付け用!A:C,2,FALSE),0)</f>
        <v>0</v>
      </c>
      <c r="C170" s="65">
        <f>IFERROR(VLOOKUP(A170,ブログデータ貼り付け用!A:C,3,FALSE),0)</f>
        <v>0</v>
      </c>
      <c r="D170" s="20">
        <f>IFERROR(VLOOKUP(A170,ブログデータ貼り付け用!E:J,4,FALSE),0)</f>
        <v>0</v>
      </c>
      <c r="E170" s="71">
        <f>IFERROR(VLOOKUP(A170,ブログデータ貼り付け用!E:J,6,FALSE),0)</f>
        <v>0</v>
      </c>
      <c r="F170" s="4">
        <f>IFERROR(VLOOKUP(A170,ブログデータ貼り付け用!L:N,2,FALSE),0)</f>
        <v>0</v>
      </c>
      <c r="G170" s="37">
        <f>IFERROR(VLOOKUP(A170,ブログデータ貼り付け用!L:N,3,FALSE),0)</f>
        <v>0</v>
      </c>
      <c r="H170" s="20">
        <f>VLOOKUP(A170,ブログデータ整理!A:C,2,FALSE)</f>
        <v>0</v>
      </c>
      <c r="I170" s="67">
        <f>VLOOKUP(A170,ブログデータ整理!A:C,3,FALSE)</f>
        <v>0</v>
      </c>
      <c r="J170" s="20">
        <f>VLOOKUP(A170,ブログデータ整理!A:E,4,FALSE)</f>
        <v>0</v>
      </c>
      <c r="K170" s="67">
        <f>VLOOKUP(A170,ブログデータ整理!A:E,5,FALSE)</f>
        <v>0</v>
      </c>
      <c r="L170" s="73"/>
      <c r="M170" s="81"/>
      <c r="N170" s="20">
        <f t="shared" si="8"/>
        <v>0</v>
      </c>
      <c r="O170" s="19">
        <f t="shared" si="8"/>
        <v>0</v>
      </c>
    </row>
    <row r="171" spans="1:15" ht="14.25" customHeight="1" x14ac:dyDescent="0.2">
      <c r="A171" s="63">
        <v>45806</v>
      </c>
      <c r="B171" s="4">
        <f>IFERROR(VLOOKUP(A171,ブログデータ貼り付け用!A:C,2,FALSE),0)</f>
        <v>0</v>
      </c>
      <c r="C171" s="65">
        <f>IFERROR(VLOOKUP(A171,ブログデータ貼り付け用!A:C,3,FALSE),0)</f>
        <v>0</v>
      </c>
      <c r="D171" s="20">
        <f>IFERROR(VLOOKUP(A171,ブログデータ貼り付け用!E:J,4,FALSE),0)</f>
        <v>0</v>
      </c>
      <c r="E171" s="71">
        <f>IFERROR(VLOOKUP(A171,ブログデータ貼り付け用!E:J,6,FALSE),0)</f>
        <v>0</v>
      </c>
      <c r="F171" s="4">
        <f>IFERROR(VLOOKUP(A171,ブログデータ貼り付け用!L:N,2,FALSE),0)</f>
        <v>0</v>
      </c>
      <c r="G171" s="37">
        <f>IFERROR(VLOOKUP(A171,ブログデータ貼り付け用!L:N,3,FALSE),0)</f>
        <v>0</v>
      </c>
      <c r="H171" s="20">
        <f>VLOOKUP(A171,ブログデータ整理!A:C,2,FALSE)</f>
        <v>0</v>
      </c>
      <c r="I171" s="67">
        <f>VLOOKUP(A171,ブログデータ整理!A:C,3,FALSE)</f>
        <v>0</v>
      </c>
      <c r="J171" s="20">
        <f>VLOOKUP(A171,ブログデータ整理!A:E,4,FALSE)</f>
        <v>0</v>
      </c>
      <c r="K171" s="67">
        <f>VLOOKUP(A171,ブログデータ整理!A:E,5,FALSE)</f>
        <v>0</v>
      </c>
      <c r="L171" s="73"/>
      <c r="M171" s="81"/>
      <c r="N171" s="20">
        <f t="shared" si="8"/>
        <v>0</v>
      </c>
      <c r="O171" s="19">
        <f t="shared" si="8"/>
        <v>0</v>
      </c>
    </row>
    <row r="172" spans="1:15" ht="14.25" customHeight="1" x14ac:dyDescent="0.2">
      <c r="A172" s="63">
        <v>45807</v>
      </c>
      <c r="B172" s="4">
        <f>IFERROR(VLOOKUP(A172,ブログデータ貼り付け用!A:C,2,FALSE),0)</f>
        <v>0</v>
      </c>
      <c r="C172" s="65">
        <f>IFERROR(VLOOKUP(A172,ブログデータ貼り付け用!A:C,3,FALSE),0)</f>
        <v>0</v>
      </c>
      <c r="D172" s="20">
        <f>IFERROR(VLOOKUP(A172,ブログデータ貼り付け用!E:J,4,FALSE),0)</f>
        <v>0</v>
      </c>
      <c r="E172" s="71">
        <f>IFERROR(VLOOKUP(A172,ブログデータ貼り付け用!E:J,6,FALSE),0)</f>
        <v>0</v>
      </c>
      <c r="F172" s="4">
        <f>IFERROR(VLOOKUP(A172,ブログデータ貼り付け用!L:N,2,FALSE),0)</f>
        <v>0</v>
      </c>
      <c r="G172" s="37">
        <f>IFERROR(VLOOKUP(A172,ブログデータ貼り付け用!L:N,3,FALSE),0)</f>
        <v>0</v>
      </c>
      <c r="H172" s="20">
        <f>VLOOKUP(A172,ブログデータ整理!A:C,2,FALSE)</f>
        <v>0</v>
      </c>
      <c r="I172" s="67">
        <f>VLOOKUP(A172,ブログデータ整理!A:C,3,FALSE)</f>
        <v>0</v>
      </c>
      <c r="J172" s="20">
        <f>VLOOKUP(A172,ブログデータ整理!A:E,4,FALSE)</f>
        <v>0</v>
      </c>
      <c r="K172" s="67">
        <f>VLOOKUP(A172,ブログデータ整理!A:E,5,FALSE)</f>
        <v>0</v>
      </c>
      <c r="L172" s="73"/>
      <c r="M172" s="81"/>
      <c r="N172" s="20">
        <f t="shared" si="8"/>
        <v>0</v>
      </c>
      <c r="O172" s="19">
        <f t="shared" si="8"/>
        <v>0</v>
      </c>
    </row>
    <row r="173" spans="1:15" ht="14.25" customHeight="1" thickBot="1" x14ac:dyDescent="0.25">
      <c r="A173" s="63">
        <v>45808</v>
      </c>
      <c r="B173" s="4">
        <f>IFERROR(VLOOKUP(A173,ブログデータ貼り付け用!A:C,2,FALSE),0)</f>
        <v>0</v>
      </c>
      <c r="C173" s="65">
        <f>IFERROR(VLOOKUP(A173,ブログデータ貼り付け用!A:C,3,FALSE),0)</f>
        <v>0</v>
      </c>
      <c r="D173" s="11">
        <f>IFERROR(VLOOKUP(A173,ブログデータ貼り付け用!E:J,4,FALSE),0)</f>
        <v>0</v>
      </c>
      <c r="E173" s="72">
        <f>IFERROR(VLOOKUP(A173,ブログデータ貼り付け用!E:J,6,FALSE),0)</f>
        <v>0</v>
      </c>
      <c r="F173" s="4">
        <f>IFERROR(VLOOKUP(A173,ブログデータ貼り付け用!L:N,2,FALSE),0)</f>
        <v>0</v>
      </c>
      <c r="G173" s="37">
        <f>IFERROR(VLOOKUP(A173,ブログデータ貼り付け用!L:N,3,FALSE),0)</f>
        <v>0</v>
      </c>
      <c r="H173" s="20">
        <f>VLOOKUP(A173,ブログデータ整理!A:C,2,FALSE)</f>
        <v>0</v>
      </c>
      <c r="I173" s="67">
        <f>VLOOKUP(A173,ブログデータ整理!A:C,3,FALSE)</f>
        <v>0</v>
      </c>
      <c r="J173" s="20">
        <f>VLOOKUP(A173,ブログデータ整理!A:E,4,FALSE)</f>
        <v>0</v>
      </c>
      <c r="K173" s="67">
        <f>VLOOKUP(A173,ブログデータ整理!A:E,5,FALSE)</f>
        <v>0</v>
      </c>
      <c r="L173" s="83"/>
      <c r="M173" s="82"/>
      <c r="N173" s="20">
        <f t="shared" si="8"/>
        <v>0</v>
      </c>
      <c r="O173" s="19">
        <f t="shared" si="8"/>
        <v>0</v>
      </c>
    </row>
    <row r="174" spans="1:15" ht="15.5" customHeight="1" thickBot="1" x14ac:dyDescent="0.25">
      <c r="A174" s="17" t="s">
        <v>140</v>
      </c>
      <c r="B174" s="74"/>
      <c r="C174" s="75"/>
      <c r="D174" s="76"/>
      <c r="E174" s="75"/>
      <c r="F174" s="76"/>
      <c r="G174" s="75"/>
      <c r="H174" s="76"/>
      <c r="I174" s="75"/>
      <c r="J174" s="76"/>
      <c r="K174" s="75"/>
      <c r="L174" s="76"/>
      <c r="M174" s="75"/>
      <c r="N174" s="13">
        <f>B174+D174+F174+H174+J174+L174</f>
        <v>0</v>
      </c>
      <c r="O174" s="14">
        <f>C174+E174+G174+I174+K174+M174</f>
        <v>0</v>
      </c>
    </row>
    <row r="175" spans="1:15" ht="17.25" customHeight="1" thickBot="1" x14ac:dyDescent="0.25">
      <c r="A175" s="17" t="s">
        <v>18</v>
      </c>
      <c r="B175" s="22">
        <f t="shared" ref="B175:M175" si="9">SUM(B143:B174)</f>
        <v>0</v>
      </c>
      <c r="C175" s="23">
        <f t="shared" si="9"/>
        <v>0</v>
      </c>
      <c r="D175" s="26">
        <f t="shared" si="9"/>
        <v>0</v>
      </c>
      <c r="E175" s="27">
        <f t="shared" si="9"/>
        <v>0</v>
      </c>
      <c r="F175" s="24">
        <f t="shared" si="9"/>
        <v>0</v>
      </c>
      <c r="G175" s="25">
        <f t="shared" si="9"/>
        <v>0</v>
      </c>
      <c r="H175" s="33">
        <f t="shared" si="9"/>
        <v>0</v>
      </c>
      <c r="I175" s="34">
        <f t="shared" si="9"/>
        <v>0</v>
      </c>
      <c r="J175" s="32">
        <f t="shared" si="9"/>
        <v>0</v>
      </c>
      <c r="K175" s="30">
        <f t="shared" si="9"/>
        <v>0</v>
      </c>
      <c r="L175" s="28">
        <f t="shared" si="9"/>
        <v>0</v>
      </c>
      <c r="M175" s="29">
        <f t="shared" si="9"/>
        <v>0</v>
      </c>
      <c r="N175" s="13">
        <f>B175+D175+F175+H175+J175+L175</f>
        <v>0</v>
      </c>
      <c r="O175" s="14">
        <f>C175+E175+G175+I175+K175+M175</f>
        <v>0</v>
      </c>
    </row>
    <row r="176" spans="1:15" ht="15.5" customHeight="1" thickBot="1" x14ac:dyDescent="0.25">
      <c r="A176" s="566" t="s">
        <v>145</v>
      </c>
      <c r="B176" s="456" t="s">
        <v>34</v>
      </c>
      <c r="C176" s="458"/>
      <c r="D176" s="558" t="s">
        <v>35</v>
      </c>
      <c r="E176" s="559"/>
      <c r="F176" s="560" t="s">
        <v>36</v>
      </c>
      <c r="G176" s="561"/>
      <c r="H176" s="562" t="s">
        <v>37</v>
      </c>
      <c r="I176" s="563"/>
      <c r="J176" s="564" t="s">
        <v>38</v>
      </c>
      <c r="K176" s="565"/>
      <c r="L176" s="553" t="str">
        <f>L141</f>
        <v>サイト名</v>
      </c>
      <c r="M176" s="554"/>
      <c r="N176" s="463" t="s">
        <v>18</v>
      </c>
      <c r="O176" s="464"/>
    </row>
    <row r="177" spans="1:15" ht="15.5" customHeight="1" thickBot="1" x14ac:dyDescent="0.25">
      <c r="A177" s="567"/>
      <c r="B177" s="21" t="s">
        <v>152</v>
      </c>
      <c r="C177" s="12" t="s">
        <v>20</v>
      </c>
      <c r="D177" s="11" t="s">
        <v>19</v>
      </c>
      <c r="E177" s="12" t="s">
        <v>20</v>
      </c>
      <c r="F177" s="11" t="s">
        <v>19</v>
      </c>
      <c r="G177" s="12" t="s">
        <v>20</v>
      </c>
      <c r="H177" s="11" t="s">
        <v>19</v>
      </c>
      <c r="I177" s="12" t="s">
        <v>20</v>
      </c>
      <c r="J177" s="11" t="s">
        <v>19</v>
      </c>
      <c r="K177" s="12" t="s">
        <v>20</v>
      </c>
      <c r="L177" s="11" t="s">
        <v>19</v>
      </c>
      <c r="M177" s="12" t="s">
        <v>20</v>
      </c>
      <c r="N177" s="11" t="s">
        <v>19</v>
      </c>
      <c r="O177" s="12" t="s">
        <v>20</v>
      </c>
    </row>
    <row r="178" spans="1:15" ht="14.25" customHeight="1" x14ac:dyDescent="0.2">
      <c r="A178" s="63">
        <v>45809</v>
      </c>
      <c r="B178" s="4">
        <f>IFERROR(VLOOKUP(A178,ブログデータ貼り付け用!A:C,2,FALSE),0)</f>
        <v>0</v>
      </c>
      <c r="C178" s="65">
        <f>IFERROR(VLOOKUP(A178,ブログデータ貼り付け用!A:C,3,FALSE),0)</f>
        <v>0</v>
      </c>
      <c r="D178" s="66">
        <f>IFERROR(VLOOKUP(A178,ブログデータ貼り付け用!E:J,4,FALSE),0)</f>
        <v>0</v>
      </c>
      <c r="E178" s="70">
        <f>IFERROR(VLOOKUP(A178,ブログデータ貼り付け用!E:J,6,FALSE),0)</f>
        <v>0</v>
      </c>
      <c r="F178" s="4">
        <f>IFERROR(VLOOKUP(A178,ブログデータ貼り付け用!L:N,2,FALSE),0)</f>
        <v>0</v>
      </c>
      <c r="G178" s="37">
        <f>IFERROR(VLOOKUP(A178,ブログデータ貼り付け用!L:N,3,FALSE),0)</f>
        <v>0</v>
      </c>
      <c r="H178" s="20">
        <f>VLOOKUP(A178,ブログデータ整理!A:C,2,FALSE)</f>
        <v>0</v>
      </c>
      <c r="I178" s="67">
        <f>VLOOKUP(A178,ブログデータ整理!A:C,3,FALSE)</f>
        <v>0</v>
      </c>
      <c r="J178" s="20">
        <f>VLOOKUP(A178,ブログデータ整理!A:E,4,FALSE)</f>
        <v>0</v>
      </c>
      <c r="K178" s="67">
        <f>VLOOKUP(A178,ブログデータ整理!A:E,5,FALSE)</f>
        <v>0</v>
      </c>
      <c r="L178" s="73"/>
      <c r="M178" s="81"/>
      <c r="N178" s="20">
        <f>B178+D178+F178+H178+J178+L178</f>
        <v>0</v>
      </c>
      <c r="O178" s="19">
        <f>C178+E178+G178+I178+K178+M178</f>
        <v>0</v>
      </c>
    </row>
    <row r="179" spans="1:15" ht="14.25" customHeight="1" x14ac:dyDescent="0.2">
      <c r="A179" s="63">
        <v>45810</v>
      </c>
      <c r="B179" s="4">
        <f>IFERROR(VLOOKUP(A179,ブログデータ貼り付け用!A:C,2,FALSE),0)</f>
        <v>0</v>
      </c>
      <c r="C179" s="65">
        <f>IFERROR(VLOOKUP(A179,ブログデータ貼り付け用!A:C,3,FALSE),0)</f>
        <v>0</v>
      </c>
      <c r="D179" s="20">
        <f>IFERROR(VLOOKUP(A179,ブログデータ貼り付け用!E:J,4,FALSE),0)</f>
        <v>0</v>
      </c>
      <c r="E179" s="71">
        <f>IFERROR(VLOOKUP(A179,ブログデータ貼り付け用!E:J,6,FALSE),0)</f>
        <v>0</v>
      </c>
      <c r="F179" s="4">
        <f>IFERROR(VLOOKUP(A179,ブログデータ貼り付け用!L:N,2,FALSE),0)</f>
        <v>0</v>
      </c>
      <c r="G179" s="37">
        <f>IFERROR(VLOOKUP(A179,ブログデータ貼り付け用!L:N,3,FALSE),0)</f>
        <v>0</v>
      </c>
      <c r="H179" s="20">
        <f>VLOOKUP(A179,ブログデータ整理!A:C,2,FALSE)</f>
        <v>0</v>
      </c>
      <c r="I179" s="67">
        <f>VLOOKUP(A179,ブログデータ整理!A:C,3,FALSE)</f>
        <v>0</v>
      </c>
      <c r="J179" s="20">
        <f>VLOOKUP(A179,ブログデータ整理!A:E,4,FALSE)</f>
        <v>0</v>
      </c>
      <c r="K179" s="67">
        <f>VLOOKUP(A179,ブログデータ整理!A:E,5,FALSE)</f>
        <v>0</v>
      </c>
      <c r="L179" s="73"/>
      <c r="M179" s="81"/>
      <c r="N179" s="20">
        <f t="shared" ref="N179:O207" si="10">B179+D179+F179+H179+J179+L179</f>
        <v>0</v>
      </c>
      <c r="O179" s="19">
        <f t="shared" si="10"/>
        <v>0</v>
      </c>
    </row>
    <row r="180" spans="1:15" ht="14.25" customHeight="1" x14ac:dyDescent="0.2">
      <c r="A180" s="63">
        <v>45811</v>
      </c>
      <c r="B180" s="4">
        <f>IFERROR(VLOOKUP(A180,ブログデータ貼り付け用!A:C,2,FALSE),0)</f>
        <v>0</v>
      </c>
      <c r="C180" s="65">
        <f>IFERROR(VLOOKUP(A180,ブログデータ貼り付け用!A:C,3,FALSE),0)</f>
        <v>0</v>
      </c>
      <c r="D180" s="20">
        <f>IFERROR(VLOOKUP(A180,ブログデータ貼り付け用!E:J,4,FALSE),0)</f>
        <v>0</v>
      </c>
      <c r="E180" s="71">
        <f>IFERROR(VLOOKUP(A180,ブログデータ貼り付け用!E:J,6,FALSE),0)</f>
        <v>0</v>
      </c>
      <c r="F180" s="4">
        <f>IFERROR(VLOOKUP(A180,ブログデータ貼り付け用!L:N,2,FALSE),0)</f>
        <v>0</v>
      </c>
      <c r="G180" s="37">
        <f>IFERROR(VLOOKUP(A180,ブログデータ貼り付け用!L:N,3,FALSE),0)</f>
        <v>0</v>
      </c>
      <c r="H180" s="20">
        <f>VLOOKUP(A180,ブログデータ整理!A:C,2,FALSE)</f>
        <v>0</v>
      </c>
      <c r="I180" s="67">
        <f>VLOOKUP(A180,ブログデータ整理!A:C,3,FALSE)</f>
        <v>0</v>
      </c>
      <c r="J180" s="20">
        <f>VLOOKUP(A180,ブログデータ整理!A:E,4,FALSE)</f>
        <v>0</v>
      </c>
      <c r="K180" s="67">
        <f>VLOOKUP(A180,ブログデータ整理!A:E,5,FALSE)</f>
        <v>0</v>
      </c>
      <c r="L180" s="73"/>
      <c r="M180" s="81"/>
      <c r="N180" s="20">
        <f t="shared" si="10"/>
        <v>0</v>
      </c>
      <c r="O180" s="19">
        <f t="shared" si="10"/>
        <v>0</v>
      </c>
    </row>
    <row r="181" spans="1:15" ht="14.25" customHeight="1" x14ac:dyDescent="0.2">
      <c r="A181" s="63">
        <v>45812</v>
      </c>
      <c r="B181" s="4">
        <f>IFERROR(VLOOKUP(A181,ブログデータ貼り付け用!A:C,2,FALSE),0)</f>
        <v>0</v>
      </c>
      <c r="C181" s="65">
        <f>IFERROR(VLOOKUP(A181,ブログデータ貼り付け用!A:C,3,FALSE),0)</f>
        <v>0</v>
      </c>
      <c r="D181" s="20">
        <f>IFERROR(VLOOKUP(A181,ブログデータ貼り付け用!E:J,4,FALSE),0)</f>
        <v>0</v>
      </c>
      <c r="E181" s="71">
        <f>IFERROR(VLOOKUP(A181,ブログデータ貼り付け用!E:J,6,FALSE),0)</f>
        <v>0</v>
      </c>
      <c r="F181" s="4">
        <f>IFERROR(VLOOKUP(A181,ブログデータ貼り付け用!L:N,2,FALSE),0)</f>
        <v>0</v>
      </c>
      <c r="G181" s="37">
        <f>IFERROR(VLOOKUP(A181,ブログデータ貼り付け用!L:N,3,FALSE),0)</f>
        <v>0</v>
      </c>
      <c r="H181" s="20">
        <f>VLOOKUP(A181,ブログデータ整理!A:C,2,FALSE)</f>
        <v>0</v>
      </c>
      <c r="I181" s="67">
        <f>VLOOKUP(A181,ブログデータ整理!A:C,3,FALSE)</f>
        <v>0</v>
      </c>
      <c r="J181" s="20">
        <f>VLOOKUP(A181,ブログデータ整理!A:E,4,FALSE)</f>
        <v>0</v>
      </c>
      <c r="K181" s="67">
        <f>VLOOKUP(A181,ブログデータ整理!A:E,5,FALSE)</f>
        <v>0</v>
      </c>
      <c r="L181" s="73"/>
      <c r="M181" s="81"/>
      <c r="N181" s="20">
        <f t="shared" si="10"/>
        <v>0</v>
      </c>
      <c r="O181" s="19">
        <f t="shared" si="10"/>
        <v>0</v>
      </c>
    </row>
    <row r="182" spans="1:15" ht="14.25" customHeight="1" x14ac:dyDescent="0.2">
      <c r="A182" s="63">
        <v>45813</v>
      </c>
      <c r="B182" s="4">
        <f>IFERROR(VLOOKUP(A182,ブログデータ貼り付け用!A:C,2,FALSE),0)</f>
        <v>0</v>
      </c>
      <c r="C182" s="65">
        <f>IFERROR(VLOOKUP(A182,ブログデータ貼り付け用!A:C,3,FALSE),0)</f>
        <v>0</v>
      </c>
      <c r="D182" s="20">
        <f>IFERROR(VLOOKUP(A182,ブログデータ貼り付け用!E:J,4,FALSE),0)</f>
        <v>0</v>
      </c>
      <c r="E182" s="71">
        <f>IFERROR(VLOOKUP(A182,ブログデータ貼り付け用!E:J,6,FALSE),0)</f>
        <v>0</v>
      </c>
      <c r="F182" s="4">
        <f>IFERROR(VLOOKUP(A182,ブログデータ貼り付け用!L:N,2,FALSE),0)</f>
        <v>0</v>
      </c>
      <c r="G182" s="37">
        <f>IFERROR(VLOOKUP(A182,ブログデータ貼り付け用!L:N,3,FALSE),0)</f>
        <v>0</v>
      </c>
      <c r="H182" s="20">
        <f>VLOOKUP(A182,ブログデータ整理!A:C,2,FALSE)</f>
        <v>0</v>
      </c>
      <c r="I182" s="67">
        <f>VLOOKUP(A182,ブログデータ整理!A:C,3,FALSE)</f>
        <v>0</v>
      </c>
      <c r="J182" s="20">
        <f>VLOOKUP(A182,ブログデータ整理!A:E,4,FALSE)</f>
        <v>0</v>
      </c>
      <c r="K182" s="67">
        <f>VLOOKUP(A182,ブログデータ整理!A:E,5,FALSE)</f>
        <v>0</v>
      </c>
      <c r="L182" s="73"/>
      <c r="M182" s="81"/>
      <c r="N182" s="20">
        <f t="shared" si="10"/>
        <v>0</v>
      </c>
      <c r="O182" s="19">
        <f t="shared" si="10"/>
        <v>0</v>
      </c>
    </row>
    <row r="183" spans="1:15" ht="14.25" customHeight="1" x14ac:dyDescent="0.2">
      <c r="A183" s="63">
        <v>45814</v>
      </c>
      <c r="B183" s="4">
        <f>IFERROR(VLOOKUP(A183,ブログデータ貼り付け用!A:C,2,FALSE),0)</f>
        <v>0</v>
      </c>
      <c r="C183" s="65">
        <f>IFERROR(VLOOKUP(A183,ブログデータ貼り付け用!A:C,3,FALSE),0)</f>
        <v>0</v>
      </c>
      <c r="D183" s="20">
        <f>IFERROR(VLOOKUP(A183,ブログデータ貼り付け用!E:J,4,FALSE),0)</f>
        <v>0</v>
      </c>
      <c r="E183" s="71">
        <f>IFERROR(VLOOKUP(A183,ブログデータ貼り付け用!E:J,6,FALSE),0)</f>
        <v>0</v>
      </c>
      <c r="F183" s="4">
        <f>IFERROR(VLOOKUP(A183,ブログデータ貼り付け用!L:N,2,FALSE),0)</f>
        <v>0</v>
      </c>
      <c r="G183" s="37">
        <f>IFERROR(VLOOKUP(A183,ブログデータ貼り付け用!L:N,3,FALSE),0)</f>
        <v>0</v>
      </c>
      <c r="H183" s="20">
        <f>VLOOKUP(A183,ブログデータ整理!A:C,2,FALSE)</f>
        <v>0</v>
      </c>
      <c r="I183" s="67">
        <f>VLOOKUP(A183,ブログデータ整理!A:C,3,FALSE)</f>
        <v>0</v>
      </c>
      <c r="J183" s="20">
        <f>VLOOKUP(A183,ブログデータ整理!A:E,4,FALSE)</f>
        <v>0</v>
      </c>
      <c r="K183" s="67">
        <f>VLOOKUP(A183,ブログデータ整理!A:E,5,FALSE)</f>
        <v>0</v>
      </c>
      <c r="L183" s="73"/>
      <c r="M183" s="81"/>
      <c r="N183" s="20">
        <f t="shared" si="10"/>
        <v>0</v>
      </c>
      <c r="O183" s="19">
        <f t="shared" si="10"/>
        <v>0</v>
      </c>
    </row>
    <row r="184" spans="1:15" ht="14.25" customHeight="1" x14ac:dyDescent="0.2">
      <c r="A184" s="63">
        <v>45815</v>
      </c>
      <c r="B184" s="4">
        <f>IFERROR(VLOOKUP(A184,ブログデータ貼り付け用!A:C,2,FALSE),0)</f>
        <v>0</v>
      </c>
      <c r="C184" s="65">
        <f>IFERROR(VLOOKUP(A184,ブログデータ貼り付け用!A:C,3,FALSE),0)</f>
        <v>0</v>
      </c>
      <c r="D184" s="20">
        <f>IFERROR(VLOOKUP(A184,ブログデータ貼り付け用!E:J,4,FALSE),0)</f>
        <v>0</v>
      </c>
      <c r="E184" s="71">
        <f>IFERROR(VLOOKUP(A184,ブログデータ貼り付け用!E:J,6,FALSE),0)</f>
        <v>0</v>
      </c>
      <c r="F184" s="4">
        <f>IFERROR(VLOOKUP(A184,ブログデータ貼り付け用!L:N,2,FALSE),0)</f>
        <v>0</v>
      </c>
      <c r="G184" s="37">
        <f>IFERROR(VLOOKUP(A184,ブログデータ貼り付け用!L:N,3,FALSE),0)</f>
        <v>0</v>
      </c>
      <c r="H184" s="20">
        <f>VLOOKUP(A184,ブログデータ整理!A:C,2,FALSE)</f>
        <v>0</v>
      </c>
      <c r="I184" s="67">
        <f>VLOOKUP(A184,ブログデータ整理!A:C,3,FALSE)</f>
        <v>0</v>
      </c>
      <c r="J184" s="20">
        <f>VLOOKUP(A184,ブログデータ整理!A:E,4,FALSE)</f>
        <v>0</v>
      </c>
      <c r="K184" s="67">
        <f>VLOOKUP(A184,ブログデータ整理!A:E,5,FALSE)</f>
        <v>0</v>
      </c>
      <c r="L184" s="73"/>
      <c r="M184" s="81"/>
      <c r="N184" s="20">
        <f t="shared" si="10"/>
        <v>0</v>
      </c>
      <c r="O184" s="19">
        <f t="shared" si="10"/>
        <v>0</v>
      </c>
    </row>
    <row r="185" spans="1:15" ht="14.25" customHeight="1" x14ac:dyDescent="0.2">
      <c r="A185" s="63">
        <v>45816</v>
      </c>
      <c r="B185" s="4">
        <f>IFERROR(VLOOKUP(A185,ブログデータ貼り付け用!A:C,2,FALSE),0)</f>
        <v>0</v>
      </c>
      <c r="C185" s="65">
        <f>IFERROR(VLOOKUP(A185,ブログデータ貼り付け用!A:C,3,FALSE),0)</f>
        <v>0</v>
      </c>
      <c r="D185" s="20">
        <f>IFERROR(VLOOKUP(A185,ブログデータ貼り付け用!E:J,4,FALSE),0)</f>
        <v>0</v>
      </c>
      <c r="E185" s="71">
        <f>IFERROR(VLOOKUP(A185,ブログデータ貼り付け用!E:J,6,FALSE),0)</f>
        <v>0</v>
      </c>
      <c r="F185" s="4">
        <f>IFERROR(VLOOKUP(A185,ブログデータ貼り付け用!L:N,2,FALSE),0)</f>
        <v>0</v>
      </c>
      <c r="G185" s="37">
        <f>IFERROR(VLOOKUP(A185,ブログデータ貼り付け用!L:N,3,FALSE),0)</f>
        <v>0</v>
      </c>
      <c r="H185" s="20">
        <f>VLOOKUP(A185,ブログデータ整理!A:C,2,FALSE)</f>
        <v>0</v>
      </c>
      <c r="I185" s="67">
        <f>VLOOKUP(A185,ブログデータ整理!A:C,3,FALSE)</f>
        <v>0</v>
      </c>
      <c r="J185" s="20">
        <f>VLOOKUP(A185,ブログデータ整理!A:E,4,FALSE)</f>
        <v>0</v>
      </c>
      <c r="K185" s="67">
        <f>VLOOKUP(A185,ブログデータ整理!A:E,5,FALSE)</f>
        <v>0</v>
      </c>
      <c r="L185" s="73"/>
      <c r="M185" s="81"/>
      <c r="N185" s="20">
        <f t="shared" si="10"/>
        <v>0</v>
      </c>
      <c r="O185" s="19">
        <f t="shared" si="10"/>
        <v>0</v>
      </c>
    </row>
    <row r="186" spans="1:15" ht="14.25" customHeight="1" x14ac:dyDescent="0.2">
      <c r="A186" s="63">
        <v>45817</v>
      </c>
      <c r="B186" s="4">
        <f>IFERROR(VLOOKUP(A186,ブログデータ貼り付け用!A:C,2,FALSE),0)</f>
        <v>0</v>
      </c>
      <c r="C186" s="65">
        <f>IFERROR(VLOOKUP(A186,ブログデータ貼り付け用!A:C,3,FALSE),0)</f>
        <v>0</v>
      </c>
      <c r="D186" s="20">
        <f>IFERROR(VLOOKUP(A186,ブログデータ貼り付け用!E:J,4,FALSE),0)</f>
        <v>0</v>
      </c>
      <c r="E186" s="71">
        <f>IFERROR(VLOOKUP(A186,ブログデータ貼り付け用!E:J,6,FALSE),0)</f>
        <v>0</v>
      </c>
      <c r="F186" s="4">
        <f>IFERROR(VLOOKUP(A186,ブログデータ貼り付け用!L:N,2,FALSE),0)</f>
        <v>0</v>
      </c>
      <c r="G186" s="37">
        <f>IFERROR(VLOOKUP(A186,ブログデータ貼り付け用!L:N,3,FALSE),0)</f>
        <v>0</v>
      </c>
      <c r="H186" s="20">
        <f>VLOOKUP(A186,ブログデータ整理!A:C,2,FALSE)</f>
        <v>0</v>
      </c>
      <c r="I186" s="67">
        <f>VLOOKUP(A186,ブログデータ整理!A:C,3,FALSE)</f>
        <v>0</v>
      </c>
      <c r="J186" s="20">
        <f>VLOOKUP(A186,ブログデータ整理!A:E,4,FALSE)</f>
        <v>0</v>
      </c>
      <c r="K186" s="67">
        <f>VLOOKUP(A186,ブログデータ整理!A:E,5,FALSE)</f>
        <v>0</v>
      </c>
      <c r="L186" s="73"/>
      <c r="M186" s="81"/>
      <c r="N186" s="20">
        <f t="shared" si="10"/>
        <v>0</v>
      </c>
      <c r="O186" s="19">
        <f t="shared" si="10"/>
        <v>0</v>
      </c>
    </row>
    <row r="187" spans="1:15" ht="14.25" customHeight="1" x14ac:dyDescent="0.2">
      <c r="A187" s="63">
        <v>45818</v>
      </c>
      <c r="B187" s="4">
        <f>IFERROR(VLOOKUP(A187,ブログデータ貼り付け用!A:C,2,FALSE),0)</f>
        <v>0</v>
      </c>
      <c r="C187" s="65">
        <f>IFERROR(VLOOKUP(A187,ブログデータ貼り付け用!A:C,3,FALSE),0)</f>
        <v>0</v>
      </c>
      <c r="D187" s="20">
        <f>IFERROR(VLOOKUP(A187,ブログデータ貼り付け用!E:J,4,FALSE),0)</f>
        <v>0</v>
      </c>
      <c r="E187" s="71">
        <f>IFERROR(VLOOKUP(A187,ブログデータ貼り付け用!E:J,6,FALSE),0)</f>
        <v>0</v>
      </c>
      <c r="F187" s="4">
        <f>IFERROR(VLOOKUP(A187,ブログデータ貼り付け用!L:N,2,FALSE),0)</f>
        <v>0</v>
      </c>
      <c r="G187" s="37">
        <f>IFERROR(VLOOKUP(A187,ブログデータ貼り付け用!L:N,3,FALSE),0)</f>
        <v>0</v>
      </c>
      <c r="H187" s="20">
        <f>VLOOKUP(A187,ブログデータ整理!A:C,2,FALSE)</f>
        <v>0</v>
      </c>
      <c r="I187" s="67">
        <f>VLOOKUP(A187,ブログデータ整理!A:C,3,FALSE)</f>
        <v>0</v>
      </c>
      <c r="J187" s="20">
        <f>VLOOKUP(A187,ブログデータ整理!A:E,4,FALSE)</f>
        <v>0</v>
      </c>
      <c r="K187" s="67">
        <f>VLOOKUP(A187,ブログデータ整理!A:E,5,FALSE)</f>
        <v>0</v>
      </c>
      <c r="L187" s="73"/>
      <c r="M187" s="81"/>
      <c r="N187" s="20">
        <f t="shared" si="10"/>
        <v>0</v>
      </c>
      <c r="O187" s="19">
        <f t="shared" si="10"/>
        <v>0</v>
      </c>
    </row>
    <row r="188" spans="1:15" ht="14.25" customHeight="1" x14ac:dyDescent="0.2">
      <c r="A188" s="63">
        <v>45819</v>
      </c>
      <c r="B188" s="4">
        <f>IFERROR(VLOOKUP(A188,ブログデータ貼り付け用!A:C,2,FALSE),0)</f>
        <v>0</v>
      </c>
      <c r="C188" s="65">
        <f>IFERROR(VLOOKUP(A188,ブログデータ貼り付け用!A:C,3,FALSE),0)</f>
        <v>0</v>
      </c>
      <c r="D188" s="20">
        <f>IFERROR(VLOOKUP(A188,ブログデータ貼り付け用!E:J,4,FALSE),0)</f>
        <v>0</v>
      </c>
      <c r="E188" s="71">
        <f>IFERROR(VLOOKUP(A188,ブログデータ貼り付け用!E:J,6,FALSE),0)</f>
        <v>0</v>
      </c>
      <c r="F188" s="4">
        <f>IFERROR(VLOOKUP(A188,ブログデータ貼り付け用!L:N,2,FALSE),0)</f>
        <v>0</v>
      </c>
      <c r="G188" s="37">
        <f>IFERROR(VLOOKUP(A188,ブログデータ貼り付け用!L:N,3,FALSE),0)</f>
        <v>0</v>
      </c>
      <c r="H188" s="20">
        <f>VLOOKUP(A188,ブログデータ整理!A:C,2,FALSE)</f>
        <v>0</v>
      </c>
      <c r="I188" s="67">
        <f>VLOOKUP(A188,ブログデータ整理!A:C,3,FALSE)</f>
        <v>0</v>
      </c>
      <c r="J188" s="20">
        <f>VLOOKUP(A188,ブログデータ整理!A:E,4,FALSE)</f>
        <v>0</v>
      </c>
      <c r="K188" s="67">
        <f>VLOOKUP(A188,ブログデータ整理!A:E,5,FALSE)</f>
        <v>0</v>
      </c>
      <c r="L188" s="73"/>
      <c r="M188" s="81"/>
      <c r="N188" s="20">
        <f t="shared" si="10"/>
        <v>0</v>
      </c>
      <c r="O188" s="19">
        <f t="shared" si="10"/>
        <v>0</v>
      </c>
    </row>
    <row r="189" spans="1:15" ht="14.25" customHeight="1" x14ac:dyDescent="0.2">
      <c r="A189" s="63">
        <v>45820</v>
      </c>
      <c r="B189" s="4">
        <f>IFERROR(VLOOKUP(A189,ブログデータ貼り付け用!A:C,2,FALSE),0)</f>
        <v>0</v>
      </c>
      <c r="C189" s="65">
        <f>IFERROR(VLOOKUP(A189,ブログデータ貼り付け用!A:C,3,FALSE),0)</f>
        <v>0</v>
      </c>
      <c r="D189" s="20">
        <f>IFERROR(VLOOKUP(A189,ブログデータ貼り付け用!E:J,4,FALSE),0)</f>
        <v>0</v>
      </c>
      <c r="E189" s="71">
        <f>IFERROR(VLOOKUP(A189,ブログデータ貼り付け用!E:J,6,FALSE),0)</f>
        <v>0</v>
      </c>
      <c r="F189" s="4">
        <f>IFERROR(VLOOKUP(A189,ブログデータ貼り付け用!L:N,2,FALSE),0)</f>
        <v>0</v>
      </c>
      <c r="G189" s="37">
        <f>IFERROR(VLOOKUP(A189,ブログデータ貼り付け用!L:N,3,FALSE),0)</f>
        <v>0</v>
      </c>
      <c r="H189" s="20">
        <f>VLOOKUP(A189,ブログデータ整理!A:C,2,FALSE)</f>
        <v>0</v>
      </c>
      <c r="I189" s="67">
        <f>VLOOKUP(A189,ブログデータ整理!A:C,3,FALSE)</f>
        <v>0</v>
      </c>
      <c r="J189" s="20">
        <f>VLOOKUP(A189,ブログデータ整理!A:E,4,FALSE)</f>
        <v>0</v>
      </c>
      <c r="K189" s="67">
        <f>VLOOKUP(A189,ブログデータ整理!A:E,5,FALSE)</f>
        <v>0</v>
      </c>
      <c r="L189" s="73"/>
      <c r="M189" s="81"/>
      <c r="N189" s="20">
        <f t="shared" si="10"/>
        <v>0</v>
      </c>
      <c r="O189" s="19">
        <f t="shared" si="10"/>
        <v>0</v>
      </c>
    </row>
    <row r="190" spans="1:15" ht="14.25" customHeight="1" x14ac:dyDescent="0.2">
      <c r="A190" s="63">
        <v>45821</v>
      </c>
      <c r="B190" s="4">
        <f>IFERROR(VLOOKUP(A190,ブログデータ貼り付け用!A:C,2,FALSE),0)</f>
        <v>0</v>
      </c>
      <c r="C190" s="65">
        <f>IFERROR(VLOOKUP(A190,ブログデータ貼り付け用!A:C,3,FALSE),0)</f>
        <v>0</v>
      </c>
      <c r="D190" s="20">
        <f>IFERROR(VLOOKUP(A190,ブログデータ貼り付け用!E:J,4,FALSE),0)</f>
        <v>0</v>
      </c>
      <c r="E190" s="71">
        <f>IFERROR(VLOOKUP(A190,ブログデータ貼り付け用!E:J,6,FALSE),0)</f>
        <v>0</v>
      </c>
      <c r="F190" s="4">
        <f>IFERROR(VLOOKUP(A190,ブログデータ貼り付け用!L:N,2,FALSE),0)</f>
        <v>0</v>
      </c>
      <c r="G190" s="37">
        <f>IFERROR(VLOOKUP(A190,ブログデータ貼り付け用!L:N,3,FALSE),0)</f>
        <v>0</v>
      </c>
      <c r="H190" s="20">
        <f>VLOOKUP(A190,ブログデータ整理!A:C,2,FALSE)</f>
        <v>0</v>
      </c>
      <c r="I190" s="67">
        <f>VLOOKUP(A190,ブログデータ整理!A:C,3,FALSE)</f>
        <v>0</v>
      </c>
      <c r="J190" s="20">
        <f>VLOOKUP(A190,ブログデータ整理!A:E,4,FALSE)</f>
        <v>0</v>
      </c>
      <c r="K190" s="67">
        <f>VLOOKUP(A190,ブログデータ整理!A:E,5,FALSE)</f>
        <v>0</v>
      </c>
      <c r="L190" s="73"/>
      <c r="M190" s="81"/>
      <c r="N190" s="20">
        <f t="shared" si="10"/>
        <v>0</v>
      </c>
      <c r="O190" s="19">
        <f t="shared" si="10"/>
        <v>0</v>
      </c>
    </row>
    <row r="191" spans="1:15" ht="14.25" customHeight="1" x14ac:dyDescent="0.2">
      <c r="A191" s="63">
        <v>45822</v>
      </c>
      <c r="B191" s="4">
        <f>IFERROR(VLOOKUP(A191,ブログデータ貼り付け用!A:C,2,FALSE),0)</f>
        <v>0</v>
      </c>
      <c r="C191" s="65">
        <f>IFERROR(VLOOKUP(A191,ブログデータ貼り付け用!A:C,3,FALSE),0)</f>
        <v>0</v>
      </c>
      <c r="D191" s="20">
        <f>IFERROR(VLOOKUP(A191,ブログデータ貼り付け用!E:J,4,FALSE),0)</f>
        <v>0</v>
      </c>
      <c r="E191" s="71">
        <f>IFERROR(VLOOKUP(A191,ブログデータ貼り付け用!E:J,6,FALSE),0)</f>
        <v>0</v>
      </c>
      <c r="F191" s="4">
        <f>IFERROR(VLOOKUP(A191,ブログデータ貼り付け用!L:N,2,FALSE),0)</f>
        <v>0</v>
      </c>
      <c r="G191" s="37">
        <f>IFERROR(VLOOKUP(A191,ブログデータ貼り付け用!L:N,3,FALSE),0)</f>
        <v>0</v>
      </c>
      <c r="H191" s="20">
        <f>VLOOKUP(A191,ブログデータ整理!A:C,2,FALSE)</f>
        <v>0</v>
      </c>
      <c r="I191" s="67">
        <f>VLOOKUP(A191,ブログデータ整理!A:C,3,FALSE)</f>
        <v>0</v>
      </c>
      <c r="J191" s="20">
        <f>VLOOKUP(A191,ブログデータ整理!A:E,4,FALSE)</f>
        <v>0</v>
      </c>
      <c r="K191" s="67">
        <f>VLOOKUP(A191,ブログデータ整理!A:E,5,FALSE)</f>
        <v>0</v>
      </c>
      <c r="L191" s="73"/>
      <c r="M191" s="81"/>
      <c r="N191" s="20">
        <f t="shared" si="10"/>
        <v>0</v>
      </c>
      <c r="O191" s="19">
        <f t="shared" si="10"/>
        <v>0</v>
      </c>
    </row>
    <row r="192" spans="1:15" ht="14.25" customHeight="1" x14ac:dyDescent="0.2">
      <c r="A192" s="63">
        <v>45823</v>
      </c>
      <c r="B192" s="4">
        <f>IFERROR(VLOOKUP(A192,ブログデータ貼り付け用!A:C,2,FALSE),0)</f>
        <v>0</v>
      </c>
      <c r="C192" s="65">
        <f>IFERROR(VLOOKUP(A192,ブログデータ貼り付け用!A:C,3,FALSE),0)</f>
        <v>0</v>
      </c>
      <c r="D192" s="20">
        <f>IFERROR(VLOOKUP(A192,ブログデータ貼り付け用!E:J,4,FALSE),0)</f>
        <v>0</v>
      </c>
      <c r="E192" s="71">
        <f>IFERROR(VLOOKUP(A192,ブログデータ貼り付け用!E:J,6,FALSE),0)</f>
        <v>0</v>
      </c>
      <c r="F192" s="4">
        <f>IFERROR(VLOOKUP(A192,ブログデータ貼り付け用!L:N,2,FALSE),0)</f>
        <v>0</v>
      </c>
      <c r="G192" s="37">
        <f>IFERROR(VLOOKUP(A192,ブログデータ貼り付け用!L:N,3,FALSE),0)</f>
        <v>0</v>
      </c>
      <c r="H192" s="20">
        <f>VLOOKUP(A192,ブログデータ整理!A:C,2,FALSE)</f>
        <v>0</v>
      </c>
      <c r="I192" s="67">
        <f>VLOOKUP(A192,ブログデータ整理!A:C,3,FALSE)</f>
        <v>0</v>
      </c>
      <c r="J192" s="20">
        <f>VLOOKUP(A192,ブログデータ整理!A:E,4,FALSE)</f>
        <v>0</v>
      </c>
      <c r="K192" s="67">
        <f>VLOOKUP(A192,ブログデータ整理!A:E,5,FALSE)</f>
        <v>0</v>
      </c>
      <c r="L192" s="73"/>
      <c r="M192" s="81"/>
      <c r="N192" s="20">
        <f t="shared" si="10"/>
        <v>0</v>
      </c>
      <c r="O192" s="19">
        <f t="shared" si="10"/>
        <v>0</v>
      </c>
    </row>
    <row r="193" spans="1:15" ht="14.25" customHeight="1" x14ac:dyDescent="0.2">
      <c r="A193" s="63">
        <v>45824</v>
      </c>
      <c r="B193" s="4">
        <f>IFERROR(VLOOKUP(A193,ブログデータ貼り付け用!A:C,2,FALSE),0)</f>
        <v>0</v>
      </c>
      <c r="C193" s="65">
        <f>IFERROR(VLOOKUP(A193,ブログデータ貼り付け用!A:C,3,FALSE),0)</f>
        <v>0</v>
      </c>
      <c r="D193" s="20">
        <f>IFERROR(VLOOKUP(A193,ブログデータ貼り付け用!E:J,4,FALSE),0)</f>
        <v>0</v>
      </c>
      <c r="E193" s="71">
        <f>IFERROR(VLOOKUP(A193,ブログデータ貼り付け用!E:J,6,FALSE),0)</f>
        <v>0</v>
      </c>
      <c r="F193" s="4">
        <f>IFERROR(VLOOKUP(A193,ブログデータ貼り付け用!L:N,2,FALSE),0)</f>
        <v>0</v>
      </c>
      <c r="G193" s="37">
        <f>IFERROR(VLOOKUP(A193,ブログデータ貼り付け用!L:N,3,FALSE),0)</f>
        <v>0</v>
      </c>
      <c r="H193" s="20">
        <f>VLOOKUP(A193,ブログデータ整理!A:C,2,FALSE)</f>
        <v>0</v>
      </c>
      <c r="I193" s="67">
        <f>VLOOKUP(A193,ブログデータ整理!A:C,3,FALSE)</f>
        <v>0</v>
      </c>
      <c r="J193" s="20">
        <f>VLOOKUP(A193,ブログデータ整理!A:E,4,FALSE)</f>
        <v>0</v>
      </c>
      <c r="K193" s="67">
        <f>VLOOKUP(A193,ブログデータ整理!A:E,5,FALSE)</f>
        <v>0</v>
      </c>
      <c r="L193" s="73"/>
      <c r="M193" s="81"/>
      <c r="N193" s="20">
        <f t="shared" si="10"/>
        <v>0</v>
      </c>
      <c r="O193" s="19">
        <f t="shared" si="10"/>
        <v>0</v>
      </c>
    </row>
    <row r="194" spans="1:15" ht="14.25" customHeight="1" x14ac:dyDescent="0.2">
      <c r="A194" s="63">
        <v>45825</v>
      </c>
      <c r="B194" s="4">
        <f>IFERROR(VLOOKUP(A194,ブログデータ貼り付け用!A:C,2,FALSE),0)</f>
        <v>0</v>
      </c>
      <c r="C194" s="65">
        <f>IFERROR(VLOOKUP(A194,ブログデータ貼り付け用!A:C,3,FALSE),0)</f>
        <v>0</v>
      </c>
      <c r="D194" s="20">
        <f>IFERROR(VLOOKUP(A194,ブログデータ貼り付け用!E:J,4,FALSE),0)</f>
        <v>0</v>
      </c>
      <c r="E194" s="71">
        <f>IFERROR(VLOOKUP(A194,ブログデータ貼り付け用!E:J,6,FALSE),0)</f>
        <v>0</v>
      </c>
      <c r="F194" s="4">
        <f>IFERROR(VLOOKUP(A194,ブログデータ貼り付け用!L:N,2,FALSE),0)</f>
        <v>0</v>
      </c>
      <c r="G194" s="37">
        <f>IFERROR(VLOOKUP(A194,ブログデータ貼り付け用!L:N,3,FALSE),0)</f>
        <v>0</v>
      </c>
      <c r="H194" s="20">
        <f>VLOOKUP(A194,ブログデータ整理!A:C,2,FALSE)</f>
        <v>0</v>
      </c>
      <c r="I194" s="67">
        <f>VLOOKUP(A194,ブログデータ整理!A:C,3,FALSE)</f>
        <v>0</v>
      </c>
      <c r="J194" s="20">
        <f>VLOOKUP(A194,ブログデータ整理!A:E,4,FALSE)</f>
        <v>0</v>
      </c>
      <c r="K194" s="67">
        <f>VLOOKUP(A194,ブログデータ整理!A:E,5,FALSE)</f>
        <v>0</v>
      </c>
      <c r="L194" s="73"/>
      <c r="M194" s="81"/>
      <c r="N194" s="20">
        <f t="shared" si="10"/>
        <v>0</v>
      </c>
      <c r="O194" s="19">
        <f t="shared" si="10"/>
        <v>0</v>
      </c>
    </row>
    <row r="195" spans="1:15" ht="14.25" customHeight="1" x14ac:dyDescent="0.2">
      <c r="A195" s="63">
        <v>45826</v>
      </c>
      <c r="B195" s="4">
        <f>IFERROR(VLOOKUP(A195,ブログデータ貼り付け用!A:C,2,FALSE),0)</f>
        <v>0</v>
      </c>
      <c r="C195" s="65">
        <f>IFERROR(VLOOKUP(A195,ブログデータ貼り付け用!A:C,3,FALSE),0)</f>
        <v>0</v>
      </c>
      <c r="D195" s="20">
        <f>IFERROR(VLOOKUP(A195,ブログデータ貼り付け用!E:J,4,FALSE),0)</f>
        <v>0</v>
      </c>
      <c r="E195" s="71">
        <f>IFERROR(VLOOKUP(A195,ブログデータ貼り付け用!E:J,6,FALSE),0)</f>
        <v>0</v>
      </c>
      <c r="F195" s="4">
        <f>IFERROR(VLOOKUP(A195,ブログデータ貼り付け用!L:N,2,FALSE),0)</f>
        <v>0</v>
      </c>
      <c r="G195" s="37">
        <f>IFERROR(VLOOKUP(A195,ブログデータ貼り付け用!L:N,3,FALSE),0)</f>
        <v>0</v>
      </c>
      <c r="H195" s="20">
        <f>VLOOKUP(A195,ブログデータ整理!A:C,2,FALSE)</f>
        <v>0</v>
      </c>
      <c r="I195" s="67">
        <f>VLOOKUP(A195,ブログデータ整理!A:C,3,FALSE)</f>
        <v>0</v>
      </c>
      <c r="J195" s="20">
        <f>VLOOKUP(A195,ブログデータ整理!A:E,4,FALSE)</f>
        <v>0</v>
      </c>
      <c r="K195" s="67">
        <f>VLOOKUP(A195,ブログデータ整理!A:E,5,FALSE)</f>
        <v>0</v>
      </c>
      <c r="L195" s="73"/>
      <c r="M195" s="81"/>
      <c r="N195" s="20">
        <f t="shared" si="10"/>
        <v>0</v>
      </c>
      <c r="O195" s="19">
        <f t="shared" si="10"/>
        <v>0</v>
      </c>
    </row>
    <row r="196" spans="1:15" ht="14.25" customHeight="1" x14ac:dyDescent="0.2">
      <c r="A196" s="63">
        <v>45827</v>
      </c>
      <c r="B196" s="4">
        <f>IFERROR(VLOOKUP(A196,ブログデータ貼り付け用!A:C,2,FALSE),0)</f>
        <v>0</v>
      </c>
      <c r="C196" s="65">
        <f>IFERROR(VLOOKUP(A196,ブログデータ貼り付け用!A:C,3,FALSE),0)</f>
        <v>0</v>
      </c>
      <c r="D196" s="20">
        <f>IFERROR(VLOOKUP(A196,ブログデータ貼り付け用!E:J,4,FALSE),0)</f>
        <v>0</v>
      </c>
      <c r="E196" s="71">
        <f>IFERROR(VLOOKUP(A196,ブログデータ貼り付け用!E:J,6,FALSE),0)</f>
        <v>0</v>
      </c>
      <c r="F196" s="4">
        <f>IFERROR(VLOOKUP(A196,ブログデータ貼り付け用!L:N,2,FALSE),0)</f>
        <v>0</v>
      </c>
      <c r="G196" s="37">
        <f>IFERROR(VLOOKUP(A196,ブログデータ貼り付け用!L:N,3,FALSE),0)</f>
        <v>0</v>
      </c>
      <c r="H196" s="20">
        <f>VLOOKUP(A196,ブログデータ整理!A:C,2,FALSE)</f>
        <v>0</v>
      </c>
      <c r="I196" s="67">
        <f>VLOOKUP(A196,ブログデータ整理!A:C,3,FALSE)</f>
        <v>0</v>
      </c>
      <c r="J196" s="20">
        <f>VLOOKUP(A196,ブログデータ整理!A:E,4,FALSE)</f>
        <v>0</v>
      </c>
      <c r="K196" s="67">
        <f>VLOOKUP(A196,ブログデータ整理!A:E,5,FALSE)</f>
        <v>0</v>
      </c>
      <c r="L196" s="73"/>
      <c r="M196" s="81"/>
      <c r="N196" s="20">
        <f t="shared" si="10"/>
        <v>0</v>
      </c>
      <c r="O196" s="19">
        <f t="shared" si="10"/>
        <v>0</v>
      </c>
    </row>
    <row r="197" spans="1:15" ht="14.25" customHeight="1" x14ac:dyDescent="0.2">
      <c r="A197" s="63">
        <v>45828</v>
      </c>
      <c r="B197" s="4">
        <f>IFERROR(VLOOKUP(A197,ブログデータ貼り付け用!A:C,2,FALSE),0)</f>
        <v>0</v>
      </c>
      <c r="C197" s="65">
        <f>IFERROR(VLOOKUP(A197,ブログデータ貼り付け用!A:C,3,FALSE),0)</f>
        <v>0</v>
      </c>
      <c r="D197" s="20">
        <f>IFERROR(VLOOKUP(A197,ブログデータ貼り付け用!E:J,4,FALSE),0)</f>
        <v>0</v>
      </c>
      <c r="E197" s="71">
        <f>IFERROR(VLOOKUP(A197,ブログデータ貼り付け用!E:J,6,FALSE),0)</f>
        <v>0</v>
      </c>
      <c r="F197" s="4">
        <f>IFERROR(VLOOKUP(A197,ブログデータ貼り付け用!L:N,2,FALSE),0)</f>
        <v>0</v>
      </c>
      <c r="G197" s="37">
        <f>IFERROR(VLOOKUP(A197,ブログデータ貼り付け用!L:N,3,FALSE),0)</f>
        <v>0</v>
      </c>
      <c r="H197" s="20">
        <f>VLOOKUP(A197,ブログデータ整理!A:C,2,FALSE)</f>
        <v>0</v>
      </c>
      <c r="I197" s="67">
        <f>VLOOKUP(A197,ブログデータ整理!A:C,3,FALSE)</f>
        <v>0</v>
      </c>
      <c r="J197" s="20">
        <f>VLOOKUP(A197,ブログデータ整理!A:E,4,FALSE)</f>
        <v>0</v>
      </c>
      <c r="K197" s="67">
        <f>VLOOKUP(A197,ブログデータ整理!A:E,5,FALSE)</f>
        <v>0</v>
      </c>
      <c r="L197" s="73"/>
      <c r="M197" s="81"/>
      <c r="N197" s="20">
        <f t="shared" si="10"/>
        <v>0</v>
      </c>
      <c r="O197" s="19">
        <f t="shared" si="10"/>
        <v>0</v>
      </c>
    </row>
    <row r="198" spans="1:15" ht="14.25" customHeight="1" x14ac:dyDescent="0.2">
      <c r="A198" s="63">
        <v>45829</v>
      </c>
      <c r="B198" s="4">
        <f>IFERROR(VLOOKUP(A198,ブログデータ貼り付け用!A:C,2,FALSE),0)</f>
        <v>0</v>
      </c>
      <c r="C198" s="65">
        <f>IFERROR(VLOOKUP(A198,ブログデータ貼り付け用!A:C,3,FALSE),0)</f>
        <v>0</v>
      </c>
      <c r="D198" s="20">
        <f>IFERROR(VLOOKUP(A198,ブログデータ貼り付け用!E:J,4,FALSE),0)</f>
        <v>0</v>
      </c>
      <c r="E198" s="71">
        <f>IFERROR(VLOOKUP(A198,ブログデータ貼り付け用!E:J,6,FALSE),0)</f>
        <v>0</v>
      </c>
      <c r="F198" s="4">
        <f>IFERROR(VLOOKUP(A198,ブログデータ貼り付け用!L:N,2,FALSE),0)</f>
        <v>0</v>
      </c>
      <c r="G198" s="37">
        <f>IFERROR(VLOOKUP(A198,ブログデータ貼り付け用!L:N,3,FALSE),0)</f>
        <v>0</v>
      </c>
      <c r="H198" s="20">
        <f>VLOOKUP(A198,ブログデータ整理!A:C,2,FALSE)</f>
        <v>0</v>
      </c>
      <c r="I198" s="67">
        <f>VLOOKUP(A198,ブログデータ整理!A:C,3,FALSE)</f>
        <v>0</v>
      </c>
      <c r="J198" s="20">
        <f>VLOOKUP(A198,ブログデータ整理!A:E,4,FALSE)</f>
        <v>0</v>
      </c>
      <c r="K198" s="67">
        <f>VLOOKUP(A198,ブログデータ整理!A:E,5,FALSE)</f>
        <v>0</v>
      </c>
      <c r="L198" s="73"/>
      <c r="M198" s="81"/>
      <c r="N198" s="20">
        <f t="shared" si="10"/>
        <v>0</v>
      </c>
      <c r="O198" s="19">
        <f t="shared" si="10"/>
        <v>0</v>
      </c>
    </row>
    <row r="199" spans="1:15" ht="14.25" customHeight="1" x14ac:dyDescent="0.2">
      <c r="A199" s="63">
        <v>45830</v>
      </c>
      <c r="B199" s="4">
        <f>IFERROR(VLOOKUP(A199,ブログデータ貼り付け用!A:C,2,FALSE),0)</f>
        <v>0</v>
      </c>
      <c r="C199" s="65">
        <f>IFERROR(VLOOKUP(A199,ブログデータ貼り付け用!A:C,3,FALSE),0)</f>
        <v>0</v>
      </c>
      <c r="D199" s="20">
        <f>IFERROR(VLOOKUP(A199,ブログデータ貼り付け用!E:J,4,FALSE),0)</f>
        <v>0</v>
      </c>
      <c r="E199" s="71">
        <f>IFERROR(VLOOKUP(A199,ブログデータ貼り付け用!E:J,6,FALSE),0)</f>
        <v>0</v>
      </c>
      <c r="F199" s="4">
        <f>IFERROR(VLOOKUP(A199,ブログデータ貼り付け用!L:N,2,FALSE),0)</f>
        <v>0</v>
      </c>
      <c r="G199" s="37">
        <f>IFERROR(VLOOKUP(A199,ブログデータ貼り付け用!L:N,3,FALSE),0)</f>
        <v>0</v>
      </c>
      <c r="H199" s="20">
        <f>VLOOKUP(A199,ブログデータ整理!A:C,2,FALSE)</f>
        <v>0</v>
      </c>
      <c r="I199" s="67">
        <f>VLOOKUP(A199,ブログデータ整理!A:C,3,FALSE)</f>
        <v>0</v>
      </c>
      <c r="J199" s="20">
        <f>VLOOKUP(A199,ブログデータ整理!A:E,4,FALSE)</f>
        <v>0</v>
      </c>
      <c r="K199" s="67">
        <f>VLOOKUP(A199,ブログデータ整理!A:E,5,FALSE)</f>
        <v>0</v>
      </c>
      <c r="L199" s="73"/>
      <c r="M199" s="81"/>
      <c r="N199" s="20">
        <f t="shared" si="10"/>
        <v>0</v>
      </c>
      <c r="O199" s="19">
        <f t="shared" si="10"/>
        <v>0</v>
      </c>
    </row>
    <row r="200" spans="1:15" ht="14.25" customHeight="1" x14ac:dyDescent="0.2">
      <c r="A200" s="63">
        <v>45831</v>
      </c>
      <c r="B200" s="4">
        <f>IFERROR(VLOOKUP(A200,ブログデータ貼り付け用!A:C,2,FALSE),0)</f>
        <v>0</v>
      </c>
      <c r="C200" s="65">
        <f>IFERROR(VLOOKUP(A200,ブログデータ貼り付け用!A:C,3,FALSE),0)</f>
        <v>0</v>
      </c>
      <c r="D200" s="20">
        <f>IFERROR(VLOOKUP(A200,ブログデータ貼り付け用!E:J,4,FALSE),0)</f>
        <v>0</v>
      </c>
      <c r="E200" s="71">
        <f>IFERROR(VLOOKUP(A200,ブログデータ貼り付け用!E:J,6,FALSE),0)</f>
        <v>0</v>
      </c>
      <c r="F200" s="4">
        <f>IFERROR(VLOOKUP(A200,ブログデータ貼り付け用!L:N,2,FALSE),0)</f>
        <v>0</v>
      </c>
      <c r="G200" s="37">
        <f>IFERROR(VLOOKUP(A200,ブログデータ貼り付け用!L:N,3,FALSE),0)</f>
        <v>0</v>
      </c>
      <c r="H200" s="20">
        <f>VLOOKUP(A200,ブログデータ整理!A:C,2,FALSE)</f>
        <v>0</v>
      </c>
      <c r="I200" s="67">
        <f>VLOOKUP(A200,ブログデータ整理!A:C,3,FALSE)</f>
        <v>0</v>
      </c>
      <c r="J200" s="20">
        <f>VLOOKUP(A200,ブログデータ整理!A:E,4,FALSE)</f>
        <v>0</v>
      </c>
      <c r="K200" s="67">
        <f>VLOOKUP(A200,ブログデータ整理!A:E,5,FALSE)</f>
        <v>0</v>
      </c>
      <c r="L200" s="73"/>
      <c r="M200" s="81"/>
      <c r="N200" s="20">
        <f t="shared" si="10"/>
        <v>0</v>
      </c>
      <c r="O200" s="19">
        <f t="shared" si="10"/>
        <v>0</v>
      </c>
    </row>
    <row r="201" spans="1:15" ht="14.25" customHeight="1" x14ac:dyDescent="0.2">
      <c r="A201" s="63">
        <v>45832</v>
      </c>
      <c r="B201" s="4">
        <f>IFERROR(VLOOKUP(A201,ブログデータ貼り付け用!A:C,2,FALSE),0)</f>
        <v>0</v>
      </c>
      <c r="C201" s="65">
        <f>IFERROR(VLOOKUP(A201,ブログデータ貼り付け用!A:C,3,FALSE),0)</f>
        <v>0</v>
      </c>
      <c r="D201" s="20">
        <f>IFERROR(VLOOKUP(A201,ブログデータ貼り付け用!E:J,4,FALSE),0)</f>
        <v>0</v>
      </c>
      <c r="E201" s="71">
        <f>IFERROR(VLOOKUP(A201,ブログデータ貼り付け用!E:J,6,FALSE),0)</f>
        <v>0</v>
      </c>
      <c r="F201" s="4">
        <f>IFERROR(VLOOKUP(A201,ブログデータ貼り付け用!L:N,2,FALSE),0)</f>
        <v>0</v>
      </c>
      <c r="G201" s="37">
        <f>IFERROR(VLOOKUP(A201,ブログデータ貼り付け用!L:N,3,FALSE),0)</f>
        <v>0</v>
      </c>
      <c r="H201" s="20">
        <f>VLOOKUP(A201,ブログデータ整理!A:C,2,FALSE)</f>
        <v>0</v>
      </c>
      <c r="I201" s="67">
        <f>VLOOKUP(A201,ブログデータ整理!A:C,3,FALSE)</f>
        <v>0</v>
      </c>
      <c r="J201" s="20">
        <f>VLOOKUP(A201,ブログデータ整理!A:E,4,FALSE)</f>
        <v>0</v>
      </c>
      <c r="K201" s="67">
        <f>VLOOKUP(A201,ブログデータ整理!A:E,5,FALSE)</f>
        <v>0</v>
      </c>
      <c r="L201" s="73"/>
      <c r="M201" s="81"/>
      <c r="N201" s="20">
        <f t="shared" si="10"/>
        <v>0</v>
      </c>
      <c r="O201" s="19">
        <f t="shared" si="10"/>
        <v>0</v>
      </c>
    </row>
    <row r="202" spans="1:15" ht="14.25" customHeight="1" x14ac:dyDescent="0.2">
      <c r="A202" s="63">
        <v>45833</v>
      </c>
      <c r="B202" s="4">
        <f>IFERROR(VLOOKUP(A202,ブログデータ貼り付け用!A:C,2,FALSE),0)</f>
        <v>0</v>
      </c>
      <c r="C202" s="65">
        <f>IFERROR(VLOOKUP(A202,ブログデータ貼り付け用!A:C,3,FALSE),0)</f>
        <v>0</v>
      </c>
      <c r="D202" s="20">
        <f>IFERROR(VLOOKUP(A202,ブログデータ貼り付け用!E:J,4,FALSE),0)</f>
        <v>0</v>
      </c>
      <c r="E202" s="71">
        <f>IFERROR(VLOOKUP(A202,ブログデータ貼り付け用!E:J,6,FALSE),0)</f>
        <v>0</v>
      </c>
      <c r="F202" s="4">
        <f>IFERROR(VLOOKUP(A202,ブログデータ貼り付け用!L:N,2,FALSE),0)</f>
        <v>0</v>
      </c>
      <c r="G202" s="37">
        <f>IFERROR(VLOOKUP(A202,ブログデータ貼り付け用!L:N,3,FALSE),0)</f>
        <v>0</v>
      </c>
      <c r="H202" s="20">
        <f>VLOOKUP(A202,ブログデータ整理!A:C,2,FALSE)</f>
        <v>0</v>
      </c>
      <c r="I202" s="67">
        <f>VLOOKUP(A202,ブログデータ整理!A:C,3,FALSE)</f>
        <v>0</v>
      </c>
      <c r="J202" s="20">
        <f>VLOOKUP(A202,ブログデータ整理!A:E,4,FALSE)</f>
        <v>0</v>
      </c>
      <c r="K202" s="67">
        <f>VLOOKUP(A202,ブログデータ整理!A:E,5,FALSE)</f>
        <v>0</v>
      </c>
      <c r="L202" s="73"/>
      <c r="M202" s="81"/>
      <c r="N202" s="20">
        <f t="shared" si="10"/>
        <v>0</v>
      </c>
      <c r="O202" s="19">
        <f t="shared" si="10"/>
        <v>0</v>
      </c>
    </row>
    <row r="203" spans="1:15" ht="14.25" customHeight="1" x14ac:dyDescent="0.2">
      <c r="A203" s="63">
        <v>45834</v>
      </c>
      <c r="B203" s="4">
        <f>IFERROR(VLOOKUP(A203,ブログデータ貼り付け用!A:C,2,FALSE),0)</f>
        <v>0</v>
      </c>
      <c r="C203" s="65">
        <f>IFERROR(VLOOKUP(A203,ブログデータ貼り付け用!A:C,3,FALSE),0)</f>
        <v>0</v>
      </c>
      <c r="D203" s="20">
        <f>IFERROR(VLOOKUP(A203,ブログデータ貼り付け用!E:J,4,FALSE),0)</f>
        <v>0</v>
      </c>
      <c r="E203" s="71">
        <f>IFERROR(VLOOKUP(A203,ブログデータ貼り付け用!E:J,6,FALSE),0)</f>
        <v>0</v>
      </c>
      <c r="F203" s="4">
        <f>IFERROR(VLOOKUP(A203,ブログデータ貼り付け用!L:N,2,FALSE),0)</f>
        <v>0</v>
      </c>
      <c r="G203" s="37">
        <f>IFERROR(VLOOKUP(A203,ブログデータ貼り付け用!L:N,3,FALSE),0)</f>
        <v>0</v>
      </c>
      <c r="H203" s="20">
        <f>VLOOKUP(A203,ブログデータ整理!A:C,2,FALSE)</f>
        <v>0</v>
      </c>
      <c r="I203" s="67">
        <f>VLOOKUP(A203,ブログデータ整理!A:C,3,FALSE)</f>
        <v>0</v>
      </c>
      <c r="J203" s="20">
        <f>VLOOKUP(A203,ブログデータ整理!A:E,4,FALSE)</f>
        <v>0</v>
      </c>
      <c r="K203" s="67">
        <f>VLOOKUP(A203,ブログデータ整理!A:E,5,FALSE)</f>
        <v>0</v>
      </c>
      <c r="L203" s="73"/>
      <c r="M203" s="81"/>
      <c r="N203" s="20">
        <f t="shared" si="10"/>
        <v>0</v>
      </c>
      <c r="O203" s="19">
        <f t="shared" si="10"/>
        <v>0</v>
      </c>
    </row>
    <row r="204" spans="1:15" ht="14.25" customHeight="1" x14ac:dyDescent="0.2">
      <c r="A204" s="63">
        <v>45835</v>
      </c>
      <c r="B204" s="4">
        <f>IFERROR(VLOOKUP(A204,ブログデータ貼り付け用!A:C,2,FALSE),0)</f>
        <v>0</v>
      </c>
      <c r="C204" s="65">
        <f>IFERROR(VLOOKUP(A204,ブログデータ貼り付け用!A:C,3,FALSE),0)</f>
        <v>0</v>
      </c>
      <c r="D204" s="20">
        <f>IFERROR(VLOOKUP(A204,ブログデータ貼り付け用!E:J,4,FALSE),0)</f>
        <v>0</v>
      </c>
      <c r="E204" s="71">
        <f>IFERROR(VLOOKUP(A204,ブログデータ貼り付け用!E:J,6,FALSE),0)</f>
        <v>0</v>
      </c>
      <c r="F204" s="4">
        <f>IFERROR(VLOOKUP(A204,ブログデータ貼り付け用!L:N,2,FALSE),0)</f>
        <v>0</v>
      </c>
      <c r="G204" s="37">
        <f>IFERROR(VLOOKUP(A204,ブログデータ貼り付け用!L:N,3,FALSE),0)</f>
        <v>0</v>
      </c>
      <c r="H204" s="20">
        <f>VLOOKUP(A204,ブログデータ整理!A:C,2,FALSE)</f>
        <v>0</v>
      </c>
      <c r="I204" s="67">
        <f>VLOOKUP(A204,ブログデータ整理!A:C,3,FALSE)</f>
        <v>0</v>
      </c>
      <c r="J204" s="20">
        <f>VLOOKUP(A204,ブログデータ整理!A:E,4,FALSE)</f>
        <v>0</v>
      </c>
      <c r="K204" s="67">
        <f>VLOOKUP(A204,ブログデータ整理!A:E,5,FALSE)</f>
        <v>0</v>
      </c>
      <c r="L204" s="73"/>
      <c r="M204" s="81"/>
      <c r="N204" s="20">
        <f t="shared" si="10"/>
        <v>0</v>
      </c>
      <c r="O204" s="19">
        <f t="shared" si="10"/>
        <v>0</v>
      </c>
    </row>
    <row r="205" spans="1:15" ht="14.25" customHeight="1" x14ac:dyDescent="0.2">
      <c r="A205" s="63">
        <v>45836</v>
      </c>
      <c r="B205" s="4">
        <f>IFERROR(VLOOKUP(A205,ブログデータ貼り付け用!A:C,2,FALSE),0)</f>
        <v>0</v>
      </c>
      <c r="C205" s="65">
        <f>IFERROR(VLOOKUP(A205,ブログデータ貼り付け用!A:C,3,FALSE),0)</f>
        <v>0</v>
      </c>
      <c r="D205" s="20">
        <f>IFERROR(VLOOKUP(A205,ブログデータ貼り付け用!E:J,4,FALSE),0)</f>
        <v>0</v>
      </c>
      <c r="E205" s="71">
        <f>IFERROR(VLOOKUP(A205,ブログデータ貼り付け用!E:J,6,FALSE),0)</f>
        <v>0</v>
      </c>
      <c r="F205" s="4">
        <f>IFERROR(VLOOKUP(A205,ブログデータ貼り付け用!L:N,2,FALSE),0)</f>
        <v>0</v>
      </c>
      <c r="G205" s="37">
        <f>IFERROR(VLOOKUP(A205,ブログデータ貼り付け用!L:N,3,FALSE),0)</f>
        <v>0</v>
      </c>
      <c r="H205" s="20">
        <f>VLOOKUP(A205,ブログデータ整理!A:C,2,FALSE)</f>
        <v>0</v>
      </c>
      <c r="I205" s="67">
        <f>VLOOKUP(A205,ブログデータ整理!A:C,3,FALSE)</f>
        <v>0</v>
      </c>
      <c r="J205" s="20">
        <f>VLOOKUP(A205,ブログデータ整理!A:E,4,FALSE)</f>
        <v>0</v>
      </c>
      <c r="K205" s="67">
        <f>VLOOKUP(A205,ブログデータ整理!A:E,5,FALSE)</f>
        <v>0</v>
      </c>
      <c r="L205" s="73"/>
      <c r="M205" s="81"/>
      <c r="N205" s="20">
        <f t="shared" si="10"/>
        <v>0</v>
      </c>
      <c r="O205" s="19">
        <f t="shared" si="10"/>
        <v>0</v>
      </c>
    </row>
    <row r="206" spans="1:15" ht="14.25" customHeight="1" x14ac:dyDescent="0.2">
      <c r="A206" s="63">
        <v>45837</v>
      </c>
      <c r="B206" s="4">
        <f>IFERROR(VLOOKUP(A206,ブログデータ貼り付け用!A:C,2,FALSE),0)</f>
        <v>0</v>
      </c>
      <c r="C206" s="65">
        <f>IFERROR(VLOOKUP(A206,ブログデータ貼り付け用!A:C,3,FALSE),0)</f>
        <v>0</v>
      </c>
      <c r="D206" s="20">
        <f>IFERROR(VLOOKUP(A206,ブログデータ貼り付け用!E:J,4,FALSE),0)</f>
        <v>0</v>
      </c>
      <c r="E206" s="71">
        <f>IFERROR(VLOOKUP(A206,ブログデータ貼り付け用!E:J,6,FALSE),0)</f>
        <v>0</v>
      </c>
      <c r="F206" s="4">
        <f>IFERROR(VLOOKUP(A206,ブログデータ貼り付け用!L:N,2,FALSE),0)</f>
        <v>0</v>
      </c>
      <c r="G206" s="37">
        <f>IFERROR(VLOOKUP(A206,ブログデータ貼り付け用!L:N,3,FALSE),0)</f>
        <v>0</v>
      </c>
      <c r="H206" s="20">
        <f>VLOOKUP(A206,ブログデータ整理!A:C,2,FALSE)</f>
        <v>0</v>
      </c>
      <c r="I206" s="67">
        <f>VLOOKUP(A206,ブログデータ整理!A:C,3,FALSE)</f>
        <v>0</v>
      </c>
      <c r="J206" s="20">
        <f>VLOOKUP(A206,ブログデータ整理!A:E,4,FALSE)</f>
        <v>0</v>
      </c>
      <c r="K206" s="67">
        <f>VLOOKUP(A206,ブログデータ整理!A:E,5,FALSE)</f>
        <v>0</v>
      </c>
      <c r="L206" s="73"/>
      <c r="M206" s="81"/>
      <c r="N206" s="20">
        <f t="shared" si="10"/>
        <v>0</v>
      </c>
      <c r="O206" s="19">
        <f t="shared" si="10"/>
        <v>0</v>
      </c>
    </row>
    <row r="207" spans="1:15" ht="14.25" customHeight="1" x14ac:dyDescent="0.2">
      <c r="A207" s="63">
        <v>45838</v>
      </c>
      <c r="B207" s="4">
        <f>IFERROR(VLOOKUP(A207,ブログデータ貼り付け用!A:C,2,FALSE),0)</f>
        <v>0</v>
      </c>
      <c r="C207" s="65">
        <f>IFERROR(VLOOKUP(A207,ブログデータ貼り付け用!A:C,3,FALSE),0)</f>
        <v>0</v>
      </c>
      <c r="D207" s="20">
        <f>IFERROR(VLOOKUP(A207,ブログデータ貼り付け用!E:J,4,FALSE),0)</f>
        <v>0</v>
      </c>
      <c r="E207" s="71">
        <f>IFERROR(VLOOKUP(A207,ブログデータ貼り付け用!E:J,6,FALSE),0)</f>
        <v>0</v>
      </c>
      <c r="F207" s="4">
        <f>IFERROR(VLOOKUP(A207,ブログデータ貼り付け用!L:N,2,FALSE),0)</f>
        <v>0</v>
      </c>
      <c r="G207" s="37">
        <f>IFERROR(VLOOKUP(A207,ブログデータ貼り付け用!L:N,3,FALSE),0)</f>
        <v>0</v>
      </c>
      <c r="H207" s="20">
        <f>VLOOKUP(A207,ブログデータ整理!A:C,2,FALSE)</f>
        <v>0</v>
      </c>
      <c r="I207" s="67">
        <f>VLOOKUP(A207,ブログデータ整理!A:C,3,FALSE)</f>
        <v>0</v>
      </c>
      <c r="J207" s="20">
        <f>VLOOKUP(A207,ブログデータ整理!A:E,4,FALSE)</f>
        <v>0</v>
      </c>
      <c r="K207" s="67">
        <f>VLOOKUP(A207,ブログデータ整理!A:E,5,FALSE)</f>
        <v>0</v>
      </c>
      <c r="L207" s="73"/>
      <c r="M207" s="81"/>
      <c r="N207" s="20">
        <f t="shared" si="10"/>
        <v>0</v>
      </c>
      <c r="O207" s="19">
        <f t="shared" si="10"/>
        <v>0</v>
      </c>
    </row>
    <row r="208" spans="1:15" ht="14.25" customHeight="1" thickBot="1" x14ac:dyDescent="0.25">
      <c r="A208" s="16"/>
      <c r="B208" s="3"/>
      <c r="C208" s="69"/>
      <c r="D208" s="7"/>
      <c r="E208" s="8"/>
      <c r="F208" s="3"/>
      <c r="G208" s="10"/>
      <c r="H208" s="9"/>
      <c r="I208" s="10"/>
      <c r="J208" s="9"/>
      <c r="K208" s="10"/>
      <c r="L208" s="83"/>
      <c r="M208" s="82"/>
      <c r="N208" s="20"/>
      <c r="O208" s="19"/>
    </row>
    <row r="209" spans="1:15" ht="15.5" customHeight="1" thickBot="1" x14ac:dyDescent="0.25">
      <c r="A209" s="17" t="s">
        <v>140</v>
      </c>
      <c r="B209" s="74"/>
      <c r="C209" s="75"/>
      <c r="D209" s="76"/>
      <c r="E209" s="75"/>
      <c r="F209" s="76"/>
      <c r="G209" s="75"/>
      <c r="H209" s="76"/>
      <c r="I209" s="75"/>
      <c r="J209" s="76"/>
      <c r="K209" s="75"/>
      <c r="L209" s="76"/>
      <c r="M209" s="75"/>
      <c r="N209" s="13">
        <f>B209+D209+F209+H209+J209+L209</f>
        <v>0</v>
      </c>
      <c r="O209" s="14">
        <f>C209+E209+G209+I209+K209+M209</f>
        <v>0</v>
      </c>
    </row>
    <row r="210" spans="1:15" ht="17" customHeight="1" thickBot="1" x14ac:dyDescent="0.25">
      <c r="A210" s="17" t="s">
        <v>18</v>
      </c>
      <c r="B210" s="22">
        <f t="shared" ref="B210:M210" si="11">SUM(B178:B209)</f>
        <v>0</v>
      </c>
      <c r="C210" s="23">
        <f t="shared" si="11"/>
        <v>0</v>
      </c>
      <c r="D210" s="26">
        <f t="shared" si="11"/>
        <v>0</v>
      </c>
      <c r="E210" s="27">
        <f t="shared" si="11"/>
        <v>0</v>
      </c>
      <c r="F210" s="24">
        <f t="shared" si="11"/>
        <v>0</v>
      </c>
      <c r="G210" s="25">
        <f t="shared" si="11"/>
        <v>0</v>
      </c>
      <c r="H210" s="33">
        <f t="shared" si="11"/>
        <v>0</v>
      </c>
      <c r="I210" s="34">
        <f t="shared" si="11"/>
        <v>0</v>
      </c>
      <c r="J210" s="32">
        <f t="shared" si="11"/>
        <v>0</v>
      </c>
      <c r="K210" s="30">
        <f t="shared" si="11"/>
        <v>0</v>
      </c>
      <c r="L210" s="28">
        <f t="shared" si="11"/>
        <v>0</v>
      </c>
      <c r="M210" s="29">
        <f t="shared" si="11"/>
        <v>0</v>
      </c>
      <c r="N210" s="13">
        <f>B210+D210+F210+H210+J210+L210</f>
        <v>0</v>
      </c>
      <c r="O210" s="14">
        <f>C210+E210+G210+I210+K210+M210</f>
        <v>0</v>
      </c>
    </row>
    <row r="211" spans="1:15" ht="15.5" customHeight="1" thickBot="1" x14ac:dyDescent="0.25">
      <c r="A211" s="566" t="s">
        <v>146</v>
      </c>
      <c r="B211" s="456" t="s">
        <v>34</v>
      </c>
      <c r="C211" s="458"/>
      <c r="D211" s="558" t="s">
        <v>35</v>
      </c>
      <c r="E211" s="559"/>
      <c r="F211" s="560" t="s">
        <v>36</v>
      </c>
      <c r="G211" s="561"/>
      <c r="H211" s="562" t="s">
        <v>37</v>
      </c>
      <c r="I211" s="563"/>
      <c r="J211" s="564" t="s">
        <v>38</v>
      </c>
      <c r="K211" s="565"/>
      <c r="L211" s="553" t="str">
        <f>L176</f>
        <v>サイト名</v>
      </c>
      <c r="M211" s="554"/>
      <c r="N211" s="463" t="s">
        <v>18</v>
      </c>
      <c r="O211" s="464"/>
    </row>
    <row r="212" spans="1:15" ht="15.5" customHeight="1" thickBot="1" x14ac:dyDescent="0.25">
      <c r="A212" s="567"/>
      <c r="B212" s="21" t="s">
        <v>152</v>
      </c>
      <c r="C212" s="12" t="s">
        <v>20</v>
      </c>
      <c r="D212" s="11" t="s">
        <v>19</v>
      </c>
      <c r="E212" s="12" t="s">
        <v>20</v>
      </c>
      <c r="F212" s="11" t="s">
        <v>19</v>
      </c>
      <c r="G212" s="12" t="s">
        <v>20</v>
      </c>
      <c r="H212" s="11" t="s">
        <v>19</v>
      </c>
      <c r="I212" s="12" t="s">
        <v>20</v>
      </c>
      <c r="J212" s="11" t="s">
        <v>19</v>
      </c>
      <c r="K212" s="12" t="s">
        <v>20</v>
      </c>
      <c r="L212" s="11" t="s">
        <v>19</v>
      </c>
      <c r="M212" s="12" t="s">
        <v>20</v>
      </c>
      <c r="N212" s="11" t="s">
        <v>19</v>
      </c>
      <c r="O212" s="12" t="s">
        <v>20</v>
      </c>
    </row>
    <row r="213" spans="1:15" ht="14.25" customHeight="1" x14ac:dyDescent="0.2">
      <c r="A213" s="63">
        <v>45839</v>
      </c>
      <c r="B213" s="4">
        <f>IFERROR(VLOOKUP(A213,ブログデータ貼り付け用!A:C,2,FALSE),0)</f>
        <v>0</v>
      </c>
      <c r="C213" s="65">
        <f>IFERROR(VLOOKUP(A213,ブログデータ貼り付け用!A:C,3,FALSE),0)</f>
        <v>0</v>
      </c>
      <c r="D213" s="66">
        <f>IFERROR(VLOOKUP(A213,ブログデータ貼り付け用!E:J,4,FALSE),0)</f>
        <v>0</v>
      </c>
      <c r="E213" s="70">
        <f>IFERROR(VLOOKUP(A213,ブログデータ貼り付け用!E:J,6,FALSE),0)</f>
        <v>0</v>
      </c>
      <c r="F213" s="4">
        <f>IFERROR(VLOOKUP(A213,ブログデータ貼り付け用!L:N,2,FALSE),0)</f>
        <v>0</v>
      </c>
      <c r="G213" s="37">
        <f>IFERROR(VLOOKUP(A213,ブログデータ貼り付け用!L:N,3,FALSE),0)</f>
        <v>0</v>
      </c>
      <c r="H213" s="20">
        <f>VLOOKUP(A213,ブログデータ整理!A:C,2,FALSE)</f>
        <v>0</v>
      </c>
      <c r="I213" s="67">
        <f>VLOOKUP(A213,ブログデータ整理!A:C,3,FALSE)</f>
        <v>0</v>
      </c>
      <c r="J213" s="20">
        <f>VLOOKUP(A213,ブログデータ整理!A:E,4,FALSE)</f>
        <v>0</v>
      </c>
      <c r="K213" s="67">
        <f>VLOOKUP(A213,ブログデータ整理!A:E,5,FALSE)</f>
        <v>0</v>
      </c>
      <c r="L213" s="73"/>
      <c r="M213" s="81"/>
      <c r="N213" s="20">
        <f>B213+D213+F213+H213+J213+L213</f>
        <v>0</v>
      </c>
      <c r="O213" s="19">
        <f>C213+E213+G213+I213+K213+M213</f>
        <v>0</v>
      </c>
    </row>
    <row r="214" spans="1:15" ht="14.25" customHeight="1" x14ac:dyDescent="0.2">
      <c r="A214" s="63">
        <v>45840</v>
      </c>
      <c r="B214" s="4">
        <f>IFERROR(VLOOKUP(A214,ブログデータ貼り付け用!A:C,2,FALSE),0)</f>
        <v>0</v>
      </c>
      <c r="C214" s="65">
        <f>IFERROR(VLOOKUP(A214,ブログデータ貼り付け用!A:C,3,FALSE),0)</f>
        <v>0</v>
      </c>
      <c r="D214" s="20">
        <f>IFERROR(VLOOKUP(A214,ブログデータ貼り付け用!E:J,4,FALSE),0)</f>
        <v>0</v>
      </c>
      <c r="E214" s="71">
        <f>IFERROR(VLOOKUP(A214,ブログデータ貼り付け用!E:J,6,FALSE),0)</f>
        <v>0</v>
      </c>
      <c r="F214" s="4">
        <f>IFERROR(VLOOKUP(A214,ブログデータ貼り付け用!L:N,2,FALSE),0)</f>
        <v>0</v>
      </c>
      <c r="G214" s="37">
        <f>IFERROR(VLOOKUP(A214,ブログデータ貼り付け用!L:N,3,FALSE),0)</f>
        <v>0</v>
      </c>
      <c r="H214" s="20">
        <f>VLOOKUP(A214,ブログデータ整理!A:C,2,FALSE)</f>
        <v>0</v>
      </c>
      <c r="I214" s="67">
        <f>VLOOKUP(A214,ブログデータ整理!A:C,3,FALSE)</f>
        <v>0</v>
      </c>
      <c r="J214" s="20">
        <f>VLOOKUP(A214,ブログデータ整理!A:E,4,FALSE)</f>
        <v>0</v>
      </c>
      <c r="K214" s="67">
        <f>VLOOKUP(A214,ブログデータ整理!A:E,5,FALSE)</f>
        <v>0</v>
      </c>
      <c r="L214" s="73"/>
      <c r="M214" s="81"/>
      <c r="N214" s="20">
        <f t="shared" ref="N214:O243" si="12">B214+D214+F214+H214+J214+L214</f>
        <v>0</v>
      </c>
      <c r="O214" s="19">
        <f t="shared" si="12"/>
        <v>0</v>
      </c>
    </row>
    <row r="215" spans="1:15" ht="14.25" customHeight="1" x14ac:dyDescent="0.2">
      <c r="A215" s="63">
        <v>45841</v>
      </c>
      <c r="B215" s="4">
        <f>IFERROR(VLOOKUP(A215,ブログデータ貼り付け用!A:C,2,FALSE),0)</f>
        <v>0</v>
      </c>
      <c r="C215" s="65">
        <f>IFERROR(VLOOKUP(A215,ブログデータ貼り付け用!A:C,3,FALSE),0)</f>
        <v>0</v>
      </c>
      <c r="D215" s="20">
        <f>IFERROR(VLOOKUP(A215,ブログデータ貼り付け用!E:J,4,FALSE),0)</f>
        <v>0</v>
      </c>
      <c r="E215" s="71">
        <f>IFERROR(VLOOKUP(A215,ブログデータ貼り付け用!E:J,6,FALSE),0)</f>
        <v>0</v>
      </c>
      <c r="F215" s="4">
        <f>IFERROR(VLOOKUP(A215,ブログデータ貼り付け用!L:N,2,FALSE),0)</f>
        <v>0</v>
      </c>
      <c r="G215" s="37">
        <f>IFERROR(VLOOKUP(A215,ブログデータ貼り付け用!L:N,3,FALSE),0)</f>
        <v>0</v>
      </c>
      <c r="H215" s="20">
        <f>VLOOKUP(A215,ブログデータ整理!A:C,2,FALSE)</f>
        <v>0</v>
      </c>
      <c r="I215" s="67">
        <f>VLOOKUP(A215,ブログデータ整理!A:C,3,FALSE)</f>
        <v>0</v>
      </c>
      <c r="J215" s="20">
        <f>VLOOKUP(A215,ブログデータ整理!A:E,4,FALSE)</f>
        <v>0</v>
      </c>
      <c r="K215" s="67">
        <f>VLOOKUP(A215,ブログデータ整理!A:E,5,FALSE)</f>
        <v>0</v>
      </c>
      <c r="L215" s="73"/>
      <c r="M215" s="81"/>
      <c r="N215" s="20">
        <f t="shared" si="12"/>
        <v>0</v>
      </c>
      <c r="O215" s="19">
        <f t="shared" si="12"/>
        <v>0</v>
      </c>
    </row>
    <row r="216" spans="1:15" ht="14.25" customHeight="1" x14ac:dyDescent="0.2">
      <c r="A216" s="63">
        <v>45842</v>
      </c>
      <c r="B216" s="4">
        <f>IFERROR(VLOOKUP(A216,ブログデータ貼り付け用!A:C,2,FALSE),0)</f>
        <v>0</v>
      </c>
      <c r="C216" s="65">
        <f>IFERROR(VLOOKUP(A216,ブログデータ貼り付け用!A:C,3,FALSE),0)</f>
        <v>0</v>
      </c>
      <c r="D216" s="20">
        <f>IFERROR(VLOOKUP(A216,ブログデータ貼り付け用!E:J,4,FALSE),0)</f>
        <v>0</v>
      </c>
      <c r="E216" s="71">
        <f>IFERROR(VLOOKUP(A216,ブログデータ貼り付け用!E:J,6,FALSE),0)</f>
        <v>0</v>
      </c>
      <c r="F216" s="4">
        <f>IFERROR(VLOOKUP(A216,ブログデータ貼り付け用!L:N,2,FALSE),0)</f>
        <v>0</v>
      </c>
      <c r="G216" s="37">
        <f>IFERROR(VLOOKUP(A216,ブログデータ貼り付け用!L:N,3,FALSE),0)</f>
        <v>0</v>
      </c>
      <c r="H216" s="20">
        <f>VLOOKUP(A216,ブログデータ整理!A:C,2,FALSE)</f>
        <v>0</v>
      </c>
      <c r="I216" s="67">
        <f>VLOOKUP(A216,ブログデータ整理!A:C,3,FALSE)</f>
        <v>0</v>
      </c>
      <c r="J216" s="20">
        <f>VLOOKUP(A216,ブログデータ整理!A:E,4,FALSE)</f>
        <v>0</v>
      </c>
      <c r="K216" s="67">
        <f>VLOOKUP(A216,ブログデータ整理!A:E,5,FALSE)</f>
        <v>0</v>
      </c>
      <c r="L216" s="73"/>
      <c r="M216" s="81"/>
      <c r="N216" s="20">
        <f t="shared" si="12"/>
        <v>0</v>
      </c>
      <c r="O216" s="19">
        <f t="shared" si="12"/>
        <v>0</v>
      </c>
    </row>
    <row r="217" spans="1:15" ht="14.25" customHeight="1" x14ac:dyDescent="0.2">
      <c r="A217" s="63">
        <v>45843</v>
      </c>
      <c r="B217" s="4">
        <f>IFERROR(VLOOKUP(A217,ブログデータ貼り付け用!A:C,2,FALSE),0)</f>
        <v>0</v>
      </c>
      <c r="C217" s="65">
        <f>IFERROR(VLOOKUP(A217,ブログデータ貼り付け用!A:C,3,FALSE),0)</f>
        <v>0</v>
      </c>
      <c r="D217" s="20">
        <f>IFERROR(VLOOKUP(A217,ブログデータ貼り付け用!E:J,4,FALSE),0)</f>
        <v>0</v>
      </c>
      <c r="E217" s="71">
        <f>IFERROR(VLOOKUP(A217,ブログデータ貼り付け用!E:J,6,FALSE),0)</f>
        <v>0</v>
      </c>
      <c r="F217" s="4">
        <f>IFERROR(VLOOKUP(A217,ブログデータ貼り付け用!L:N,2,FALSE),0)</f>
        <v>0</v>
      </c>
      <c r="G217" s="37">
        <f>IFERROR(VLOOKUP(A217,ブログデータ貼り付け用!L:N,3,FALSE),0)</f>
        <v>0</v>
      </c>
      <c r="H217" s="20">
        <f>VLOOKUP(A217,ブログデータ整理!A:C,2,FALSE)</f>
        <v>0</v>
      </c>
      <c r="I217" s="67">
        <f>VLOOKUP(A217,ブログデータ整理!A:C,3,FALSE)</f>
        <v>0</v>
      </c>
      <c r="J217" s="20">
        <f>VLOOKUP(A217,ブログデータ整理!A:E,4,FALSE)</f>
        <v>0</v>
      </c>
      <c r="K217" s="67">
        <f>VLOOKUP(A217,ブログデータ整理!A:E,5,FALSE)</f>
        <v>0</v>
      </c>
      <c r="L217" s="73"/>
      <c r="M217" s="81"/>
      <c r="N217" s="20">
        <f t="shared" si="12"/>
        <v>0</v>
      </c>
      <c r="O217" s="19">
        <f t="shared" si="12"/>
        <v>0</v>
      </c>
    </row>
    <row r="218" spans="1:15" ht="14.25" customHeight="1" x14ac:dyDescent="0.2">
      <c r="A218" s="63">
        <v>45844</v>
      </c>
      <c r="B218" s="4">
        <f>IFERROR(VLOOKUP(A218,ブログデータ貼り付け用!A:C,2,FALSE),0)</f>
        <v>0</v>
      </c>
      <c r="C218" s="65">
        <f>IFERROR(VLOOKUP(A218,ブログデータ貼り付け用!A:C,3,FALSE),0)</f>
        <v>0</v>
      </c>
      <c r="D218" s="20">
        <f>IFERROR(VLOOKUP(A218,ブログデータ貼り付け用!E:J,4,FALSE),0)</f>
        <v>0</v>
      </c>
      <c r="E218" s="71">
        <f>IFERROR(VLOOKUP(A218,ブログデータ貼り付け用!E:J,6,FALSE),0)</f>
        <v>0</v>
      </c>
      <c r="F218" s="4">
        <f>IFERROR(VLOOKUP(A218,ブログデータ貼り付け用!L:N,2,FALSE),0)</f>
        <v>0</v>
      </c>
      <c r="G218" s="37">
        <f>IFERROR(VLOOKUP(A218,ブログデータ貼り付け用!L:N,3,FALSE),0)</f>
        <v>0</v>
      </c>
      <c r="H218" s="20">
        <f>VLOOKUP(A218,ブログデータ整理!A:C,2,FALSE)</f>
        <v>0</v>
      </c>
      <c r="I218" s="67">
        <f>VLOOKUP(A218,ブログデータ整理!A:C,3,FALSE)</f>
        <v>0</v>
      </c>
      <c r="J218" s="20">
        <f>VLOOKUP(A218,ブログデータ整理!A:E,4,FALSE)</f>
        <v>0</v>
      </c>
      <c r="K218" s="67">
        <f>VLOOKUP(A218,ブログデータ整理!A:E,5,FALSE)</f>
        <v>0</v>
      </c>
      <c r="L218" s="73"/>
      <c r="M218" s="81"/>
      <c r="N218" s="20">
        <f t="shared" si="12"/>
        <v>0</v>
      </c>
      <c r="O218" s="19">
        <f t="shared" si="12"/>
        <v>0</v>
      </c>
    </row>
    <row r="219" spans="1:15" ht="14.25" customHeight="1" x14ac:dyDescent="0.2">
      <c r="A219" s="63">
        <v>45845</v>
      </c>
      <c r="B219" s="4">
        <f>IFERROR(VLOOKUP(A219,ブログデータ貼り付け用!A:C,2,FALSE),0)</f>
        <v>0</v>
      </c>
      <c r="C219" s="65">
        <f>IFERROR(VLOOKUP(A219,ブログデータ貼り付け用!A:C,3,FALSE),0)</f>
        <v>0</v>
      </c>
      <c r="D219" s="20">
        <f>IFERROR(VLOOKUP(A219,ブログデータ貼り付け用!E:J,4,FALSE),0)</f>
        <v>0</v>
      </c>
      <c r="E219" s="71">
        <f>IFERROR(VLOOKUP(A219,ブログデータ貼り付け用!E:J,6,FALSE),0)</f>
        <v>0</v>
      </c>
      <c r="F219" s="4">
        <f>IFERROR(VLOOKUP(A219,ブログデータ貼り付け用!L:N,2,FALSE),0)</f>
        <v>0</v>
      </c>
      <c r="G219" s="37">
        <f>IFERROR(VLOOKUP(A219,ブログデータ貼り付け用!L:N,3,FALSE),0)</f>
        <v>0</v>
      </c>
      <c r="H219" s="20">
        <f>VLOOKUP(A219,ブログデータ整理!A:C,2,FALSE)</f>
        <v>0</v>
      </c>
      <c r="I219" s="67">
        <f>VLOOKUP(A219,ブログデータ整理!A:C,3,FALSE)</f>
        <v>0</v>
      </c>
      <c r="J219" s="20">
        <f>VLOOKUP(A219,ブログデータ整理!A:E,4,FALSE)</f>
        <v>0</v>
      </c>
      <c r="K219" s="67">
        <f>VLOOKUP(A219,ブログデータ整理!A:E,5,FALSE)</f>
        <v>0</v>
      </c>
      <c r="L219" s="73"/>
      <c r="M219" s="81"/>
      <c r="N219" s="20">
        <f t="shared" si="12"/>
        <v>0</v>
      </c>
      <c r="O219" s="19">
        <f t="shared" si="12"/>
        <v>0</v>
      </c>
    </row>
    <row r="220" spans="1:15" ht="14.25" customHeight="1" x14ac:dyDescent="0.2">
      <c r="A220" s="63">
        <v>45846</v>
      </c>
      <c r="B220" s="4">
        <f>IFERROR(VLOOKUP(A220,ブログデータ貼り付け用!A:C,2,FALSE),0)</f>
        <v>0</v>
      </c>
      <c r="C220" s="65">
        <f>IFERROR(VLOOKUP(A220,ブログデータ貼り付け用!A:C,3,FALSE),0)</f>
        <v>0</v>
      </c>
      <c r="D220" s="20">
        <f>IFERROR(VLOOKUP(A220,ブログデータ貼り付け用!E:J,4,FALSE),0)</f>
        <v>0</v>
      </c>
      <c r="E220" s="71">
        <f>IFERROR(VLOOKUP(A220,ブログデータ貼り付け用!E:J,6,FALSE),0)</f>
        <v>0</v>
      </c>
      <c r="F220" s="4">
        <f>IFERROR(VLOOKUP(A220,ブログデータ貼り付け用!L:N,2,FALSE),0)</f>
        <v>0</v>
      </c>
      <c r="G220" s="37">
        <f>IFERROR(VLOOKUP(A220,ブログデータ貼り付け用!L:N,3,FALSE),0)</f>
        <v>0</v>
      </c>
      <c r="H220" s="20">
        <f>VLOOKUP(A220,ブログデータ整理!A:C,2,FALSE)</f>
        <v>0</v>
      </c>
      <c r="I220" s="67">
        <f>VLOOKUP(A220,ブログデータ整理!A:C,3,FALSE)</f>
        <v>0</v>
      </c>
      <c r="J220" s="20">
        <f>VLOOKUP(A220,ブログデータ整理!A:E,4,FALSE)</f>
        <v>0</v>
      </c>
      <c r="K220" s="67">
        <f>VLOOKUP(A220,ブログデータ整理!A:E,5,FALSE)</f>
        <v>0</v>
      </c>
      <c r="L220" s="73"/>
      <c r="M220" s="81"/>
      <c r="N220" s="20">
        <f t="shared" si="12"/>
        <v>0</v>
      </c>
      <c r="O220" s="19">
        <f t="shared" si="12"/>
        <v>0</v>
      </c>
    </row>
    <row r="221" spans="1:15" ht="14.25" customHeight="1" x14ac:dyDescent="0.2">
      <c r="A221" s="63">
        <v>45847</v>
      </c>
      <c r="B221" s="4">
        <f>IFERROR(VLOOKUP(A221,ブログデータ貼り付け用!A:C,2,FALSE),0)</f>
        <v>0</v>
      </c>
      <c r="C221" s="65">
        <f>IFERROR(VLOOKUP(A221,ブログデータ貼り付け用!A:C,3,FALSE),0)</f>
        <v>0</v>
      </c>
      <c r="D221" s="20">
        <f>IFERROR(VLOOKUP(A221,ブログデータ貼り付け用!E:J,4,FALSE),0)</f>
        <v>0</v>
      </c>
      <c r="E221" s="71">
        <f>IFERROR(VLOOKUP(A221,ブログデータ貼り付け用!E:J,6,FALSE),0)</f>
        <v>0</v>
      </c>
      <c r="F221" s="4">
        <f>IFERROR(VLOOKUP(A221,ブログデータ貼り付け用!L:N,2,FALSE),0)</f>
        <v>0</v>
      </c>
      <c r="G221" s="37">
        <f>IFERROR(VLOOKUP(A221,ブログデータ貼り付け用!L:N,3,FALSE),0)</f>
        <v>0</v>
      </c>
      <c r="H221" s="20">
        <f>VLOOKUP(A221,ブログデータ整理!A:C,2,FALSE)</f>
        <v>0</v>
      </c>
      <c r="I221" s="67">
        <f>VLOOKUP(A221,ブログデータ整理!A:C,3,FALSE)</f>
        <v>0</v>
      </c>
      <c r="J221" s="20">
        <f>VLOOKUP(A221,ブログデータ整理!A:E,4,FALSE)</f>
        <v>0</v>
      </c>
      <c r="K221" s="67">
        <f>VLOOKUP(A221,ブログデータ整理!A:E,5,FALSE)</f>
        <v>0</v>
      </c>
      <c r="L221" s="73"/>
      <c r="M221" s="81"/>
      <c r="N221" s="20">
        <f t="shared" si="12"/>
        <v>0</v>
      </c>
      <c r="O221" s="19">
        <f t="shared" si="12"/>
        <v>0</v>
      </c>
    </row>
    <row r="222" spans="1:15" ht="14.25" customHeight="1" x14ac:dyDescent="0.2">
      <c r="A222" s="63">
        <v>45848</v>
      </c>
      <c r="B222" s="4">
        <f>IFERROR(VLOOKUP(A222,ブログデータ貼り付け用!A:C,2,FALSE),0)</f>
        <v>0</v>
      </c>
      <c r="C222" s="65">
        <f>IFERROR(VLOOKUP(A222,ブログデータ貼り付け用!A:C,3,FALSE),0)</f>
        <v>0</v>
      </c>
      <c r="D222" s="20">
        <f>IFERROR(VLOOKUP(A222,ブログデータ貼り付け用!E:J,4,FALSE),0)</f>
        <v>0</v>
      </c>
      <c r="E222" s="71">
        <f>IFERROR(VLOOKUP(A222,ブログデータ貼り付け用!E:J,6,FALSE),0)</f>
        <v>0</v>
      </c>
      <c r="F222" s="4">
        <f>IFERROR(VLOOKUP(A222,ブログデータ貼り付け用!L:N,2,FALSE),0)</f>
        <v>0</v>
      </c>
      <c r="G222" s="37">
        <f>IFERROR(VLOOKUP(A222,ブログデータ貼り付け用!L:N,3,FALSE),0)</f>
        <v>0</v>
      </c>
      <c r="H222" s="20">
        <f>VLOOKUP(A222,ブログデータ整理!A:C,2,FALSE)</f>
        <v>0</v>
      </c>
      <c r="I222" s="67">
        <f>VLOOKUP(A222,ブログデータ整理!A:C,3,FALSE)</f>
        <v>0</v>
      </c>
      <c r="J222" s="20">
        <f>VLOOKUP(A222,ブログデータ整理!A:E,4,FALSE)</f>
        <v>0</v>
      </c>
      <c r="K222" s="67">
        <f>VLOOKUP(A222,ブログデータ整理!A:E,5,FALSE)</f>
        <v>0</v>
      </c>
      <c r="L222" s="73"/>
      <c r="M222" s="81"/>
      <c r="N222" s="20">
        <f t="shared" si="12"/>
        <v>0</v>
      </c>
      <c r="O222" s="19">
        <f t="shared" si="12"/>
        <v>0</v>
      </c>
    </row>
    <row r="223" spans="1:15" ht="14.25" customHeight="1" x14ac:dyDescent="0.2">
      <c r="A223" s="63">
        <v>45849</v>
      </c>
      <c r="B223" s="4">
        <f>IFERROR(VLOOKUP(A223,ブログデータ貼り付け用!A:C,2,FALSE),0)</f>
        <v>0</v>
      </c>
      <c r="C223" s="65">
        <f>IFERROR(VLOOKUP(A223,ブログデータ貼り付け用!A:C,3,FALSE),0)</f>
        <v>0</v>
      </c>
      <c r="D223" s="20">
        <f>IFERROR(VLOOKUP(A223,ブログデータ貼り付け用!E:J,4,FALSE),0)</f>
        <v>0</v>
      </c>
      <c r="E223" s="71">
        <f>IFERROR(VLOOKUP(A223,ブログデータ貼り付け用!E:J,6,FALSE),0)</f>
        <v>0</v>
      </c>
      <c r="F223" s="4">
        <f>IFERROR(VLOOKUP(A223,ブログデータ貼り付け用!L:N,2,FALSE),0)</f>
        <v>0</v>
      </c>
      <c r="G223" s="37">
        <f>IFERROR(VLOOKUP(A223,ブログデータ貼り付け用!L:N,3,FALSE),0)</f>
        <v>0</v>
      </c>
      <c r="H223" s="20">
        <f>VLOOKUP(A223,ブログデータ整理!A:C,2,FALSE)</f>
        <v>0</v>
      </c>
      <c r="I223" s="67">
        <f>VLOOKUP(A223,ブログデータ整理!A:C,3,FALSE)</f>
        <v>0</v>
      </c>
      <c r="J223" s="20">
        <f>VLOOKUP(A223,ブログデータ整理!A:E,4,FALSE)</f>
        <v>0</v>
      </c>
      <c r="K223" s="67">
        <f>VLOOKUP(A223,ブログデータ整理!A:E,5,FALSE)</f>
        <v>0</v>
      </c>
      <c r="L223" s="73"/>
      <c r="M223" s="81"/>
      <c r="N223" s="20">
        <f t="shared" si="12"/>
        <v>0</v>
      </c>
      <c r="O223" s="19">
        <f t="shared" si="12"/>
        <v>0</v>
      </c>
    </row>
    <row r="224" spans="1:15" ht="14.25" customHeight="1" x14ac:dyDescent="0.2">
      <c r="A224" s="63">
        <v>45850</v>
      </c>
      <c r="B224" s="4">
        <f>IFERROR(VLOOKUP(A224,ブログデータ貼り付け用!A:C,2,FALSE),0)</f>
        <v>0</v>
      </c>
      <c r="C224" s="65">
        <f>IFERROR(VLOOKUP(A224,ブログデータ貼り付け用!A:C,3,FALSE),0)</f>
        <v>0</v>
      </c>
      <c r="D224" s="20">
        <f>IFERROR(VLOOKUP(A224,ブログデータ貼り付け用!E:J,4,FALSE),0)</f>
        <v>0</v>
      </c>
      <c r="E224" s="71">
        <f>IFERROR(VLOOKUP(A224,ブログデータ貼り付け用!E:J,6,FALSE),0)</f>
        <v>0</v>
      </c>
      <c r="F224" s="4">
        <f>IFERROR(VLOOKUP(A224,ブログデータ貼り付け用!L:N,2,FALSE),0)</f>
        <v>0</v>
      </c>
      <c r="G224" s="37">
        <f>IFERROR(VLOOKUP(A224,ブログデータ貼り付け用!L:N,3,FALSE),0)</f>
        <v>0</v>
      </c>
      <c r="H224" s="20">
        <f>VLOOKUP(A224,ブログデータ整理!A:C,2,FALSE)</f>
        <v>0</v>
      </c>
      <c r="I224" s="67">
        <f>VLOOKUP(A224,ブログデータ整理!A:C,3,FALSE)</f>
        <v>0</v>
      </c>
      <c r="J224" s="20">
        <f>VLOOKUP(A224,ブログデータ整理!A:E,4,FALSE)</f>
        <v>0</v>
      </c>
      <c r="K224" s="67">
        <f>VLOOKUP(A224,ブログデータ整理!A:E,5,FALSE)</f>
        <v>0</v>
      </c>
      <c r="L224" s="73"/>
      <c r="M224" s="81"/>
      <c r="N224" s="20">
        <f t="shared" si="12"/>
        <v>0</v>
      </c>
      <c r="O224" s="19">
        <f t="shared" si="12"/>
        <v>0</v>
      </c>
    </row>
    <row r="225" spans="1:15" ht="14.25" customHeight="1" x14ac:dyDescent="0.2">
      <c r="A225" s="63">
        <v>45851</v>
      </c>
      <c r="B225" s="4">
        <f>IFERROR(VLOOKUP(A225,ブログデータ貼り付け用!A:C,2,FALSE),0)</f>
        <v>0</v>
      </c>
      <c r="C225" s="65">
        <f>IFERROR(VLOOKUP(A225,ブログデータ貼り付け用!A:C,3,FALSE),0)</f>
        <v>0</v>
      </c>
      <c r="D225" s="20">
        <f>IFERROR(VLOOKUP(A225,ブログデータ貼り付け用!E:J,4,FALSE),0)</f>
        <v>0</v>
      </c>
      <c r="E225" s="71">
        <f>IFERROR(VLOOKUP(A225,ブログデータ貼り付け用!E:J,6,FALSE),0)</f>
        <v>0</v>
      </c>
      <c r="F225" s="4">
        <f>IFERROR(VLOOKUP(A225,ブログデータ貼り付け用!L:N,2,FALSE),0)</f>
        <v>0</v>
      </c>
      <c r="G225" s="37">
        <f>IFERROR(VLOOKUP(A225,ブログデータ貼り付け用!L:N,3,FALSE),0)</f>
        <v>0</v>
      </c>
      <c r="H225" s="20">
        <f>VLOOKUP(A225,ブログデータ整理!A:C,2,FALSE)</f>
        <v>0</v>
      </c>
      <c r="I225" s="67">
        <f>VLOOKUP(A225,ブログデータ整理!A:C,3,FALSE)</f>
        <v>0</v>
      </c>
      <c r="J225" s="20">
        <f>VLOOKUP(A225,ブログデータ整理!A:E,4,FALSE)</f>
        <v>0</v>
      </c>
      <c r="K225" s="67">
        <f>VLOOKUP(A225,ブログデータ整理!A:E,5,FALSE)</f>
        <v>0</v>
      </c>
      <c r="L225" s="73"/>
      <c r="M225" s="81"/>
      <c r="N225" s="20">
        <f t="shared" si="12"/>
        <v>0</v>
      </c>
      <c r="O225" s="19">
        <f t="shared" si="12"/>
        <v>0</v>
      </c>
    </row>
    <row r="226" spans="1:15" ht="14.25" customHeight="1" x14ac:dyDescent="0.2">
      <c r="A226" s="63">
        <v>45852</v>
      </c>
      <c r="B226" s="4">
        <f>IFERROR(VLOOKUP(A226,ブログデータ貼り付け用!A:C,2,FALSE),0)</f>
        <v>0</v>
      </c>
      <c r="C226" s="65">
        <f>IFERROR(VLOOKUP(A226,ブログデータ貼り付け用!A:C,3,FALSE),0)</f>
        <v>0</v>
      </c>
      <c r="D226" s="20">
        <f>IFERROR(VLOOKUP(A226,ブログデータ貼り付け用!E:J,4,FALSE),0)</f>
        <v>0</v>
      </c>
      <c r="E226" s="71">
        <f>IFERROR(VLOOKUP(A226,ブログデータ貼り付け用!E:J,6,FALSE),0)</f>
        <v>0</v>
      </c>
      <c r="F226" s="4">
        <f>IFERROR(VLOOKUP(A226,ブログデータ貼り付け用!L:N,2,FALSE),0)</f>
        <v>0</v>
      </c>
      <c r="G226" s="37">
        <f>IFERROR(VLOOKUP(A226,ブログデータ貼り付け用!L:N,3,FALSE),0)</f>
        <v>0</v>
      </c>
      <c r="H226" s="20">
        <f>VLOOKUP(A226,ブログデータ整理!A:C,2,FALSE)</f>
        <v>0</v>
      </c>
      <c r="I226" s="67">
        <f>VLOOKUP(A226,ブログデータ整理!A:C,3,FALSE)</f>
        <v>0</v>
      </c>
      <c r="J226" s="20">
        <f>VLOOKUP(A226,ブログデータ整理!A:E,4,FALSE)</f>
        <v>0</v>
      </c>
      <c r="K226" s="67">
        <f>VLOOKUP(A226,ブログデータ整理!A:E,5,FALSE)</f>
        <v>0</v>
      </c>
      <c r="L226" s="73"/>
      <c r="M226" s="81"/>
      <c r="N226" s="20">
        <f t="shared" si="12"/>
        <v>0</v>
      </c>
      <c r="O226" s="19">
        <f t="shared" si="12"/>
        <v>0</v>
      </c>
    </row>
    <row r="227" spans="1:15" ht="14.25" customHeight="1" x14ac:dyDescent="0.2">
      <c r="A227" s="63">
        <v>45853</v>
      </c>
      <c r="B227" s="4">
        <f>IFERROR(VLOOKUP(A227,ブログデータ貼り付け用!A:C,2,FALSE),0)</f>
        <v>0</v>
      </c>
      <c r="C227" s="65">
        <f>IFERROR(VLOOKUP(A227,ブログデータ貼り付け用!A:C,3,FALSE),0)</f>
        <v>0</v>
      </c>
      <c r="D227" s="20">
        <f>IFERROR(VLOOKUP(A227,ブログデータ貼り付け用!E:J,4,FALSE),0)</f>
        <v>0</v>
      </c>
      <c r="E227" s="71">
        <f>IFERROR(VLOOKUP(A227,ブログデータ貼り付け用!E:J,6,FALSE),0)</f>
        <v>0</v>
      </c>
      <c r="F227" s="4">
        <f>IFERROR(VLOOKUP(A227,ブログデータ貼り付け用!L:N,2,FALSE),0)</f>
        <v>0</v>
      </c>
      <c r="G227" s="37">
        <f>IFERROR(VLOOKUP(A227,ブログデータ貼り付け用!L:N,3,FALSE),0)</f>
        <v>0</v>
      </c>
      <c r="H227" s="20">
        <f>VLOOKUP(A227,ブログデータ整理!A:C,2,FALSE)</f>
        <v>0</v>
      </c>
      <c r="I227" s="67">
        <f>VLOOKUP(A227,ブログデータ整理!A:C,3,FALSE)</f>
        <v>0</v>
      </c>
      <c r="J227" s="20">
        <f>VLOOKUP(A227,ブログデータ整理!A:E,4,FALSE)</f>
        <v>0</v>
      </c>
      <c r="K227" s="67">
        <f>VLOOKUP(A227,ブログデータ整理!A:E,5,FALSE)</f>
        <v>0</v>
      </c>
      <c r="L227" s="73"/>
      <c r="M227" s="81"/>
      <c r="N227" s="20">
        <f t="shared" si="12"/>
        <v>0</v>
      </c>
      <c r="O227" s="19">
        <f t="shared" si="12"/>
        <v>0</v>
      </c>
    </row>
    <row r="228" spans="1:15" ht="14.25" customHeight="1" x14ac:dyDescent="0.2">
      <c r="A228" s="63">
        <v>45854</v>
      </c>
      <c r="B228" s="4">
        <f>IFERROR(VLOOKUP(A228,ブログデータ貼り付け用!A:C,2,FALSE),0)</f>
        <v>0</v>
      </c>
      <c r="C228" s="65">
        <f>IFERROR(VLOOKUP(A228,ブログデータ貼り付け用!A:C,3,FALSE),0)</f>
        <v>0</v>
      </c>
      <c r="D228" s="20">
        <f>IFERROR(VLOOKUP(A228,ブログデータ貼り付け用!E:J,4,FALSE),0)</f>
        <v>0</v>
      </c>
      <c r="E228" s="71">
        <f>IFERROR(VLOOKUP(A228,ブログデータ貼り付け用!E:J,6,FALSE),0)</f>
        <v>0</v>
      </c>
      <c r="F228" s="4">
        <f>IFERROR(VLOOKUP(A228,ブログデータ貼り付け用!L:N,2,FALSE),0)</f>
        <v>0</v>
      </c>
      <c r="G228" s="37">
        <f>IFERROR(VLOOKUP(A228,ブログデータ貼り付け用!L:N,3,FALSE),0)</f>
        <v>0</v>
      </c>
      <c r="H228" s="20">
        <f>VLOOKUP(A228,ブログデータ整理!A:C,2,FALSE)</f>
        <v>0</v>
      </c>
      <c r="I228" s="67">
        <f>VLOOKUP(A228,ブログデータ整理!A:C,3,FALSE)</f>
        <v>0</v>
      </c>
      <c r="J228" s="20">
        <f>VLOOKUP(A228,ブログデータ整理!A:E,4,FALSE)</f>
        <v>0</v>
      </c>
      <c r="K228" s="67">
        <f>VLOOKUP(A228,ブログデータ整理!A:E,5,FALSE)</f>
        <v>0</v>
      </c>
      <c r="L228" s="73"/>
      <c r="M228" s="81"/>
      <c r="N228" s="20">
        <f t="shared" si="12"/>
        <v>0</v>
      </c>
      <c r="O228" s="19">
        <f t="shared" si="12"/>
        <v>0</v>
      </c>
    </row>
    <row r="229" spans="1:15" ht="14.25" customHeight="1" x14ac:dyDescent="0.2">
      <c r="A229" s="63">
        <v>45855</v>
      </c>
      <c r="B229" s="4">
        <f>IFERROR(VLOOKUP(A229,ブログデータ貼り付け用!A:C,2,FALSE),0)</f>
        <v>0</v>
      </c>
      <c r="C229" s="65">
        <f>IFERROR(VLOOKUP(A229,ブログデータ貼り付け用!A:C,3,FALSE),0)</f>
        <v>0</v>
      </c>
      <c r="D229" s="20">
        <f>IFERROR(VLOOKUP(A229,ブログデータ貼り付け用!E:J,4,FALSE),0)</f>
        <v>0</v>
      </c>
      <c r="E229" s="71">
        <f>IFERROR(VLOOKUP(A229,ブログデータ貼り付け用!E:J,6,FALSE),0)</f>
        <v>0</v>
      </c>
      <c r="F229" s="4">
        <f>IFERROR(VLOOKUP(A229,ブログデータ貼り付け用!L:N,2,FALSE),0)</f>
        <v>0</v>
      </c>
      <c r="G229" s="37">
        <f>IFERROR(VLOOKUP(A229,ブログデータ貼り付け用!L:N,3,FALSE),0)</f>
        <v>0</v>
      </c>
      <c r="H229" s="20">
        <f>VLOOKUP(A229,ブログデータ整理!A:C,2,FALSE)</f>
        <v>0</v>
      </c>
      <c r="I229" s="67">
        <f>VLOOKUP(A229,ブログデータ整理!A:C,3,FALSE)</f>
        <v>0</v>
      </c>
      <c r="J229" s="20">
        <f>VLOOKUP(A229,ブログデータ整理!A:E,4,FALSE)</f>
        <v>0</v>
      </c>
      <c r="K229" s="67">
        <f>VLOOKUP(A229,ブログデータ整理!A:E,5,FALSE)</f>
        <v>0</v>
      </c>
      <c r="L229" s="73"/>
      <c r="M229" s="81"/>
      <c r="N229" s="20">
        <f t="shared" si="12"/>
        <v>0</v>
      </c>
      <c r="O229" s="19">
        <f t="shared" si="12"/>
        <v>0</v>
      </c>
    </row>
    <row r="230" spans="1:15" ht="14.25" customHeight="1" x14ac:dyDescent="0.2">
      <c r="A230" s="63">
        <v>45856</v>
      </c>
      <c r="B230" s="4">
        <f>IFERROR(VLOOKUP(A230,ブログデータ貼り付け用!A:C,2,FALSE),0)</f>
        <v>0</v>
      </c>
      <c r="C230" s="65">
        <f>IFERROR(VLOOKUP(A230,ブログデータ貼り付け用!A:C,3,FALSE),0)</f>
        <v>0</v>
      </c>
      <c r="D230" s="20">
        <f>IFERROR(VLOOKUP(A230,ブログデータ貼り付け用!E:J,4,FALSE),0)</f>
        <v>0</v>
      </c>
      <c r="E230" s="71">
        <f>IFERROR(VLOOKUP(A230,ブログデータ貼り付け用!E:J,6,FALSE),0)</f>
        <v>0</v>
      </c>
      <c r="F230" s="4">
        <f>IFERROR(VLOOKUP(A230,ブログデータ貼り付け用!L:N,2,FALSE),0)</f>
        <v>0</v>
      </c>
      <c r="G230" s="37">
        <f>IFERROR(VLOOKUP(A230,ブログデータ貼り付け用!L:N,3,FALSE),0)</f>
        <v>0</v>
      </c>
      <c r="H230" s="20">
        <f>VLOOKUP(A230,ブログデータ整理!A:C,2,FALSE)</f>
        <v>0</v>
      </c>
      <c r="I230" s="67">
        <f>VLOOKUP(A230,ブログデータ整理!A:C,3,FALSE)</f>
        <v>0</v>
      </c>
      <c r="J230" s="20">
        <f>VLOOKUP(A230,ブログデータ整理!A:E,4,FALSE)</f>
        <v>0</v>
      </c>
      <c r="K230" s="67">
        <f>VLOOKUP(A230,ブログデータ整理!A:E,5,FALSE)</f>
        <v>0</v>
      </c>
      <c r="L230" s="73"/>
      <c r="M230" s="81"/>
      <c r="N230" s="20">
        <f t="shared" si="12"/>
        <v>0</v>
      </c>
      <c r="O230" s="19">
        <f t="shared" si="12"/>
        <v>0</v>
      </c>
    </row>
    <row r="231" spans="1:15" ht="14.25" customHeight="1" x14ac:dyDescent="0.2">
      <c r="A231" s="63">
        <v>45857</v>
      </c>
      <c r="B231" s="4">
        <f>IFERROR(VLOOKUP(A231,ブログデータ貼り付け用!A:C,2,FALSE),0)</f>
        <v>0</v>
      </c>
      <c r="C231" s="65">
        <f>IFERROR(VLOOKUP(A231,ブログデータ貼り付け用!A:C,3,FALSE),0)</f>
        <v>0</v>
      </c>
      <c r="D231" s="20">
        <f>IFERROR(VLOOKUP(A231,ブログデータ貼り付け用!E:J,4,FALSE),0)</f>
        <v>0</v>
      </c>
      <c r="E231" s="71">
        <f>IFERROR(VLOOKUP(A231,ブログデータ貼り付け用!E:J,6,FALSE),0)</f>
        <v>0</v>
      </c>
      <c r="F231" s="4">
        <f>IFERROR(VLOOKUP(A231,ブログデータ貼り付け用!L:N,2,FALSE),0)</f>
        <v>0</v>
      </c>
      <c r="G231" s="37">
        <f>IFERROR(VLOOKUP(A231,ブログデータ貼り付け用!L:N,3,FALSE),0)</f>
        <v>0</v>
      </c>
      <c r="H231" s="20">
        <f>VLOOKUP(A231,ブログデータ整理!A:C,2,FALSE)</f>
        <v>0</v>
      </c>
      <c r="I231" s="67">
        <f>VLOOKUP(A231,ブログデータ整理!A:C,3,FALSE)</f>
        <v>0</v>
      </c>
      <c r="J231" s="20">
        <f>VLOOKUP(A231,ブログデータ整理!A:E,4,FALSE)</f>
        <v>0</v>
      </c>
      <c r="K231" s="67">
        <f>VLOOKUP(A231,ブログデータ整理!A:E,5,FALSE)</f>
        <v>0</v>
      </c>
      <c r="L231" s="73"/>
      <c r="M231" s="81"/>
      <c r="N231" s="20">
        <f t="shared" si="12"/>
        <v>0</v>
      </c>
      <c r="O231" s="19">
        <f t="shared" si="12"/>
        <v>0</v>
      </c>
    </row>
    <row r="232" spans="1:15" ht="14.25" customHeight="1" x14ac:dyDescent="0.2">
      <c r="A232" s="63">
        <v>45858</v>
      </c>
      <c r="B232" s="4">
        <f>IFERROR(VLOOKUP(A232,ブログデータ貼り付け用!A:C,2,FALSE),0)</f>
        <v>0</v>
      </c>
      <c r="C232" s="65">
        <f>IFERROR(VLOOKUP(A232,ブログデータ貼り付け用!A:C,3,FALSE),0)</f>
        <v>0</v>
      </c>
      <c r="D232" s="20">
        <f>IFERROR(VLOOKUP(A232,ブログデータ貼り付け用!E:J,4,FALSE),0)</f>
        <v>0</v>
      </c>
      <c r="E232" s="71">
        <f>IFERROR(VLOOKUP(A232,ブログデータ貼り付け用!E:J,6,FALSE),0)</f>
        <v>0</v>
      </c>
      <c r="F232" s="4">
        <f>IFERROR(VLOOKUP(A232,ブログデータ貼り付け用!L:N,2,FALSE),0)</f>
        <v>0</v>
      </c>
      <c r="G232" s="37">
        <f>IFERROR(VLOOKUP(A232,ブログデータ貼り付け用!L:N,3,FALSE),0)</f>
        <v>0</v>
      </c>
      <c r="H232" s="20">
        <f>VLOOKUP(A232,ブログデータ整理!A:C,2,FALSE)</f>
        <v>0</v>
      </c>
      <c r="I232" s="67">
        <f>VLOOKUP(A232,ブログデータ整理!A:C,3,FALSE)</f>
        <v>0</v>
      </c>
      <c r="J232" s="20">
        <f>VLOOKUP(A232,ブログデータ整理!A:E,4,FALSE)</f>
        <v>0</v>
      </c>
      <c r="K232" s="67">
        <f>VLOOKUP(A232,ブログデータ整理!A:E,5,FALSE)</f>
        <v>0</v>
      </c>
      <c r="L232" s="73"/>
      <c r="M232" s="81"/>
      <c r="N232" s="20">
        <f t="shared" si="12"/>
        <v>0</v>
      </c>
      <c r="O232" s="19">
        <f t="shared" si="12"/>
        <v>0</v>
      </c>
    </row>
    <row r="233" spans="1:15" ht="14.25" customHeight="1" x14ac:dyDescent="0.2">
      <c r="A233" s="63">
        <v>45859</v>
      </c>
      <c r="B233" s="4">
        <f>IFERROR(VLOOKUP(A233,ブログデータ貼り付け用!A:C,2,FALSE),0)</f>
        <v>0</v>
      </c>
      <c r="C233" s="65">
        <f>IFERROR(VLOOKUP(A233,ブログデータ貼り付け用!A:C,3,FALSE),0)</f>
        <v>0</v>
      </c>
      <c r="D233" s="20">
        <f>IFERROR(VLOOKUP(A233,ブログデータ貼り付け用!E:J,4,FALSE),0)</f>
        <v>0</v>
      </c>
      <c r="E233" s="71">
        <f>IFERROR(VLOOKUP(A233,ブログデータ貼り付け用!E:J,6,FALSE),0)</f>
        <v>0</v>
      </c>
      <c r="F233" s="4">
        <f>IFERROR(VLOOKUP(A233,ブログデータ貼り付け用!L:N,2,FALSE),0)</f>
        <v>0</v>
      </c>
      <c r="G233" s="37">
        <f>IFERROR(VLOOKUP(A233,ブログデータ貼り付け用!L:N,3,FALSE),0)</f>
        <v>0</v>
      </c>
      <c r="H233" s="20">
        <f>VLOOKUP(A233,ブログデータ整理!A:C,2,FALSE)</f>
        <v>0</v>
      </c>
      <c r="I233" s="67">
        <f>VLOOKUP(A233,ブログデータ整理!A:C,3,FALSE)</f>
        <v>0</v>
      </c>
      <c r="J233" s="20">
        <f>VLOOKUP(A233,ブログデータ整理!A:E,4,FALSE)</f>
        <v>0</v>
      </c>
      <c r="K233" s="67">
        <f>VLOOKUP(A233,ブログデータ整理!A:E,5,FALSE)</f>
        <v>0</v>
      </c>
      <c r="L233" s="73"/>
      <c r="M233" s="81"/>
      <c r="N233" s="20">
        <f t="shared" si="12"/>
        <v>0</v>
      </c>
      <c r="O233" s="19">
        <f t="shared" si="12"/>
        <v>0</v>
      </c>
    </row>
    <row r="234" spans="1:15" ht="14.25" customHeight="1" x14ac:dyDescent="0.2">
      <c r="A234" s="63">
        <v>45860</v>
      </c>
      <c r="B234" s="4">
        <f>IFERROR(VLOOKUP(A234,ブログデータ貼り付け用!A:C,2,FALSE),0)</f>
        <v>0</v>
      </c>
      <c r="C234" s="65">
        <f>IFERROR(VLOOKUP(A234,ブログデータ貼り付け用!A:C,3,FALSE),0)</f>
        <v>0</v>
      </c>
      <c r="D234" s="20">
        <f>IFERROR(VLOOKUP(A234,ブログデータ貼り付け用!E:J,4,FALSE),0)</f>
        <v>0</v>
      </c>
      <c r="E234" s="71">
        <f>IFERROR(VLOOKUP(A234,ブログデータ貼り付け用!E:J,6,FALSE),0)</f>
        <v>0</v>
      </c>
      <c r="F234" s="4">
        <f>IFERROR(VLOOKUP(A234,ブログデータ貼り付け用!L:N,2,FALSE),0)</f>
        <v>0</v>
      </c>
      <c r="G234" s="37">
        <f>IFERROR(VLOOKUP(A234,ブログデータ貼り付け用!L:N,3,FALSE),0)</f>
        <v>0</v>
      </c>
      <c r="H234" s="20">
        <f>VLOOKUP(A234,ブログデータ整理!A:C,2,FALSE)</f>
        <v>0</v>
      </c>
      <c r="I234" s="67">
        <f>VLOOKUP(A234,ブログデータ整理!A:C,3,FALSE)</f>
        <v>0</v>
      </c>
      <c r="J234" s="20">
        <f>VLOOKUP(A234,ブログデータ整理!A:E,4,FALSE)</f>
        <v>0</v>
      </c>
      <c r="K234" s="67">
        <f>VLOOKUP(A234,ブログデータ整理!A:E,5,FALSE)</f>
        <v>0</v>
      </c>
      <c r="L234" s="73"/>
      <c r="M234" s="81"/>
      <c r="N234" s="20">
        <f t="shared" si="12"/>
        <v>0</v>
      </c>
      <c r="O234" s="19">
        <f t="shared" si="12"/>
        <v>0</v>
      </c>
    </row>
    <row r="235" spans="1:15" ht="14.25" customHeight="1" x14ac:dyDescent="0.2">
      <c r="A235" s="63">
        <v>45861</v>
      </c>
      <c r="B235" s="4">
        <f>IFERROR(VLOOKUP(A235,ブログデータ貼り付け用!A:C,2,FALSE),0)</f>
        <v>0</v>
      </c>
      <c r="C235" s="65">
        <f>IFERROR(VLOOKUP(A235,ブログデータ貼り付け用!A:C,3,FALSE),0)</f>
        <v>0</v>
      </c>
      <c r="D235" s="20">
        <f>IFERROR(VLOOKUP(A235,ブログデータ貼り付け用!E:J,4,FALSE),0)</f>
        <v>0</v>
      </c>
      <c r="E235" s="71">
        <f>IFERROR(VLOOKUP(A235,ブログデータ貼り付け用!E:J,6,FALSE),0)</f>
        <v>0</v>
      </c>
      <c r="F235" s="4">
        <f>IFERROR(VLOOKUP(A235,ブログデータ貼り付け用!L:N,2,FALSE),0)</f>
        <v>0</v>
      </c>
      <c r="G235" s="37">
        <f>IFERROR(VLOOKUP(A235,ブログデータ貼り付け用!L:N,3,FALSE),0)</f>
        <v>0</v>
      </c>
      <c r="H235" s="20">
        <f>VLOOKUP(A235,ブログデータ整理!A:C,2,FALSE)</f>
        <v>0</v>
      </c>
      <c r="I235" s="67">
        <f>VLOOKUP(A235,ブログデータ整理!A:C,3,FALSE)</f>
        <v>0</v>
      </c>
      <c r="J235" s="20">
        <f>VLOOKUP(A235,ブログデータ整理!A:E,4,FALSE)</f>
        <v>0</v>
      </c>
      <c r="K235" s="67">
        <f>VLOOKUP(A235,ブログデータ整理!A:E,5,FALSE)</f>
        <v>0</v>
      </c>
      <c r="L235" s="73"/>
      <c r="M235" s="81"/>
      <c r="N235" s="20">
        <f t="shared" si="12"/>
        <v>0</v>
      </c>
      <c r="O235" s="19">
        <f t="shared" si="12"/>
        <v>0</v>
      </c>
    </row>
    <row r="236" spans="1:15" ht="14.25" customHeight="1" x14ac:dyDescent="0.2">
      <c r="A236" s="63">
        <v>45862</v>
      </c>
      <c r="B236" s="4">
        <f>IFERROR(VLOOKUP(A236,ブログデータ貼り付け用!A:C,2,FALSE),0)</f>
        <v>0</v>
      </c>
      <c r="C236" s="65">
        <f>IFERROR(VLOOKUP(A236,ブログデータ貼り付け用!A:C,3,FALSE),0)</f>
        <v>0</v>
      </c>
      <c r="D236" s="20">
        <f>IFERROR(VLOOKUP(A236,ブログデータ貼り付け用!E:J,4,FALSE),0)</f>
        <v>0</v>
      </c>
      <c r="E236" s="71">
        <f>IFERROR(VLOOKUP(A236,ブログデータ貼り付け用!E:J,6,FALSE),0)</f>
        <v>0</v>
      </c>
      <c r="F236" s="4">
        <f>IFERROR(VLOOKUP(A236,ブログデータ貼り付け用!L:N,2,FALSE),0)</f>
        <v>0</v>
      </c>
      <c r="G236" s="37">
        <f>IFERROR(VLOOKUP(A236,ブログデータ貼り付け用!L:N,3,FALSE),0)</f>
        <v>0</v>
      </c>
      <c r="H236" s="20">
        <f>VLOOKUP(A236,ブログデータ整理!A:C,2,FALSE)</f>
        <v>0</v>
      </c>
      <c r="I236" s="67">
        <f>VLOOKUP(A236,ブログデータ整理!A:C,3,FALSE)</f>
        <v>0</v>
      </c>
      <c r="J236" s="20">
        <f>VLOOKUP(A236,ブログデータ整理!A:E,4,FALSE)</f>
        <v>0</v>
      </c>
      <c r="K236" s="67">
        <f>VLOOKUP(A236,ブログデータ整理!A:E,5,FALSE)</f>
        <v>0</v>
      </c>
      <c r="L236" s="73"/>
      <c r="M236" s="81"/>
      <c r="N236" s="20">
        <f t="shared" si="12"/>
        <v>0</v>
      </c>
      <c r="O236" s="19">
        <f t="shared" si="12"/>
        <v>0</v>
      </c>
    </row>
    <row r="237" spans="1:15" ht="14.25" customHeight="1" x14ac:dyDescent="0.2">
      <c r="A237" s="63">
        <v>45863</v>
      </c>
      <c r="B237" s="4">
        <f>IFERROR(VLOOKUP(A237,ブログデータ貼り付け用!A:C,2,FALSE),0)</f>
        <v>0</v>
      </c>
      <c r="C237" s="65">
        <f>IFERROR(VLOOKUP(A237,ブログデータ貼り付け用!A:C,3,FALSE),0)</f>
        <v>0</v>
      </c>
      <c r="D237" s="20">
        <f>IFERROR(VLOOKUP(A237,ブログデータ貼り付け用!E:J,4,FALSE),0)</f>
        <v>0</v>
      </c>
      <c r="E237" s="71">
        <f>IFERROR(VLOOKUP(A237,ブログデータ貼り付け用!E:J,6,FALSE),0)</f>
        <v>0</v>
      </c>
      <c r="F237" s="4">
        <f>IFERROR(VLOOKUP(A237,ブログデータ貼り付け用!L:N,2,FALSE),0)</f>
        <v>0</v>
      </c>
      <c r="G237" s="37">
        <f>IFERROR(VLOOKUP(A237,ブログデータ貼り付け用!L:N,3,FALSE),0)</f>
        <v>0</v>
      </c>
      <c r="H237" s="20">
        <f>VLOOKUP(A237,ブログデータ整理!A:C,2,FALSE)</f>
        <v>0</v>
      </c>
      <c r="I237" s="67">
        <f>VLOOKUP(A237,ブログデータ整理!A:C,3,FALSE)</f>
        <v>0</v>
      </c>
      <c r="J237" s="20">
        <f>VLOOKUP(A237,ブログデータ整理!A:E,4,FALSE)</f>
        <v>0</v>
      </c>
      <c r="K237" s="67">
        <f>VLOOKUP(A237,ブログデータ整理!A:E,5,FALSE)</f>
        <v>0</v>
      </c>
      <c r="L237" s="73"/>
      <c r="M237" s="81"/>
      <c r="N237" s="20">
        <f t="shared" si="12"/>
        <v>0</v>
      </c>
      <c r="O237" s="19">
        <f t="shared" si="12"/>
        <v>0</v>
      </c>
    </row>
    <row r="238" spans="1:15" ht="14.25" customHeight="1" x14ac:dyDescent="0.2">
      <c r="A238" s="63">
        <v>45864</v>
      </c>
      <c r="B238" s="4">
        <f>IFERROR(VLOOKUP(A238,ブログデータ貼り付け用!A:C,2,FALSE),0)</f>
        <v>0</v>
      </c>
      <c r="C238" s="65">
        <f>IFERROR(VLOOKUP(A238,ブログデータ貼り付け用!A:C,3,FALSE),0)</f>
        <v>0</v>
      </c>
      <c r="D238" s="20">
        <f>IFERROR(VLOOKUP(A238,ブログデータ貼り付け用!E:J,4,FALSE),0)</f>
        <v>0</v>
      </c>
      <c r="E238" s="71">
        <f>IFERROR(VLOOKUP(A238,ブログデータ貼り付け用!E:J,6,FALSE),0)</f>
        <v>0</v>
      </c>
      <c r="F238" s="4">
        <f>IFERROR(VLOOKUP(A238,ブログデータ貼り付け用!L:N,2,FALSE),0)</f>
        <v>0</v>
      </c>
      <c r="G238" s="37">
        <f>IFERROR(VLOOKUP(A238,ブログデータ貼り付け用!L:N,3,FALSE),0)</f>
        <v>0</v>
      </c>
      <c r="H238" s="20">
        <f>VLOOKUP(A238,ブログデータ整理!A:C,2,FALSE)</f>
        <v>0</v>
      </c>
      <c r="I238" s="67">
        <f>VLOOKUP(A238,ブログデータ整理!A:C,3,FALSE)</f>
        <v>0</v>
      </c>
      <c r="J238" s="20">
        <f>VLOOKUP(A238,ブログデータ整理!A:E,4,FALSE)</f>
        <v>0</v>
      </c>
      <c r="K238" s="67">
        <f>VLOOKUP(A238,ブログデータ整理!A:E,5,FALSE)</f>
        <v>0</v>
      </c>
      <c r="L238" s="73"/>
      <c r="M238" s="81"/>
      <c r="N238" s="20">
        <f t="shared" si="12"/>
        <v>0</v>
      </c>
      <c r="O238" s="19">
        <f t="shared" si="12"/>
        <v>0</v>
      </c>
    </row>
    <row r="239" spans="1:15" ht="14.25" customHeight="1" x14ac:dyDescent="0.2">
      <c r="A239" s="63">
        <v>45865</v>
      </c>
      <c r="B239" s="4">
        <f>IFERROR(VLOOKUP(A239,ブログデータ貼り付け用!A:C,2,FALSE),0)</f>
        <v>0</v>
      </c>
      <c r="C239" s="65">
        <f>IFERROR(VLOOKUP(A239,ブログデータ貼り付け用!A:C,3,FALSE),0)</f>
        <v>0</v>
      </c>
      <c r="D239" s="20">
        <f>IFERROR(VLOOKUP(A239,ブログデータ貼り付け用!E:J,4,FALSE),0)</f>
        <v>0</v>
      </c>
      <c r="E239" s="71">
        <f>IFERROR(VLOOKUP(A239,ブログデータ貼り付け用!E:J,6,FALSE),0)</f>
        <v>0</v>
      </c>
      <c r="F239" s="4">
        <f>IFERROR(VLOOKUP(A239,ブログデータ貼り付け用!L:N,2,FALSE),0)</f>
        <v>0</v>
      </c>
      <c r="G239" s="37">
        <f>IFERROR(VLOOKUP(A239,ブログデータ貼り付け用!L:N,3,FALSE),0)</f>
        <v>0</v>
      </c>
      <c r="H239" s="20">
        <f>VLOOKUP(A239,ブログデータ整理!A:C,2,FALSE)</f>
        <v>0</v>
      </c>
      <c r="I239" s="67">
        <f>VLOOKUP(A239,ブログデータ整理!A:C,3,FALSE)</f>
        <v>0</v>
      </c>
      <c r="J239" s="20">
        <f>VLOOKUP(A239,ブログデータ整理!A:E,4,FALSE)</f>
        <v>0</v>
      </c>
      <c r="K239" s="67">
        <f>VLOOKUP(A239,ブログデータ整理!A:E,5,FALSE)</f>
        <v>0</v>
      </c>
      <c r="L239" s="73"/>
      <c r="M239" s="81"/>
      <c r="N239" s="20">
        <f t="shared" si="12"/>
        <v>0</v>
      </c>
      <c r="O239" s="19">
        <f t="shared" si="12"/>
        <v>0</v>
      </c>
    </row>
    <row r="240" spans="1:15" ht="14.25" customHeight="1" x14ac:dyDescent="0.2">
      <c r="A240" s="63">
        <v>45866</v>
      </c>
      <c r="B240" s="4">
        <f>IFERROR(VLOOKUP(A240,ブログデータ貼り付け用!A:C,2,FALSE),0)</f>
        <v>0</v>
      </c>
      <c r="C240" s="65">
        <f>IFERROR(VLOOKUP(A240,ブログデータ貼り付け用!A:C,3,FALSE),0)</f>
        <v>0</v>
      </c>
      <c r="D240" s="20">
        <f>IFERROR(VLOOKUP(A240,ブログデータ貼り付け用!E:J,4,FALSE),0)</f>
        <v>0</v>
      </c>
      <c r="E240" s="71">
        <f>IFERROR(VLOOKUP(A240,ブログデータ貼り付け用!E:J,6,FALSE),0)</f>
        <v>0</v>
      </c>
      <c r="F240" s="4">
        <f>IFERROR(VLOOKUP(A240,ブログデータ貼り付け用!L:N,2,FALSE),0)</f>
        <v>0</v>
      </c>
      <c r="G240" s="37">
        <f>IFERROR(VLOOKUP(A240,ブログデータ貼り付け用!L:N,3,FALSE),0)</f>
        <v>0</v>
      </c>
      <c r="H240" s="20">
        <f>VLOOKUP(A240,ブログデータ整理!A:C,2,FALSE)</f>
        <v>0</v>
      </c>
      <c r="I240" s="67">
        <f>VLOOKUP(A240,ブログデータ整理!A:C,3,FALSE)</f>
        <v>0</v>
      </c>
      <c r="J240" s="20">
        <f>VLOOKUP(A240,ブログデータ整理!A:E,4,FALSE)</f>
        <v>0</v>
      </c>
      <c r="K240" s="67">
        <f>VLOOKUP(A240,ブログデータ整理!A:E,5,FALSE)</f>
        <v>0</v>
      </c>
      <c r="L240" s="73"/>
      <c r="M240" s="81"/>
      <c r="N240" s="20">
        <f t="shared" si="12"/>
        <v>0</v>
      </c>
      <c r="O240" s="19">
        <f t="shared" si="12"/>
        <v>0</v>
      </c>
    </row>
    <row r="241" spans="1:15" ht="14.25" customHeight="1" x14ac:dyDescent="0.2">
      <c r="A241" s="63">
        <v>45867</v>
      </c>
      <c r="B241" s="4">
        <f>IFERROR(VLOOKUP(A241,ブログデータ貼り付け用!A:C,2,FALSE),0)</f>
        <v>0</v>
      </c>
      <c r="C241" s="65">
        <f>IFERROR(VLOOKUP(A241,ブログデータ貼り付け用!A:C,3,FALSE),0)</f>
        <v>0</v>
      </c>
      <c r="D241" s="20">
        <f>IFERROR(VLOOKUP(A241,ブログデータ貼り付け用!E:J,4,FALSE),0)</f>
        <v>0</v>
      </c>
      <c r="E241" s="71">
        <f>IFERROR(VLOOKUP(A241,ブログデータ貼り付け用!E:J,6,FALSE),0)</f>
        <v>0</v>
      </c>
      <c r="F241" s="4">
        <f>IFERROR(VLOOKUP(A241,ブログデータ貼り付け用!L:N,2,FALSE),0)</f>
        <v>0</v>
      </c>
      <c r="G241" s="37">
        <f>IFERROR(VLOOKUP(A241,ブログデータ貼り付け用!L:N,3,FALSE),0)</f>
        <v>0</v>
      </c>
      <c r="H241" s="20">
        <f>VLOOKUP(A241,ブログデータ整理!A:C,2,FALSE)</f>
        <v>0</v>
      </c>
      <c r="I241" s="67">
        <f>VLOOKUP(A241,ブログデータ整理!A:C,3,FALSE)</f>
        <v>0</v>
      </c>
      <c r="J241" s="20">
        <f>VLOOKUP(A241,ブログデータ整理!A:E,4,FALSE)</f>
        <v>0</v>
      </c>
      <c r="K241" s="67">
        <f>VLOOKUP(A241,ブログデータ整理!A:E,5,FALSE)</f>
        <v>0</v>
      </c>
      <c r="L241" s="73"/>
      <c r="M241" s="81"/>
      <c r="N241" s="20">
        <f t="shared" si="12"/>
        <v>0</v>
      </c>
      <c r="O241" s="19">
        <f t="shared" si="12"/>
        <v>0</v>
      </c>
    </row>
    <row r="242" spans="1:15" ht="14.25" customHeight="1" x14ac:dyDescent="0.2">
      <c r="A242" s="63">
        <v>45868</v>
      </c>
      <c r="B242" s="4">
        <f>IFERROR(VLOOKUP(A242,ブログデータ貼り付け用!A:C,2,FALSE),0)</f>
        <v>0</v>
      </c>
      <c r="C242" s="65">
        <f>IFERROR(VLOOKUP(A242,ブログデータ貼り付け用!A:C,3,FALSE),0)</f>
        <v>0</v>
      </c>
      <c r="D242" s="20">
        <f>IFERROR(VLOOKUP(A242,ブログデータ貼り付け用!E:J,4,FALSE),0)</f>
        <v>0</v>
      </c>
      <c r="E242" s="71">
        <f>IFERROR(VLOOKUP(A242,ブログデータ貼り付け用!E:J,6,FALSE),0)</f>
        <v>0</v>
      </c>
      <c r="F242" s="4">
        <f>IFERROR(VLOOKUP(A242,ブログデータ貼り付け用!L:N,2,FALSE),0)</f>
        <v>0</v>
      </c>
      <c r="G242" s="37">
        <f>IFERROR(VLOOKUP(A242,ブログデータ貼り付け用!L:N,3,FALSE),0)</f>
        <v>0</v>
      </c>
      <c r="H242" s="20">
        <f>VLOOKUP(A242,ブログデータ整理!A:C,2,FALSE)</f>
        <v>0</v>
      </c>
      <c r="I242" s="67">
        <f>VLOOKUP(A242,ブログデータ整理!A:C,3,FALSE)</f>
        <v>0</v>
      </c>
      <c r="J242" s="20">
        <f>VLOOKUP(A242,ブログデータ整理!A:E,4,FALSE)</f>
        <v>0</v>
      </c>
      <c r="K242" s="67">
        <f>VLOOKUP(A242,ブログデータ整理!A:E,5,FALSE)</f>
        <v>0</v>
      </c>
      <c r="L242" s="73"/>
      <c r="M242" s="81"/>
      <c r="N242" s="20">
        <f t="shared" si="12"/>
        <v>0</v>
      </c>
      <c r="O242" s="19">
        <f t="shared" si="12"/>
        <v>0</v>
      </c>
    </row>
    <row r="243" spans="1:15" ht="14.25" customHeight="1" thickBot="1" x14ac:dyDescent="0.25">
      <c r="A243" s="63">
        <v>45869</v>
      </c>
      <c r="B243" s="4">
        <f>IFERROR(VLOOKUP(A243,ブログデータ貼り付け用!A:C,2,FALSE),0)</f>
        <v>0</v>
      </c>
      <c r="C243" s="65">
        <f>IFERROR(VLOOKUP(A243,ブログデータ貼り付け用!A:C,3,FALSE),0)</f>
        <v>0</v>
      </c>
      <c r="D243" s="11">
        <f>IFERROR(VLOOKUP(A243,ブログデータ貼り付け用!E:J,4,FALSE),0)</f>
        <v>0</v>
      </c>
      <c r="E243" s="72">
        <f>IFERROR(VLOOKUP(A243,ブログデータ貼り付け用!E:J,6,FALSE),0)</f>
        <v>0</v>
      </c>
      <c r="F243" s="4">
        <f>IFERROR(VLOOKUP(A243,ブログデータ貼り付け用!L:N,2,FALSE),0)</f>
        <v>0</v>
      </c>
      <c r="G243" s="37">
        <f>IFERROR(VLOOKUP(A243,ブログデータ貼り付け用!L:N,3,FALSE),0)</f>
        <v>0</v>
      </c>
      <c r="H243" s="20">
        <f>VLOOKUP(A243,ブログデータ整理!A:C,2,FALSE)</f>
        <v>0</v>
      </c>
      <c r="I243" s="67">
        <f>VLOOKUP(A243,ブログデータ整理!A:C,3,FALSE)</f>
        <v>0</v>
      </c>
      <c r="J243" s="20">
        <f>VLOOKUP(A243,ブログデータ整理!A:E,4,FALSE)</f>
        <v>0</v>
      </c>
      <c r="K243" s="67">
        <f>VLOOKUP(A243,ブログデータ整理!A:E,5,FALSE)</f>
        <v>0</v>
      </c>
      <c r="L243" s="83"/>
      <c r="M243" s="82"/>
      <c r="N243" s="20">
        <f t="shared" si="12"/>
        <v>0</v>
      </c>
      <c r="O243" s="19">
        <f t="shared" si="12"/>
        <v>0</v>
      </c>
    </row>
    <row r="244" spans="1:15" ht="15.5" customHeight="1" thickBot="1" x14ac:dyDescent="0.25">
      <c r="A244" s="17" t="s">
        <v>140</v>
      </c>
      <c r="B244" s="74"/>
      <c r="C244" s="75"/>
      <c r="D244" s="76"/>
      <c r="E244" s="75"/>
      <c r="F244" s="76"/>
      <c r="G244" s="75"/>
      <c r="H244" s="76"/>
      <c r="I244" s="75"/>
      <c r="J244" s="76"/>
      <c r="K244" s="75"/>
      <c r="L244" s="76"/>
      <c r="M244" s="75"/>
      <c r="N244" s="13">
        <f>B244+D244+F244+H244+J244+L244</f>
        <v>0</v>
      </c>
      <c r="O244" s="14">
        <f>C244+E244+G244+I244+K244+M244</f>
        <v>0</v>
      </c>
    </row>
    <row r="245" spans="1:15" ht="17" customHeight="1" thickBot="1" x14ac:dyDescent="0.25">
      <c r="A245" s="17" t="s">
        <v>18</v>
      </c>
      <c r="B245" s="22">
        <f t="shared" ref="B245:M245" si="13">SUM(B213:B244)</f>
        <v>0</v>
      </c>
      <c r="C245" s="23">
        <f t="shared" si="13"/>
        <v>0</v>
      </c>
      <c r="D245" s="26">
        <f t="shared" si="13"/>
        <v>0</v>
      </c>
      <c r="E245" s="27">
        <f t="shared" si="13"/>
        <v>0</v>
      </c>
      <c r="F245" s="24">
        <f t="shared" si="13"/>
        <v>0</v>
      </c>
      <c r="G245" s="25">
        <f t="shared" si="13"/>
        <v>0</v>
      </c>
      <c r="H245" s="33">
        <f t="shared" si="13"/>
        <v>0</v>
      </c>
      <c r="I245" s="34">
        <f t="shared" si="13"/>
        <v>0</v>
      </c>
      <c r="J245" s="32">
        <f t="shared" si="13"/>
        <v>0</v>
      </c>
      <c r="K245" s="30">
        <f t="shared" si="13"/>
        <v>0</v>
      </c>
      <c r="L245" s="28">
        <f t="shared" si="13"/>
        <v>0</v>
      </c>
      <c r="M245" s="29">
        <f t="shared" si="13"/>
        <v>0</v>
      </c>
      <c r="N245" s="13">
        <f>B245+D245+F245+H245+J245+L245</f>
        <v>0</v>
      </c>
      <c r="O245" s="14">
        <f>C245+E245+G245+I245+K245+M245</f>
        <v>0</v>
      </c>
    </row>
    <row r="246" spans="1:15" ht="15.5" customHeight="1" thickBot="1" x14ac:dyDescent="0.25">
      <c r="A246" s="566" t="s">
        <v>147</v>
      </c>
      <c r="B246" s="456" t="s">
        <v>34</v>
      </c>
      <c r="C246" s="458"/>
      <c r="D246" s="558" t="s">
        <v>35</v>
      </c>
      <c r="E246" s="559"/>
      <c r="F246" s="560" t="s">
        <v>36</v>
      </c>
      <c r="G246" s="561"/>
      <c r="H246" s="562" t="s">
        <v>37</v>
      </c>
      <c r="I246" s="563"/>
      <c r="J246" s="564" t="s">
        <v>38</v>
      </c>
      <c r="K246" s="565"/>
      <c r="L246" s="553" t="str">
        <f>L211</f>
        <v>サイト名</v>
      </c>
      <c r="M246" s="554"/>
      <c r="N246" s="463" t="s">
        <v>18</v>
      </c>
      <c r="O246" s="464"/>
    </row>
    <row r="247" spans="1:15" ht="15.5" customHeight="1" thickBot="1" x14ac:dyDescent="0.25">
      <c r="A247" s="567"/>
      <c r="B247" s="21" t="s">
        <v>152</v>
      </c>
      <c r="C247" s="12" t="s">
        <v>20</v>
      </c>
      <c r="D247" s="11" t="s">
        <v>19</v>
      </c>
      <c r="E247" s="12" t="s">
        <v>20</v>
      </c>
      <c r="F247" s="11" t="s">
        <v>19</v>
      </c>
      <c r="G247" s="12" t="s">
        <v>20</v>
      </c>
      <c r="H247" s="11" t="s">
        <v>19</v>
      </c>
      <c r="I247" s="12" t="s">
        <v>20</v>
      </c>
      <c r="J247" s="11" t="s">
        <v>19</v>
      </c>
      <c r="K247" s="12" t="s">
        <v>20</v>
      </c>
      <c r="L247" s="11" t="s">
        <v>19</v>
      </c>
      <c r="M247" s="12" t="s">
        <v>20</v>
      </c>
      <c r="N247" s="11" t="s">
        <v>19</v>
      </c>
      <c r="O247" s="12" t="s">
        <v>20</v>
      </c>
    </row>
    <row r="248" spans="1:15" ht="14.25" customHeight="1" x14ac:dyDescent="0.2">
      <c r="A248" s="63">
        <v>45870</v>
      </c>
      <c r="B248" s="4">
        <f>IFERROR(VLOOKUP(A248,ブログデータ貼り付け用!A:C,2,FALSE),0)</f>
        <v>0</v>
      </c>
      <c r="C248" s="65">
        <f>IFERROR(VLOOKUP(A248,ブログデータ貼り付け用!A:C,3,FALSE),0)</f>
        <v>0</v>
      </c>
      <c r="D248" s="66">
        <f>IFERROR(VLOOKUP(A248,ブログデータ貼り付け用!E:J,4,FALSE),0)</f>
        <v>0</v>
      </c>
      <c r="E248" s="70">
        <f>IFERROR(VLOOKUP(A248,ブログデータ貼り付け用!E:J,6,FALSE),0)</f>
        <v>0</v>
      </c>
      <c r="F248" s="4">
        <f>IFERROR(VLOOKUP(A248,ブログデータ貼り付け用!L:N,2,FALSE),0)</f>
        <v>0</v>
      </c>
      <c r="G248" s="37">
        <f>IFERROR(VLOOKUP(A248,ブログデータ貼り付け用!L:N,3,FALSE),0)</f>
        <v>0</v>
      </c>
      <c r="H248" s="20">
        <f>VLOOKUP(A248,ブログデータ整理!A:C,2,FALSE)</f>
        <v>0</v>
      </c>
      <c r="I248" s="67">
        <f>VLOOKUP(A248,ブログデータ整理!A:C,3,FALSE)</f>
        <v>0</v>
      </c>
      <c r="J248" s="20">
        <f>VLOOKUP(A248,ブログデータ整理!A:E,4,FALSE)</f>
        <v>0</v>
      </c>
      <c r="K248" s="67">
        <f>VLOOKUP(A248,ブログデータ整理!A:E,5,FALSE)</f>
        <v>0</v>
      </c>
      <c r="L248" s="73"/>
      <c r="M248" s="81"/>
      <c r="N248" s="20">
        <f>B248+D248+F248+H248+J248+L248</f>
        <v>0</v>
      </c>
      <c r="O248" s="19">
        <f>C248+E248+G248+I248+K248+M248</f>
        <v>0</v>
      </c>
    </row>
    <row r="249" spans="1:15" ht="14.25" customHeight="1" x14ac:dyDescent="0.2">
      <c r="A249" s="63">
        <v>45871</v>
      </c>
      <c r="B249" s="4">
        <f>IFERROR(VLOOKUP(A249,ブログデータ貼り付け用!A:C,2,FALSE),0)</f>
        <v>0</v>
      </c>
      <c r="C249" s="65">
        <f>IFERROR(VLOOKUP(A249,ブログデータ貼り付け用!A:C,3,FALSE),0)</f>
        <v>0</v>
      </c>
      <c r="D249" s="20">
        <f>IFERROR(VLOOKUP(A249,ブログデータ貼り付け用!E:J,4,FALSE),0)</f>
        <v>0</v>
      </c>
      <c r="E249" s="71">
        <f>IFERROR(VLOOKUP(A249,ブログデータ貼り付け用!E:J,6,FALSE),0)</f>
        <v>0</v>
      </c>
      <c r="F249" s="4">
        <f>IFERROR(VLOOKUP(A249,ブログデータ貼り付け用!L:N,2,FALSE),0)</f>
        <v>0</v>
      </c>
      <c r="G249" s="37">
        <f>IFERROR(VLOOKUP(A249,ブログデータ貼り付け用!L:N,3,FALSE),0)</f>
        <v>0</v>
      </c>
      <c r="H249" s="20">
        <f>VLOOKUP(A249,ブログデータ整理!A:C,2,FALSE)</f>
        <v>0</v>
      </c>
      <c r="I249" s="67">
        <f>VLOOKUP(A249,ブログデータ整理!A:C,3,FALSE)</f>
        <v>0</v>
      </c>
      <c r="J249" s="20">
        <f>VLOOKUP(A249,ブログデータ整理!A:E,4,FALSE)</f>
        <v>0</v>
      </c>
      <c r="K249" s="67">
        <f>VLOOKUP(A249,ブログデータ整理!A:E,5,FALSE)</f>
        <v>0</v>
      </c>
      <c r="L249" s="73"/>
      <c r="M249" s="81"/>
      <c r="N249" s="20">
        <f t="shared" ref="N249:O278" si="14">B249+D249+F249+H249+J249+L249</f>
        <v>0</v>
      </c>
      <c r="O249" s="19">
        <f t="shared" si="14"/>
        <v>0</v>
      </c>
    </row>
    <row r="250" spans="1:15" ht="14.25" customHeight="1" x14ac:dyDescent="0.2">
      <c r="A250" s="63">
        <v>45872</v>
      </c>
      <c r="B250" s="4">
        <f>IFERROR(VLOOKUP(A250,ブログデータ貼り付け用!A:C,2,FALSE),0)</f>
        <v>0</v>
      </c>
      <c r="C250" s="65">
        <f>IFERROR(VLOOKUP(A250,ブログデータ貼り付け用!A:C,3,FALSE),0)</f>
        <v>0</v>
      </c>
      <c r="D250" s="20">
        <f>IFERROR(VLOOKUP(A250,ブログデータ貼り付け用!E:J,4,FALSE),0)</f>
        <v>0</v>
      </c>
      <c r="E250" s="71">
        <f>IFERROR(VLOOKUP(A250,ブログデータ貼り付け用!E:J,6,FALSE),0)</f>
        <v>0</v>
      </c>
      <c r="F250" s="4">
        <f>IFERROR(VLOOKUP(A250,ブログデータ貼り付け用!L:N,2,FALSE),0)</f>
        <v>0</v>
      </c>
      <c r="G250" s="37">
        <f>IFERROR(VLOOKUP(A250,ブログデータ貼り付け用!L:N,3,FALSE),0)</f>
        <v>0</v>
      </c>
      <c r="H250" s="20">
        <f>VLOOKUP(A250,ブログデータ整理!A:C,2,FALSE)</f>
        <v>0</v>
      </c>
      <c r="I250" s="67">
        <f>VLOOKUP(A250,ブログデータ整理!A:C,3,FALSE)</f>
        <v>0</v>
      </c>
      <c r="J250" s="20">
        <f>VLOOKUP(A250,ブログデータ整理!A:E,4,FALSE)</f>
        <v>0</v>
      </c>
      <c r="K250" s="67">
        <f>VLOOKUP(A250,ブログデータ整理!A:E,5,FALSE)</f>
        <v>0</v>
      </c>
      <c r="L250" s="73"/>
      <c r="M250" s="81"/>
      <c r="N250" s="20">
        <f t="shared" si="14"/>
        <v>0</v>
      </c>
      <c r="O250" s="19">
        <f t="shared" si="14"/>
        <v>0</v>
      </c>
    </row>
    <row r="251" spans="1:15" ht="14.25" customHeight="1" x14ac:dyDescent="0.2">
      <c r="A251" s="63">
        <v>45873</v>
      </c>
      <c r="B251" s="4">
        <f>IFERROR(VLOOKUP(A251,ブログデータ貼り付け用!A:C,2,FALSE),0)</f>
        <v>0</v>
      </c>
      <c r="C251" s="65">
        <f>IFERROR(VLOOKUP(A251,ブログデータ貼り付け用!A:C,3,FALSE),0)</f>
        <v>0</v>
      </c>
      <c r="D251" s="20">
        <f>IFERROR(VLOOKUP(A251,ブログデータ貼り付け用!E:J,4,FALSE),0)</f>
        <v>0</v>
      </c>
      <c r="E251" s="71">
        <f>IFERROR(VLOOKUP(A251,ブログデータ貼り付け用!E:J,6,FALSE),0)</f>
        <v>0</v>
      </c>
      <c r="F251" s="4">
        <f>IFERROR(VLOOKUP(A251,ブログデータ貼り付け用!L:N,2,FALSE),0)</f>
        <v>0</v>
      </c>
      <c r="G251" s="37">
        <f>IFERROR(VLOOKUP(A251,ブログデータ貼り付け用!L:N,3,FALSE),0)</f>
        <v>0</v>
      </c>
      <c r="H251" s="20">
        <f>VLOOKUP(A251,ブログデータ整理!A:C,2,FALSE)</f>
        <v>0</v>
      </c>
      <c r="I251" s="67">
        <f>VLOOKUP(A251,ブログデータ整理!A:C,3,FALSE)</f>
        <v>0</v>
      </c>
      <c r="J251" s="20">
        <f>VLOOKUP(A251,ブログデータ整理!A:E,4,FALSE)</f>
        <v>0</v>
      </c>
      <c r="K251" s="67">
        <f>VLOOKUP(A251,ブログデータ整理!A:E,5,FALSE)</f>
        <v>0</v>
      </c>
      <c r="L251" s="73"/>
      <c r="M251" s="81"/>
      <c r="N251" s="20">
        <f t="shared" si="14"/>
        <v>0</v>
      </c>
      <c r="O251" s="19">
        <f t="shared" si="14"/>
        <v>0</v>
      </c>
    </row>
    <row r="252" spans="1:15" ht="14.25" customHeight="1" x14ac:dyDescent="0.2">
      <c r="A252" s="63">
        <v>45874</v>
      </c>
      <c r="B252" s="4">
        <f>IFERROR(VLOOKUP(A252,ブログデータ貼り付け用!A:C,2,FALSE),0)</f>
        <v>0</v>
      </c>
      <c r="C252" s="65">
        <f>IFERROR(VLOOKUP(A252,ブログデータ貼り付け用!A:C,3,FALSE),0)</f>
        <v>0</v>
      </c>
      <c r="D252" s="20">
        <f>IFERROR(VLOOKUP(A252,ブログデータ貼り付け用!E:J,4,FALSE),0)</f>
        <v>0</v>
      </c>
      <c r="E252" s="71">
        <f>IFERROR(VLOOKUP(A252,ブログデータ貼り付け用!E:J,6,FALSE),0)</f>
        <v>0</v>
      </c>
      <c r="F252" s="4">
        <f>IFERROR(VLOOKUP(A252,ブログデータ貼り付け用!L:N,2,FALSE),0)</f>
        <v>0</v>
      </c>
      <c r="G252" s="37">
        <f>IFERROR(VLOOKUP(A252,ブログデータ貼り付け用!L:N,3,FALSE),0)</f>
        <v>0</v>
      </c>
      <c r="H252" s="20">
        <f>VLOOKUP(A252,ブログデータ整理!A:C,2,FALSE)</f>
        <v>0</v>
      </c>
      <c r="I252" s="67">
        <f>VLOOKUP(A252,ブログデータ整理!A:C,3,FALSE)</f>
        <v>0</v>
      </c>
      <c r="J252" s="20">
        <f>VLOOKUP(A252,ブログデータ整理!A:E,4,FALSE)</f>
        <v>0</v>
      </c>
      <c r="K252" s="67">
        <f>VLOOKUP(A252,ブログデータ整理!A:E,5,FALSE)</f>
        <v>0</v>
      </c>
      <c r="L252" s="73"/>
      <c r="M252" s="81"/>
      <c r="N252" s="20">
        <f t="shared" si="14"/>
        <v>0</v>
      </c>
      <c r="O252" s="19">
        <f t="shared" si="14"/>
        <v>0</v>
      </c>
    </row>
    <row r="253" spans="1:15" ht="14.25" customHeight="1" x14ac:dyDescent="0.2">
      <c r="A253" s="63">
        <v>45875</v>
      </c>
      <c r="B253" s="4">
        <f>IFERROR(VLOOKUP(A253,ブログデータ貼り付け用!A:C,2,FALSE),0)</f>
        <v>0</v>
      </c>
      <c r="C253" s="65">
        <f>IFERROR(VLOOKUP(A253,ブログデータ貼り付け用!A:C,3,FALSE),0)</f>
        <v>0</v>
      </c>
      <c r="D253" s="20">
        <f>IFERROR(VLOOKUP(A253,ブログデータ貼り付け用!E:J,4,FALSE),0)</f>
        <v>0</v>
      </c>
      <c r="E253" s="71">
        <f>IFERROR(VLOOKUP(A253,ブログデータ貼り付け用!E:J,6,FALSE),0)</f>
        <v>0</v>
      </c>
      <c r="F253" s="4">
        <f>IFERROR(VLOOKUP(A253,ブログデータ貼り付け用!L:N,2,FALSE),0)</f>
        <v>0</v>
      </c>
      <c r="G253" s="37">
        <f>IFERROR(VLOOKUP(A253,ブログデータ貼り付け用!L:N,3,FALSE),0)</f>
        <v>0</v>
      </c>
      <c r="H253" s="20">
        <f>VLOOKUP(A253,ブログデータ整理!A:C,2,FALSE)</f>
        <v>0</v>
      </c>
      <c r="I253" s="67">
        <f>VLOOKUP(A253,ブログデータ整理!A:C,3,FALSE)</f>
        <v>0</v>
      </c>
      <c r="J253" s="20">
        <f>VLOOKUP(A253,ブログデータ整理!A:E,4,FALSE)</f>
        <v>0</v>
      </c>
      <c r="K253" s="67">
        <f>VLOOKUP(A253,ブログデータ整理!A:E,5,FALSE)</f>
        <v>0</v>
      </c>
      <c r="L253" s="73"/>
      <c r="M253" s="81"/>
      <c r="N253" s="20">
        <f t="shared" si="14"/>
        <v>0</v>
      </c>
      <c r="O253" s="19">
        <f t="shared" si="14"/>
        <v>0</v>
      </c>
    </row>
    <row r="254" spans="1:15" ht="14.25" customHeight="1" x14ac:dyDescent="0.2">
      <c r="A254" s="63">
        <v>45876</v>
      </c>
      <c r="B254" s="4">
        <f>IFERROR(VLOOKUP(A254,ブログデータ貼り付け用!A:C,2,FALSE),0)</f>
        <v>0</v>
      </c>
      <c r="C254" s="65">
        <f>IFERROR(VLOOKUP(A254,ブログデータ貼り付け用!A:C,3,FALSE),0)</f>
        <v>0</v>
      </c>
      <c r="D254" s="20">
        <f>IFERROR(VLOOKUP(A254,ブログデータ貼り付け用!E:J,4,FALSE),0)</f>
        <v>0</v>
      </c>
      <c r="E254" s="71">
        <f>IFERROR(VLOOKUP(A254,ブログデータ貼り付け用!E:J,6,FALSE),0)</f>
        <v>0</v>
      </c>
      <c r="F254" s="4">
        <f>IFERROR(VLOOKUP(A254,ブログデータ貼り付け用!L:N,2,FALSE),0)</f>
        <v>0</v>
      </c>
      <c r="G254" s="37">
        <f>IFERROR(VLOOKUP(A254,ブログデータ貼り付け用!L:N,3,FALSE),0)</f>
        <v>0</v>
      </c>
      <c r="H254" s="20">
        <f>VLOOKUP(A254,ブログデータ整理!A:C,2,FALSE)</f>
        <v>0</v>
      </c>
      <c r="I254" s="67">
        <f>VLOOKUP(A254,ブログデータ整理!A:C,3,FALSE)</f>
        <v>0</v>
      </c>
      <c r="J254" s="20">
        <f>VLOOKUP(A254,ブログデータ整理!A:E,4,FALSE)</f>
        <v>0</v>
      </c>
      <c r="K254" s="67">
        <f>VLOOKUP(A254,ブログデータ整理!A:E,5,FALSE)</f>
        <v>0</v>
      </c>
      <c r="L254" s="73"/>
      <c r="M254" s="81"/>
      <c r="N254" s="20">
        <f t="shared" si="14"/>
        <v>0</v>
      </c>
      <c r="O254" s="19">
        <f t="shared" si="14"/>
        <v>0</v>
      </c>
    </row>
    <row r="255" spans="1:15" ht="14.25" customHeight="1" x14ac:dyDescent="0.2">
      <c r="A255" s="63">
        <v>45877</v>
      </c>
      <c r="B255" s="4">
        <f>IFERROR(VLOOKUP(A255,ブログデータ貼り付け用!A:C,2,FALSE),0)</f>
        <v>0</v>
      </c>
      <c r="C255" s="65">
        <f>IFERROR(VLOOKUP(A255,ブログデータ貼り付け用!A:C,3,FALSE),0)</f>
        <v>0</v>
      </c>
      <c r="D255" s="20">
        <f>IFERROR(VLOOKUP(A255,ブログデータ貼り付け用!E:J,4,FALSE),0)</f>
        <v>0</v>
      </c>
      <c r="E255" s="71">
        <f>IFERROR(VLOOKUP(A255,ブログデータ貼り付け用!E:J,6,FALSE),0)</f>
        <v>0</v>
      </c>
      <c r="F255" s="4">
        <f>IFERROR(VLOOKUP(A255,ブログデータ貼り付け用!L:N,2,FALSE),0)</f>
        <v>0</v>
      </c>
      <c r="G255" s="37">
        <f>IFERROR(VLOOKUP(A255,ブログデータ貼り付け用!L:N,3,FALSE),0)</f>
        <v>0</v>
      </c>
      <c r="H255" s="20">
        <f>VLOOKUP(A255,ブログデータ整理!A:C,2,FALSE)</f>
        <v>0</v>
      </c>
      <c r="I255" s="67">
        <f>VLOOKUP(A255,ブログデータ整理!A:C,3,FALSE)</f>
        <v>0</v>
      </c>
      <c r="J255" s="20">
        <f>VLOOKUP(A255,ブログデータ整理!A:E,4,FALSE)</f>
        <v>0</v>
      </c>
      <c r="K255" s="67">
        <f>VLOOKUP(A255,ブログデータ整理!A:E,5,FALSE)</f>
        <v>0</v>
      </c>
      <c r="L255" s="73"/>
      <c r="M255" s="81"/>
      <c r="N255" s="20">
        <f t="shared" si="14"/>
        <v>0</v>
      </c>
      <c r="O255" s="19">
        <f t="shared" si="14"/>
        <v>0</v>
      </c>
    </row>
    <row r="256" spans="1:15" ht="14.25" customHeight="1" x14ac:dyDescent="0.2">
      <c r="A256" s="63">
        <v>45878</v>
      </c>
      <c r="B256" s="4">
        <f>IFERROR(VLOOKUP(A256,ブログデータ貼り付け用!A:C,2,FALSE),0)</f>
        <v>0</v>
      </c>
      <c r="C256" s="65">
        <f>IFERROR(VLOOKUP(A256,ブログデータ貼り付け用!A:C,3,FALSE),0)</f>
        <v>0</v>
      </c>
      <c r="D256" s="20">
        <f>IFERROR(VLOOKUP(A256,ブログデータ貼り付け用!E:J,4,FALSE),0)</f>
        <v>0</v>
      </c>
      <c r="E256" s="71">
        <f>IFERROR(VLOOKUP(A256,ブログデータ貼り付け用!E:J,6,FALSE),0)</f>
        <v>0</v>
      </c>
      <c r="F256" s="4">
        <f>IFERROR(VLOOKUP(A256,ブログデータ貼り付け用!L:N,2,FALSE),0)</f>
        <v>0</v>
      </c>
      <c r="G256" s="37">
        <f>IFERROR(VLOOKUP(A256,ブログデータ貼り付け用!L:N,3,FALSE),0)</f>
        <v>0</v>
      </c>
      <c r="H256" s="20">
        <f>VLOOKUP(A256,ブログデータ整理!A:C,2,FALSE)</f>
        <v>0</v>
      </c>
      <c r="I256" s="67">
        <f>VLOOKUP(A256,ブログデータ整理!A:C,3,FALSE)</f>
        <v>0</v>
      </c>
      <c r="J256" s="20">
        <f>VLOOKUP(A256,ブログデータ整理!A:E,4,FALSE)</f>
        <v>0</v>
      </c>
      <c r="K256" s="67">
        <f>VLOOKUP(A256,ブログデータ整理!A:E,5,FALSE)</f>
        <v>0</v>
      </c>
      <c r="L256" s="73"/>
      <c r="M256" s="81"/>
      <c r="N256" s="20">
        <f t="shared" si="14"/>
        <v>0</v>
      </c>
      <c r="O256" s="19">
        <f t="shared" si="14"/>
        <v>0</v>
      </c>
    </row>
    <row r="257" spans="1:15" ht="14.25" customHeight="1" x14ac:dyDescent="0.2">
      <c r="A257" s="63">
        <v>45879</v>
      </c>
      <c r="B257" s="4">
        <f>IFERROR(VLOOKUP(A257,ブログデータ貼り付け用!A:C,2,FALSE),0)</f>
        <v>0</v>
      </c>
      <c r="C257" s="65">
        <f>IFERROR(VLOOKUP(A257,ブログデータ貼り付け用!A:C,3,FALSE),0)</f>
        <v>0</v>
      </c>
      <c r="D257" s="20">
        <f>IFERROR(VLOOKUP(A257,ブログデータ貼り付け用!E:J,4,FALSE),0)</f>
        <v>0</v>
      </c>
      <c r="E257" s="71">
        <f>IFERROR(VLOOKUP(A257,ブログデータ貼り付け用!E:J,6,FALSE),0)</f>
        <v>0</v>
      </c>
      <c r="F257" s="4">
        <f>IFERROR(VLOOKUP(A257,ブログデータ貼り付け用!L:N,2,FALSE),0)</f>
        <v>0</v>
      </c>
      <c r="G257" s="37">
        <f>IFERROR(VLOOKUP(A257,ブログデータ貼り付け用!L:N,3,FALSE),0)</f>
        <v>0</v>
      </c>
      <c r="H257" s="20">
        <f>VLOOKUP(A257,ブログデータ整理!A:C,2,FALSE)</f>
        <v>0</v>
      </c>
      <c r="I257" s="67">
        <f>VLOOKUP(A257,ブログデータ整理!A:C,3,FALSE)</f>
        <v>0</v>
      </c>
      <c r="J257" s="20">
        <f>VLOOKUP(A257,ブログデータ整理!A:E,4,FALSE)</f>
        <v>0</v>
      </c>
      <c r="K257" s="67">
        <f>VLOOKUP(A257,ブログデータ整理!A:E,5,FALSE)</f>
        <v>0</v>
      </c>
      <c r="L257" s="73"/>
      <c r="M257" s="81"/>
      <c r="N257" s="20">
        <f t="shared" si="14"/>
        <v>0</v>
      </c>
      <c r="O257" s="19">
        <f t="shared" si="14"/>
        <v>0</v>
      </c>
    </row>
    <row r="258" spans="1:15" ht="14.25" customHeight="1" x14ac:dyDescent="0.2">
      <c r="A258" s="63">
        <v>45880</v>
      </c>
      <c r="B258" s="4">
        <f>IFERROR(VLOOKUP(A258,ブログデータ貼り付け用!A:C,2,FALSE),0)</f>
        <v>0</v>
      </c>
      <c r="C258" s="65">
        <f>IFERROR(VLOOKUP(A258,ブログデータ貼り付け用!A:C,3,FALSE),0)</f>
        <v>0</v>
      </c>
      <c r="D258" s="20">
        <f>IFERROR(VLOOKUP(A258,ブログデータ貼り付け用!E:J,4,FALSE),0)</f>
        <v>0</v>
      </c>
      <c r="E258" s="71">
        <f>IFERROR(VLOOKUP(A258,ブログデータ貼り付け用!E:J,6,FALSE),0)</f>
        <v>0</v>
      </c>
      <c r="F258" s="4">
        <f>IFERROR(VLOOKUP(A258,ブログデータ貼り付け用!L:N,2,FALSE),0)</f>
        <v>0</v>
      </c>
      <c r="G258" s="37">
        <f>IFERROR(VLOOKUP(A258,ブログデータ貼り付け用!L:N,3,FALSE),0)</f>
        <v>0</v>
      </c>
      <c r="H258" s="20">
        <f>VLOOKUP(A258,ブログデータ整理!A:C,2,FALSE)</f>
        <v>0</v>
      </c>
      <c r="I258" s="67">
        <f>VLOOKUP(A258,ブログデータ整理!A:C,3,FALSE)</f>
        <v>0</v>
      </c>
      <c r="J258" s="20">
        <f>VLOOKUP(A258,ブログデータ整理!A:E,4,FALSE)</f>
        <v>0</v>
      </c>
      <c r="K258" s="67">
        <f>VLOOKUP(A258,ブログデータ整理!A:E,5,FALSE)</f>
        <v>0</v>
      </c>
      <c r="L258" s="73"/>
      <c r="M258" s="81"/>
      <c r="N258" s="20">
        <f t="shared" si="14"/>
        <v>0</v>
      </c>
      <c r="O258" s="19">
        <f t="shared" si="14"/>
        <v>0</v>
      </c>
    </row>
    <row r="259" spans="1:15" ht="14.25" customHeight="1" x14ac:dyDescent="0.2">
      <c r="A259" s="63">
        <v>45881</v>
      </c>
      <c r="B259" s="4">
        <f>IFERROR(VLOOKUP(A259,ブログデータ貼り付け用!A:C,2,FALSE),0)</f>
        <v>0</v>
      </c>
      <c r="C259" s="65">
        <f>IFERROR(VLOOKUP(A259,ブログデータ貼り付け用!A:C,3,FALSE),0)</f>
        <v>0</v>
      </c>
      <c r="D259" s="20">
        <f>IFERROR(VLOOKUP(A259,ブログデータ貼り付け用!E:J,4,FALSE),0)</f>
        <v>0</v>
      </c>
      <c r="E259" s="71">
        <f>IFERROR(VLOOKUP(A259,ブログデータ貼り付け用!E:J,6,FALSE),0)</f>
        <v>0</v>
      </c>
      <c r="F259" s="4">
        <f>IFERROR(VLOOKUP(A259,ブログデータ貼り付け用!L:N,2,FALSE),0)</f>
        <v>0</v>
      </c>
      <c r="G259" s="37">
        <f>IFERROR(VLOOKUP(A259,ブログデータ貼り付け用!L:N,3,FALSE),0)</f>
        <v>0</v>
      </c>
      <c r="H259" s="20">
        <f>VLOOKUP(A259,ブログデータ整理!A:C,2,FALSE)</f>
        <v>0</v>
      </c>
      <c r="I259" s="67">
        <f>VLOOKUP(A259,ブログデータ整理!A:C,3,FALSE)</f>
        <v>0</v>
      </c>
      <c r="J259" s="20">
        <f>VLOOKUP(A259,ブログデータ整理!A:E,4,FALSE)</f>
        <v>0</v>
      </c>
      <c r="K259" s="67">
        <f>VLOOKUP(A259,ブログデータ整理!A:E,5,FALSE)</f>
        <v>0</v>
      </c>
      <c r="L259" s="73"/>
      <c r="M259" s="81"/>
      <c r="N259" s="20">
        <f t="shared" si="14"/>
        <v>0</v>
      </c>
      <c r="O259" s="19">
        <f t="shared" si="14"/>
        <v>0</v>
      </c>
    </row>
    <row r="260" spans="1:15" ht="14.25" customHeight="1" x14ac:dyDescent="0.2">
      <c r="A260" s="63">
        <v>45882</v>
      </c>
      <c r="B260" s="4">
        <f>IFERROR(VLOOKUP(A260,ブログデータ貼り付け用!A:C,2,FALSE),0)</f>
        <v>0</v>
      </c>
      <c r="C260" s="65">
        <f>IFERROR(VLOOKUP(A260,ブログデータ貼り付け用!A:C,3,FALSE),0)</f>
        <v>0</v>
      </c>
      <c r="D260" s="20">
        <f>IFERROR(VLOOKUP(A260,ブログデータ貼り付け用!E:J,4,FALSE),0)</f>
        <v>0</v>
      </c>
      <c r="E260" s="71">
        <f>IFERROR(VLOOKUP(A260,ブログデータ貼り付け用!E:J,6,FALSE),0)</f>
        <v>0</v>
      </c>
      <c r="F260" s="4">
        <f>IFERROR(VLOOKUP(A260,ブログデータ貼り付け用!L:N,2,FALSE),0)</f>
        <v>0</v>
      </c>
      <c r="G260" s="37">
        <f>IFERROR(VLOOKUP(A260,ブログデータ貼り付け用!L:N,3,FALSE),0)</f>
        <v>0</v>
      </c>
      <c r="H260" s="20">
        <f>VLOOKUP(A260,ブログデータ整理!A:C,2,FALSE)</f>
        <v>0</v>
      </c>
      <c r="I260" s="67">
        <f>VLOOKUP(A260,ブログデータ整理!A:C,3,FALSE)</f>
        <v>0</v>
      </c>
      <c r="J260" s="20">
        <f>VLOOKUP(A260,ブログデータ整理!A:E,4,FALSE)</f>
        <v>0</v>
      </c>
      <c r="K260" s="67">
        <f>VLOOKUP(A260,ブログデータ整理!A:E,5,FALSE)</f>
        <v>0</v>
      </c>
      <c r="L260" s="73"/>
      <c r="M260" s="81"/>
      <c r="N260" s="20">
        <f t="shared" si="14"/>
        <v>0</v>
      </c>
      <c r="O260" s="19">
        <f t="shared" si="14"/>
        <v>0</v>
      </c>
    </row>
    <row r="261" spans="1:15" ht="14.25" customHeight="1" x14ac:dyDescent="0.2">
      <c r="A261" s="63">
        <v>45883</v>
      </c>
      <c r="B261" s="4">
        <f>IFERROR(VLOOKUP(A261,ブログデータ貼り付け用!A:C,2,FALSE),0)</f>
        <v>0</v>
      </c>
      <c r="C261" s="65">
        <f>IFERROR(VLOOKUP(A261,ブログデータ貼り付け用!A:C,3,FALSE),0)</f>
        <v>0</v>
      </c>
      <c r="D261" s="20">
        <f>IFERROR(VLOOKUP(A261,ブログデータ貼り付け用!E:J,4,FALSE),0)</f>
        <v>0</v>
      </c>
      <c r="E261" s="71">
        <f>IFERROR(VLOOKUP(A261,ブログデータ貼り付け用!E:J,6,FALSE),0)</f>
        <v>0</v>
      </c>
      <c r="F261" s="4">
        <f>IFERROR(VLOOKUP(A261,ブログデータ貼り付け用!L:N,2,FALSE),0)</f>
        <v>0</v>
      </c>
      <c r="G261" s="37">
        <f>IFERROR(VLOOKUP(A261,ブログデータ貼り付け用!L:N,3,FALSE),0)</f>
        <v>0</v>
      </c>
      <c r="H261" s="20">
        <f>VLOOKUP(A261,ブログデータ整理!A:C,2,FALSE)</f>
        <v>0</v>
      </c>
      <c r="I261" s="67">
        <f>VLOOKUP(A261,ブログデータ整理!A:C,3,FALSE)</f>
        <v>0</v>
      </c>
      <c r="J261" s="20">
        <f>VLOOKUP(A261,ブログデータ整理!A:E,4,FALSE)</f>
        <v>0</v>
      </c>
      <c r="K261" s="67">
        <f>VLOOKUP(A261,ブログデータ整理!A:E,5,FALSE)</f>
        <v>0</v>
      </c>
      <c r="L261" s="73"/>
      <c r="M261" s="81"/>
      <c r="N261" s="20">
        <f t="shared" si="14"/>
        <v>0</v>
      </c>
      <c r="O261" s="19">
        <f t="shared" si="14"/>
        <v>0</v>
      </c>
    </row>
    <row r="262" spans="1:15" ht="14.25" customHeight="1" x14ac:dyDescent="0.2">
      <c r="A262" s="63">
        <v>45884</v>
      </c>
      <c r="B262" s="4">
        <f>IFERROR(VLOOKUP(A262,ブログデータ貼り付け用!A:C,2,FALSE),0)</f>
        <v>0</v>
      </c>
      <c r="C262" s="65">
        <f>IFERROR(VLOOKUP(A262,ブログデータ貼り付け用!A:C,3,FALSE),0)</f>
        <v>0</v>
      </c>
      <c r="D262" s="20">
        <f>IFERROR(VLOOKUP(A262,ブログデータ貼り付け用!E:J,4,FALSE),0)</f>
        <v>0</v>
      </c>
      <c r="E262" s="71">
        <f>IFERROR(VLOOKUP(A262,ブログデータ貼り付け用!E:J,6,FALSE),0)</f>
        <v>0</v>
      </c>
      <c r="F262" s="4">
        <f>IFERROR(VLOOKUP(A262,ブログデータ貼り付け用!L:N,2,FALSE),0)</f>
        <v>0</v>
      </c>
      <c r="G262" s="37">
        <f>IFERROR(VLOOKUP(A262,ブログデータ貼り付け用!L:N,3,FALSE),0)</f>
        <v>0</v>
      </c>
      <c r="H262" s="20">
        <f>VLOOKUP(A262,ブログデータ整理!A:C,2,FALSE)</f>
        <v>0</v>
      </c>
      <c r="I262" s="67">
        <f>VLOOKUP(A262,ブログデータ整理!A:C,3,FALSE)</f>
        <v>0</v>
      </c>
      <c r="J262" s="20">
        <f>VLOOKUP(A262,ブログデータ整理!A:E,4,FALSE)</f>
        <v>0</v>
      </c>
      <c r="K262" s="67">
        <f>VLOOKUP(A262,ブログデータ整理!A:E,5,FALSE)</f>
        <v>0</v>
      </c>
      <c r="L262" s="73"/>
      <c r="M262" s="81"/>
      <c r="N262" s="20">
        <f t="shared" si="14"/>
        <v>0</v>
      </c>
      <c r="O262" s="19">
        <f t="shared" si="14"/>
        <v>0</v>
      </c>
    </row>
    <row r="263" spans="1:15" ht="14.25" customHeight="1" x14ac:dyDescent="0.2">
      <c r="A263" s="63">
        <v>45885</v>
      </c>
      <c r="B263" s="4">
        <f>IFERROR(VLOOKUP(A263,ブログデータ貼り付け用!A:C,2,FALSE),0)</f>
        <v>0</v>
      </c>
      <c r="C263" s="65">
        <f>IFERROR(VLOOKUP(A263,ブログデータ貼り付け用!A:C,3,FALSE),0)</f>
        <v>0</v>
      </c>
      <c r="D263" s="20">
        <f>IFERROR(VLOOKUP(A263,ブログデータ貼り付け用!E:J,4,FALSE),0)</f>
        <v>0</v>
      </c>
      <c r="E263" s="71">
        <f>IFERROR(VLOOKUP(A263,ブログデータ貼り付け用!E:J,6,FALSE),0)</f>
        <v>0</v>
      </c>
      <c r="F263" s="4">
        <f>IFERROR(VLOOKUP(A263,ブログデータ貼り付け用!L:N,2,FALSE),0)</f>
        <v>0</v>
      </c>
      <c r="G263" s="37">
        <f>IFERROR(VLOOKUP(A263,ブログデータ貼り付け用!L:N,3,FALSE),0)</f>
        <v>0</v>
      </c>
      <c r="H263" s="20">
        <f>VLOOKUP(A263,ブログデータ整理!A:C,2,FALSE)</f>
        <v>0</v>
      </c>
      <c r="I263" s="67">
        <f>VLOOKUP(A263,ブログデータ整理!A:C,3,FALSE)</f>
        <v>0</v>
      </c>
      <c r="J263" s="20">
        <f>VLOOKUP(A263,ブログデータ整理!A:E,4,FALSE)</f>
        <v>0</v>
      </c>
      <c r="K263" s="67">
        <f>VLOOKUP(A263,ブログデータ整理!A:E,5,FALSE)</f>
        <v>0</v>
      </c>
      <c r="L263" s="73"/>
      <c r="M263" s="81"/>
      <c r="N263" s="20">
        <f t="shared" si="14"/>
        <v>0</v>
      </c>
      <c r="O263" s="19">
        <f t="shared" si="14"/>
        <v>0</v>
      </c>
    </row>
    <row r="264" spans="1:15" ht="14.25" customHeight="1" x14ac:dyDescent="0.2">
      <c r="A264" s="63">
        <v>45886</v>
      </c>
      <c r="B264" s="4">
        <f>IFERROR(VLOOKUP(A264,ブログデータ貼り付け用!A:C,2,FALSE),0)</f>
        <v>0</v>
      </c>
      <c r="C264" s="65">
        <f>IFERROR(VLOOKUP(A264,ブログデータ貼り付け用!A:C,3,FALSE),0)</f>
        <v>0</v>
      </c>
      <c r="D264" s="20">
        <f>IFERROR(VLOOKUP(A264,ブログデータ貼り付け用!E:J,4,FALSE),0)</f>
        <v>0</v>
      </c>
      <c r="E264" s="71">
        <f>IFERROR(VLOOKUP(A264,ブログデータ貼り付け用!E:J,6,FALSE),0)</f>
        <v>0</v>
      </c>
      <c r="F264" s="4">
        <f>IFERROR(VLOOKUP(A264,ブログデータ貼り付け用!L:N,2,FALSE),0)</f>
        <v>0</v>
      </c>
      <c r="G264" s="37">
        <f>IFERROR(VLOOKUP(A264,ブログデータ貼り付け用!L:N,3,FALSE),0)</f>
        <v>0</v>
      </c>
      <c r="H264" s="20">
        <f>VLOOKUP(A264,ブログデータ整理!A:C,2,FALSE)</f>
        <v>0</v>
      </c>
      <c r="I264" s="67">
        <f>VLOOKUP(A264,ブログデータ整理!A:C,3,FALSE)</f>
        <v>0</v>
      </c>
      <c r="J264" s="20">
        <f>VLOOKUP(A264,ブログデータ整理!A:E,4,FALSE)</f>
        <v>0</v>
      </c>
      <c r="K264" s="67">
        <f>VLOOKUP(A264,ブログデータ整理!A:E,5,FALSE)</f>
        <v>0</v>
      </c>
      <c r="L264" s="73"/>
      <c r="M264" s="81"/>
      <c r="N264" s="20">
        <f t="shared" si="14"/>
        <v>0</v>
      </c>
      <c r="O264" s="19">
        <f t="shared" si="14"/>
        <v>0</v>
      </c>
    </row>
    <row r="265" spans="1:15" ht="14.25" customHeight="1" x14ac:dyDescent="0.2">
      <c r="A265" s="63">
        <v>45887</v>
      </c>
      <c r="B265" s="4">
        <f>IFERROR(VLOOKUP(A265,ブログデータ貼り付け用!A:C,2,FALSE),0)</f>
        <v>0</v>
      </c>
      <c r="C265" s="65">
        <f>IFERROR(VLOOKUP(A265,ブログデータ貼り付け用!A:C,3,FALSE),0)</f>
        <v>0</v>
      </c>
      <c r="D265" s="20">
        <f>IFERROR(VLOOKUP(A265,ブログデータ貼り付け用!E:J,4,FALSE),0)</f>
        <v>0</v>
      </c>
      <c r="E265" s="71">
        <f>IFERROR(VLOOKUP(A265,ブログデータ貼り付け用!E:J,6,FALSE),0)</f>
        <v>0</v>
      </c>
      <c r="F265" s="4">
        <f>IFERROR(VLOOKUP(A265,ブログデータ貼り付け用!L:N,2,FALSE),0)</f>
        <v>0</v>
      </c>
      <c r="G265" s="37">
        <f>IFERROR(VLOOKUP(A265,ブログデータ貼り付け用!L:N,3,FALSE),0)</f>
        <v>0</v>
      </c>
      <c r="H265" s="20">
        <f>VLOOKUP(A265,ブログデータ整理!A:C,2,FALSE)</f>
        <v>0</v>
      </c>
      <c r="I265" s="67">
        <f>VLOOKUP(A265,ブログデータ整理!A:C,3,FALSE)</f>
        <v>0</v>
      </c>
      <c r="J265" s="20">
        <f>VLOOKUP(A265,ブログデータ整理!A:E,4,FALSE)</f>
        <v>0</v>
      </c>
      <c r="K265" s="67">
        <f>VLOOKUP(A265,ブログデータ整理!A:E,5,FALSE)</f>
        <v>0</v>
      </c>
      <c r="L265" s="73"/>
      <c r="M265" s="81"/>
      <c r="N265" s="20">
        <f t="shared" si="14"/>
        <v>0</v>
      </c>
      <c r="O265" s="19">
        <f t="shared" si="14"/>
        <v>0</v>
      </c>
    </row>
    <row r="266" spans="1:15" ht="14.25" customHeight="1" x14ac:dyDescent="0.2">
      <c r="A266" s="63">
        <v>45888</v>
      </c>
      <c r="B266" s="4">
        <f>IFERROR(VLOOKUP(A266,ブログデータ貼り付け用!A:C,2,FALSE),0)</f>
        <v>0</v>
      </c>
      <c r="C266" s="65">
        <f>IFERROR(VLOOKUP(A266,ブログデータ貼り付け用!A:C,3,FALSE),0)</f>
        <v>0</v>
      </c>
      <c r="D266" s="20">
        <f>IFERROR(VLOOKUP(A266,ブログデータ貼り付け用!E:J,4,FALSE),0)</f>
        <v>0</v>
      </c>
      <c r="E266" s="71">
        <f>IFERROR(VLOOKUP(A266,ブログデータ貼り付け用!E:J,6,FALSE),0)</f>
        <v>0</v>
      </c>
      <c r="F266" s="4">
        <f>IFERROR(VLOOKUP(A266,ブログデータ貼り付け用!L:N,2,FALSE),0)</f>
        <v>0</v>
      </c>
      <c r="G266" s="37">
        <f>IFERROR(VLOOKUP(A266,ブログデータ貼り付け用!L:N,3,FALSE),0)</f>
        <v>0</v>
      </c>
      <c r="H266" s="20">
        <f>VLOOKUP(A266,ブログデータ整理!A:C,2,FALSE)</f>
        <v>0</v>
      </c>
      <c r="I266" s="67">
        <f>VLOOKUP(A266,ブログデータ整理!A:C,3,FALSE)</f>
        <v>0</v>
      </c>
      <c r="J266" s="20">
        <f>VLOOKUP(A266,ブログデータ整理!A:E,4,FALSE)</f>
        <v>0</v>
      </c>
      <c r="K266" s="67">
        <f>VLOOKUP(A266,ブログデータ整理!A:E,5,FALSE)</f>
        <v>0</v>
      </c>
      <c r="L266" s="73"/>
      <c r="M266" s="81"/>
      <c r="N266" s="20">
        <f t="shared" si="14"/>
        <v>0</v>
      </c>
      <c r="O266" s="19">
        <f t="shared" si="14"/>
        <v>0</v>
      </c>
    </row>
    <row r="267" spans="1:15" ht="14.25" customHeight="1" x14ac:dyDescent="0.2">
      <c r="A267" s="63">
        <v>45889</v>
      </c>
      <c r="B267" s="4">
        <f>IFERROR(VLOOKUP(A267,ブログデータ貼り付け用!A:C,2,FALSE),0)</f>
        <v>0</v>
      </c>
      <c r="C267" s="65">
        <f>IFERROR(VLOOKUP(A267,ブログデータ貼り付け用!A:C,3,FALSE),0)</f>
        <v>0</v>
      </c>
      <c r="D267" s="20">
        <f>IFERROR(VLOOKUP(A267,ブログデータ貼り付け用!E:J,4,FALSE),0)</f>
        <v>0</v>
      </c>
      <c r="E267" s="71">
        <f>IFERROR(VLOOKUP(A267,ブログデータ貼り付け用!E:J,6,FALSE),0)</f>
        <v>0</v>
      </c>
      <c r="F267" s="4">
        <f>IFERROR(VLOOKUP(A267,ブログデータ貼り付け用!L:N,2,FALSE),0)</f>
        <v>0</v>
      </c>
      <c r="G267" s="37">
        <f>IFERROR(VLOOKUP(A267,ブログデータ貼り付け用!L:N,3,FALSE),0)</f>
        <v>0</v>
      </c>
      <c r="H267" s="20">
        <f>VLOOKUP(A267,ブログデータ整理!A:C,2,FALSE)</f>
        <v>0</v>
      </c>
      <c r="I267" s="67">
        <f>VLOOKUP(A267,ブログデータ整理!A:C,3,FALSE)</f>
        <v>0</v>
      </c>
      <c r="J267" s="20">
        <f>VLOOKUP(A267,ブログデータ整理!A:E,4,FALSE)</f>
        <v>0</v>
      </c>
      <c r="K267" s="67">
        <f>VLOOKUP(A267,ブログデータ整理!A:E,5,FALSE)</f>
        <v>0</v>
      </c>
      <c r="L267" s="73"/>
      <c r="M267" s="81"/>
      <c r="N267" s="20">
        <f t="shared" si="14"/>
        <v>0</v>
      </c>
      <c r="O267" s="19">
        <f t="shared" si="14"/>
        <v>0</v>
      </c>
    </row>
    <row r="268" spans="1:15" ht="14.25" customHeight="1" x14ac:dyDescent="0.2">
      <c r="A268" s="63">
        <v>45890</v>
      </c>
      <c r="B268" s="4">
        <f>IFERROR(VLOOKUP(A268,ブログデータ貼り付け用!A:C,2,FALSE),0)</f>
        <v>0</v>
      </c>
      <c r="C268" s="65">
        <f>IFERROR(VLOOKUP(A268,ブログデータ貼り付け用!A:C,3,FALSE),0)</f>
        <v>0</v>
      </c>
      <c r="D268" s="20">
        <f>IFERROR(VLOOKUP(A268,ブログデータ貼り付け用!E:J,4,FALSE),0)</f>
        <v>0</v>
      </c>
      <c r="E268" s="71">
        <f>IFERROR(VLOOKUP(A268,ブログデータ貼り付け用!E:J,6,FALSE),0)</f>
        <v>0</v>
      </c>
      <c r="F268" s="4">
        <f>IFERROR(VLOOKUP(A268,ブログデータ貼り付け用!L:N,2,FALSE),0)</f>
        <v>0</v>
      </c>
      <c r="G268" s="37">
        <f>IFERROR(VLOOKUP(A268,ブログデータ貼り付け用!L:N,3,FALSE),0)</f>
        <v>0</v>
      </c>
      <c r="H268" s="20">
        <f>VLOOKUP(A268,ブログデータ整理!A:C,2,FALSE)</f>
        <v>0</v>
      </c>
      <c r="I268" s="67">
        <f>VLOOKUP(A268,ブログデータ整理!A:C,3,FALSE)</f>
        <v>0</v>
      </c>
      <c r="J268" s="20">
        <f>VLOOKUP(A268,ブログデータ整理!A:E,4,FALSE)</f>
        <v>0</v>
      </c>
      <c r="K268" s="67">
        <f>VLOOKUP(A268,ブログデータ整理!A:E,5,FALSE)</f>
        <v>0</v>
      </c>
      <c r="L268" s="73"/>
      <c r="M268" s="81"/>
      <c r="N268" s="20">
        <f t="shared" si="14"/>
        <v>0</v>
      </c>
      <c r="O268" s="19">
        <f t="shared" si="14"/>
        <v>0</v>
      </c>
    </row>
    <row r="269" spans="1:15" ht="14.25" customHeight="1" x14ac:dyDescent="0.2">
      <c r="A269" s="63">
        <v>45891</v>
      </c>
      <c r="B269" s="4">
        <f>IFERROR(VLOOKUP(A269,ブログデータ貼り付け用!A:C,2,FALSE),0)</f>
        <v>0</v>
      </c>
      <c r="C269" s="65">
        <f>IFERROR(VLOOKUP(A269,ブログデータ貼り付け用!A:C,3,FALSE),0)</f>
        <v>0</v>
      </c>
      <c r="D269" s="20">
        <f>IFERROR(VLOOKUP(A269,ブログデータ貼り付け用!E:J,4,FALSE),0)</f>
        <v>0</v>
      </c>
      <c r="E269" s="71">
        <f>IFERROR(VLOOKUP(A269,ブログデータ貼り付け用!E:J,6,FALSE),0)</f>
        <v>0</v>
      </c>
      <c r="F269" s="4">
        <f>IFERROR(VLOOKUP(A269,ブログデータ貼り付け用!L:N,2,FALSE),0)</f>
        <v>0</v>
      </c>
      <c r="G269" s="37">
        <f>IFERROR(VLOOKUP(A269,ブログデータ貼り付け用!L:N,3,FALSE),0)</f>
        <v>0</v>
      </c>
      <c r="H269" s="20">
        <f>VLOOKUP(A269,ブログデータ整理!A:C,2,FALSE)</f>
        <v>0</v>
      </c>
      <c r="I269" s="67">
        <f>VLOOKUP(A269,ブログデータ整理!A:C,3,FALSE)</f>
        <v>0</v>
      </c>
      <c r="J269" s="20">
        <f>VLOOKUP(A269,ブログデータ整理!A:E,4,FALSE)</f>
        <v>0</v>
      </c>
      <c r="K269" s="67">
        <f>VLOOKUP(A269,ブログデータ整理!A:E,5,FALSE)</f>
        <v>0</v>
      </c>
      <c r="L269" s="73"/>
      <c r="M269" s="81"/>
      <c r="N269" s="20">
        <f t="shared" si="14"/>
        <v>0</v>
      </c>
      <c r="O269" s="19">
        <f t="shared" si="14"/>
        <v>0</v>
      </c>
    </row>
    <row r="270" spans="1:15" ht="14.25" customHeight="1" x14ac:dyDescent="0.2">
      <c r="A270" s="63">
        <v>45892</v>
      </c>
      <c r="B270" s="4">
        <f>IFERROR(VLOOKUP(A270,ブログデータ貼り付け用!A:C,2,FALSE),0)</f>
        <v>0</v>
      </c>
      <c r="C270" s="65">
        <f>IFERROR(VLOOKUP(A270,ブログデータ貼り付け用!A:C,3,FALSE),0)</f>
        <v>0</v>
      </c>
      <c r="D270" s="20">
        <f>IFERROR(VLOOKUP(A270,ブログデータ貼り付け用!E:J,4,FALSE),0)</f>
        <v>0</v>
      </c>
      <c r="E270" s="71">
        <f>IFERROR(VLOOKUP(A270,ブログデータ貼り付け用!E:J,6,FALSE),0)</f>
        <v>0</v>
      </c>
      <c r="F270" s="4">
        <f>IFERROR(VLOOKUP(A270,ブログデータ貼り付け用!L:N,2,FALSE),0)</f>
        <v>0</v>
      </c>
      <c r="G270" s="37">
        <f>IFERROR(VLOOKUP(A270,ブログデータ貼り付け用!L:N,3,FALSE),0)</f>
        <v>0</v>
      </c>
      <c r="H270" s="20">
        <f>VLOOKUP(A270,ブログデータ整理!A:C,2,FALSE)</f>
        <v>0</v>
      </c>
      <c r="I270" s="67">
        <f>VLOOKUP(A270,ブログデータ整理!A:C,3,FALSE)</f>
        <v>0</v>
      </c>
      <c r="J270" s="20">
        <f>VLOOKUP(A270,ブログデータ整理!A:E,4,FALSE)</f>
        <v>0</v>
      </c>
      <c r="K270" s="67">
        <f>VLOOKUP(A270,ブログデータ整理!A:E,5,FALSE)</f>
        <v>0</v>
      </c>
      <c r="L270" s="73"/>
      <c r="M270" s="81"/>
      <c r="N270" s="20">
        <f t="shared" si="14"/>
        <v>0</v>
      </c>
      <c r="O270" s="19">
        <f t="shared" si="14"/>
        <v>0</v>
      </c>
    </row>
    <row r="271" spans="1:15" ht="14.25" customHeight="1" x14ac:dyDescent="0.2">
      <c r="A271" s="63">
        <v>45893</v>
      </c>
      <c r="B271" s="4">
        <f>IFERROR(VLOOKUP(A271,ブログデータ貼り付け用!A:C,2,FALSE),0)</f>
        <v>0</v>
      </c>
      <c r="C271" s="65">
        <f>IFERROR(VLOOKUP(A271,ブログデータ貼り付け用!A:C,3,FALSE),0)</f>
        <v>0</v>
      </c>
      <c r="D271" s="20">
        <f>IFERROR(VLOOKUP(A271,ブログデータ貼り付け用!E:J,4,FALSE),0)</f>
        <v>0</v>
      </c>
      <c r="E271" s="71">
        <f>IFERROR(VLOOKUP(A271,ブログデータ貼り付け用!E:J,6,FALSE),0)</f>
        <v>0</v>
      </c>
      <c r="F271" s="4">
        <f>IFERROR(VLOOKUP(A271,ブログデータ貼り付け用!L:N,2,FALSE),0)</f>
        <v>0</v>
      </c>
      <c r="G271" s="37">
        <f>IFERROR(VLOOKUP(A271,ブログデータ貼り付け用!L:N,3,FALSE),0)</f>
        <v>0</v>
      </c>
      <c r="H271" s="20">
        <f>VLOOKUP(A271,ブログデータ整理!A:C,2,FALSE)</f>
        <v>0</v>
      </c>
      <c r="I271" s="67">
        <f>VLOOKUP(A271,ブログデータ整理!A:C,3,FALSE)</f>
        <v>0</v>
      </c>
      <c r="J271" s="20">
        <f>VLOOKUP(A271,ブログデータ整理!A:E,4,FALSE)</f>
        <v>0</v>
      </c>
      <c r="K271" s="67">
        <f>VLOOKUP(A271,ブログデータ整理!A:E,5,FALSE)</f>
        <v>0</v>
      </c>
      <c r="L271" s="73"/>
      <c r="M271" s="81"/>
      <c r="N271" s="20">
        <f t="shared" si="14"/>
        <v>0</v>
      </c>
      <c r="O271" s="19">
        <f t="shared" si="14"/>
        <v>0</v>
      </c>
    </row>
    <row r="272" spans="1:15" ht="14.25" customHeight="1" x14ac:dyDescent="0.2">
      <c r="A272" s="63">
        <v>45894</v>
      </c>
      <c r="B272" s="4">
        <f>IFERROR(VLOOKUP(A272,ブログデータ貼り付け用!A:C,2,FALSE),0)</f>
        <v>0</v>
      </c>
      <c r="C272" s="65">
        <f>IFERROR(VLOOKUP(A272,ブログデータ貼り付け用!A:C,3,FALSE),0)</f>
        <v>0</v>
      </c>
      <c r="D272" s="20">
        <f>IFERROR(VLOOKUP(A272,ブログデータ貼り付け用!E:J,4,FALSE),0)</f>
        <v>0</v>
      </c>
      <c r="E272" s="71">
        <f>IFERROR(VLOOKUP(A272,ブログデータ貼り付け用!E:J,6,FALSE),0)</f>
        <v>0</v>
      </c>
      <c r="F272" s="4">
        <f>IFERROR(VLOOKUP(A272,ブログデータ貼り付け用!L:N,2,FALSE),0)</f>
        <v>0</v>
      </c>
      <c r="G272" s="37">
        <f>IFERROR(VLOOKUP(A272,ブログデータ貼り付け用!L:N,3,FALSE),0)</f>
        <v>0</v>
      </c>
      <c r="H272" s="20">
        <f>VLOOKUP(A272,ブログデータ整理!A:C,2,FALSE)</f>
        <v>0</v>
      </c>
      <c r="I272" s="67">
        <f>VLOOKUP(A272,ブログデータ整理!A:C,3,FALSE)</f>
        <v>0</v>
      </c>
      <c r="J272" s="20">
        <f>VLOOKUP(A272,ブログデータ整理!A:E,4,FALSE)</f>
        <v>0</v>
      </c>
      <c r="K272" s="67">
        <f>VLOOKUP(A272,ブログデータ整理!A:E,5,FALSE)</f>
        <v>0</v>
      </c>
      <c r="L272" s="73"/>
      <c r="M272" s="81"/>
      <c r="N272" s="20">
        <f t="shared" si="14"/>
        <v>0</v>
      </c>
      <c r="O272" s="19">
        <f t="shared" si="14"/>
        <v>0</v>
      </c>
    </row>
    <row r="273" spans="1:15" ht="14.25" customHeight="1" x14ac:dyDescent="0.2">
      <c r="A273" s="63">
        <v>45895</v>
      </c>
      <c r="B273" s="4">
        <f>IFERROR(VLOOKUP(A273,ブログデータ貼り付け用!A:C,2,FALSE),0)</f>
        <v>0</v>
      </c>
      <c r="C273" s="65">
        <f>IFERROR(VLOOKUP(A273,ブログデータ貼り付け用!A:C,3,FALSE),0)</f>
        <v>0</v>
      </c>
      <c r="D273" s="20">
        <f>IFERROR(VLOOKUP(A273,ブログデータ貼り付け用!E:J,4,FALSE),0)</f>
        <v>0</v>
      </c>
      <c r="E273" s="71">
        <f>IFERROR(VLOOKUP(A273,ブログデータ貼り付け用!E:J,6,FALSE),0)</f>
        <v>0</v>
      </c>
      <c r="F273" s="4">
        <f>IFERROR(VLOOKUP(A273,ブログデータ貼り付け用!L:N,2,FALSE),0)</f>
        <v>0</v>
      </c>
      <c r="G273" s="37">
        <f>IFERROR(VLOOKUP(A273,ブログデータ貼り付け用!L:N,3,FALSE),0)</f>
        <v>0</v>
      </c>
      <c r="H273" s="20">
        <f>VLOOKUP(A273,ブログデータ整理!A:C,2,FALSE)</f>
        <v>0</v>
      </c>
      <c r="I273" s="67">
        <f>VLOOKUP(A273,ブログデータ整理!A:C,3,FALSE)</f>
        <v>0</v>
      </c>
      <c r="J273" s="20">
        <f>VLOOKUP(A273,ブログデータ整理!A:E,4,FALSE)</f>
        <v>0</v>
      </c>
      <c r="K273" s="67">
        <f>VLOOKUP(A273,ブログデータ整理!A:E,5,FALSE)</f>
        <v>0</v>
      </c>
      <c r="L273" s="73"/>
      <c r="M273" s="81"/>
      <c r="N273" s="20">
        <f t="shared" si="14"/>
        <v>0</v>
      </c>
      <c r="O273" s="19">
        <f t="shared" si="14"/>
        <v>0</v>
      </c>
    </row>
    <row r="274" spans="1:15" ht="14.25" customHeight="1" x14ac:dyDescent="0.2">
      <c r="A274" s="63">
        <v>45896</v>
      </c>
      <c r="B274" s="4">
        <f>IFERROR(VLOOKUP(A274,ブログデータ貼り付け用!A:C,2,FALSE),0)</f>
        <v>0</v>
      </c>
      <c r="C274" s="65">
        <f>IFERROR(VLOOKUP(A274,ブログデータ貼り付け用!A:C,3,FALSE),0)</f>
        <v>0</v>
      </c>
      <c r="D274" s="20">
        <f>IFERROR(VLOOKUP(A274,ブログデータ貼り付け用!E:J,4,FALSE),0)</f>
        <v>0</v>
      </c>
      <c r="E274" s="71">
        <f>IFERROR(VLOOKUP(A274,ブログデータ貼り付け用!E:J,6,FALSE),0)</f>
        <v>0</v>
      </c>
      <c r="F274" s="4">
        <f>IFERROR(VLOOKUP(A274,ブログデータ貼り付け用!L:N,2,FALSE),0)</f>
        <v>0</v>
      </c>
      <c r="G274" s="37">
        <f>IFERROR(VLOOKUP(A274,ブログデータ貼り付け用!L:N,3,FALSE),0)</f>
        <v>0</v>
      </c>
      <c r="H274" s="20">
        <f>VLOOKUP(A274,ブログデータ整理!A:C,2,FALSE)</f>
        <v>0</v>
      </c>
      <c r="I274" s="67">
        <f>VLOOKUP(A274,ブログデータ整理!A:C,3,FALSE)</f>
        <v>0</v>
      </c>
      <c r="J274" s="20">
        <f>VLOOKUP(A274,ブログデータ整理!A:E,4,FALSE)</f>
        <v>0</v>
      </c>
      <c r="K274" s="67">
        <f>VLOOKUP(A274,ブログデータ整理!A:E,5,FALSE)</f>
        <v>0</v>
      </c>
      <c r="L274" s="73"/>
      <c r="M274" s="81"/>
      <c r="N274" s="20">
        <f t="shared" si="14"/>
        <v>0</v>
      </c>
      <c r="O274" s="19">
        <f t="shared" si="14"/>
        <v>0</v>
      </c>
    </row>
    <row r="275" spans="1:15" ht="14.25" customHeight="1" x14ac:dyDescent="0.2">
      <c r="A275" s="63">
        <v>45897</v>
      </c>
      <c r="B275" s="4">
        <f>IFERROR(VLOOKUP(A275,ブログデータ貼り付け用!A:C,2,FALSE),0)</f>
        <v>0</v>
      </c>
      <c r="C275" s="65">
        <f>IFERROR(VLOOKUP(A275,ブログデータ貼り付け用!A:C,3,FALSE),0)</f>
        <v>0</v>
      </c>
      <c r="D275" s="20">
        <f>IFERROR(VLOOKUP(A275,ブログデータ貼り付け用!E:J,4,FALSE),0)</f>
        <v>0</v>
      </c>
      <c r="E275" s="71">
        <f>IFERROR(VLOOKUP(A275,ブログデータ貼り付け用!E:J,6,FALSE),0)</f>
        <v>0</v>
      </c>
      <c r="F275" s="4">
        <f>IFERROR(VLOOKUP(A275,ブログデータ貼り付け用!L:N,2,FALSE),0)</f>
        <v>0</v>
      </c>
      <c r="G275" s="37">
        <f>IFERROR(VLOOKUP(A275,ブログデータ貼り付け用!L:N,3,FALSE),0)</f>
        <v>0</v>
      </c>
      <c r="H275" s="20">
        <f>VLOOKUP(A275,ブログデータ整理!A:C,2,FALSE)</f>
        <v>0</v>
      </c>
      <c r="I275" s="67">
        <f>VLOOKUP(A275,ブログデータ整理!A:C,3,FALSE)</f>
        <v>0</v>
      </c>
      <c r="J275" s="20">
        <f>VLOOKUP(A275,ブログデータ整理!A:E,4,FALSE)</f>
        <v>0</v>
      </c>
      <c r="K275" s="67">
        <f>VLOOKUP(A275,ブログデータ整理!A:E,5,FALSE)</f>
        <v>0</v>
      </c>
      <c r="L275" s="73"/>
      <c r="M275" s="81"/>
      <c r="N275" s="20">
        <f t="shared" si="14"/>
        <v>0</v>
      </c>
      <c r="O275" s="19">
        <f t="shared" si="14"/>
        <v>0</v>
      </c>
    </row>
    <row r="276" spans="1:15" ht="14.25" customHeight="1" x14ac:dyDescent="0.2">
      <c r="A276" s="63">
        <v>45898</v>
      </c>
      <c r="B276" s="4">
        <f>IFERROR(VLOOKUP(A276,ブログデータ貼り付け用!A:C,2,FALSE),0)</f>
        <v>0</v>
      </c>
      <c r="C276" s="65">
        <f>IFERROR(VLOOKUP(A276,ブログデータ貼り付け用!A:C,3,FALSE),0)</f>
        <v>0</v>
      </c>
      <c r="D276" s="20">
        <f>IFERROR(VLOOKUP(A276,ブログデータ貼り付け用!E:J,4,FALSE),0)</f>
        <v>0</v>
      </c>
      <c r="E276" s="71">
        <f>IFERROR(VLOOKUP(A276,ブログデータ貼り付け用!E:J,6,FALSE),0)</f>
        <v>0</v>
      </c>
      <c r="F276" s="4">
        <f>IFERROR(VLOOKUP(A276,ブログデータ貼り付け用!L:N,2,FALSE),0)</f>
        <v>0</v>
      </c>
      <c r="G276" s="37">
        <f>IFERROR(VLOOKUP(A276,ブログデータ貼り付け用!L:N,3,FALSE),0)</f>
        <v>0</v>
      </c>
      <c r="H276" s="20">
        <f>VLOOKUP(A276,ブログデータ整理!A:C,2,FALSE)</f>
        <v>0</v>
      </c>
      <c r="I276" s="67">
        <f>VLOOKUP(A276,ブログデータ整理!A:C,3,FALSE)</f>
        <v>0</v>
      </c>
      <c r="J276" s="20">
        <f>VLOOKUP(A276,ブログデータ整理!A:E,4,FALSE)</f>
        <v>0</v>
      </c>
      <c r="K276" s="67">
        <f>VLOOKUP(A276,ブログデータ整理!A:E,5,FALSE)</f>
        <v>0</v>
      </c>
      <c r="L276" s="73"/>
      <c r="M276" s="81"/>
      <c r="N276" s="20">
        <f t="shared" si="14"/>
        <v>0</v>
      </c>
      <c r="O276" s="19">
        <f t="shared" si="14"/>
        <v>0</v>
      </c>
    </row>
    <row r="277" spans="1:15" ht="14.25" customHeight="1" x14ac:dyDescent="0.2">
      <c r="A277" s="63">
        <v>45899</v>
      </c>
      <c r="B277" s="4">
        <f>IFERROR(VLOOKUP(A277,ブログデータ貼り付け用!A:C,2,FALSE),0)</f>
        <v>0</v>
      </c>
      <c r="C277" s="65">
        <f>IFERROR(VLOOKUP(A277,ブログデータ貼り付け用!A:C,3,FALSE),0)</f>
        <v>0</v>
      </c>
      <c r="D277" s="20">
        <f>IFERROR(VLOOKUP(A277,ブログデータ貼り付け用!E:J,4,FALSE),0)</f>
        <v>0</v>
      </c>
      <c r="E277" s="71">
        <f>IFERROR(VLOOKUP(A277,ブログデータ貼り付け用!E:J,6,FALSE),0)</f>
        <v>0</v>
      </c>
      <c r="F277" s="4">
        <f>IFERROR(VLOOKUP(A277,ブログデータ貼り付け用!L:N,2,FALSE),0)</f>
        <v>0</v>
      </c>
      <c r="G277" s="37">
        <f>IFERROR(VLOOKUP(A277,ブログデータ貼り付け用!L:N,3,FALSE),0)</f>
        <v>0</v>
      </c>
      <c r="H277" s="20">
        <f>VLOOKUP(A277,ブログデータ整理!A:C,2,FALSE)</f>
        <v>0</v>
      </c>
      <c r="I277" s="67">
        <f>VLOOKUP(A277,ブログデータ整理!A:C,3,FALSE)</f>
        <v>0</v>
      </c>
      <c r="J277" s="20">
        <f>VLOOKUP(A277,ブログデータ整理!A:E,4,FALSE)</f>
        <v>0</v>
      </c>
      <c r="K277" s="67">
        <f>VLOOKUP(A277,ブログデータ整理!A:E,5,FALSE)</f>
        <v>0</v>
      </c>
      <c r="L277" s="73"/>
      <c r="M277" s="81"/>
      <c r="N277" s="20">
        <f t="shared" si="14"/>
        <v>0</v>
      </c>
      <c r="O277" s="19">
        <f t="shared" si="14"/>
        <v>0</v>
      </c>
    </row>
    <row r="278" spans="1:15" ht="14.25" customHeight="1" thickBot="1" x14ac:dyDescent="0.25">
      <c r="A278" s="63">
        <v>45900</v>
      </c>
      <c r="B278" s="4">
        <f>IFERROR(VLOOKUP(A278,ブログデータ貼り付け用!A:C,2,FALSE),0)</f>
        <v>0</v>
      </c>
      <c r="C278" s="65">
        <f>IFERROR(VLOOKUP(A278,ブログデータ貼り付け用!A:C,3,FALSE),0)</f>
        <v>0</v>
      </c>
      <c r="D278" s="20">
        <f>IFERROR(VLOOKUP(A278,ブログデータ貼り付け用!E:J,4,FALSE),0)</f>
        <v>0</v>
      </c>
      <c r="E278" s="71">
        <f>IFERROR(VLOOKUP(A278,ブログデータ貼り付け用!E:J,6,FALSE),0)</f>
        <v>0</v>
      </c>
      <c r="F278" s="4">
        <f>IFERROR(VLOOKUP(A278,ブログデータ貼り付け用!L:N,2,FALSE),0)</f>
        <v>0</v>
      </c>
      <c r="G278" s="37">
        <f>IFERROR(VLOOKUP(A278,ブログデータ貼り付け用!L:N,3,FALSE),0)</f>
        <v>0</v>
      </c>
      <c r="H278" s="20">
        <f>VLOOKUP(A278,ブログデータ整理!A:C,2,FALSE)</f>
        <v>0</v>
      </c>
      <c r="I278" s="67">
        <f>VLOOKUP(A278,ブログデータ整理!A:C,3,FALSE)</f>
        <v>0</v>
      </c>
      <c r="J278" s="20">
        <f>VLOOKUP(A278,ブログデータ整理!A:E,4,FALSE)</f>
        <v>0</v>
      </c>
      <c r="K278" s="67">
        <f>VLOOKUP(A278,ブログデータ整理!A:E,5,FALSE)</f>
        <v>0</v>
      </c>
      <c r="L278" s="83"/>
      <c r="M278" s="82"/>
      <c r="N278" s="20">
        <f t="shared" si="14"/>
        <v>0</v>
      </c>
      <c r="O278" s="19">
        <f t="shared" si="14"/>
        <v>0</v>
      </c>
    </row>
    <row r="279" spans="1:15" ht="15.5" customHeight="1" thickBot="1" x14ac:dyDescent="0.25">
      <c r="A279" s="17" t="s">
        <v>140</v>
      </c>
      <c r="B279" s="74"/>
      <c r="C279" s="75"/>
      <c r="D279" s="76"/>
      <c r="E279" s="75"/>
      <c r="F279" s="74"/>
      <c r="G279" s="75"/>
      <c r="H279" s="76"/>
      <c r="I279" s="75"/>
      <c r="J279" s="76"/>
      <c r="K279" s="75"/>
      <c r="L279" s="76"/>
      <c r="M279" s="75"/>
      <c r="N279" s="13">
        <f>B279+D279+F279+H279+J279+L279</f>
        <v>0</v>
      </c>
      <c r="O279" s="14">
        <f>C279+E279+G279+I279+K279+M279</f>
        <v>0</v>
      </c>
    </row>
    <row r="280" spans="1:15" ht="17.25" customHeight="1" thickBot="1" x14ac:dyDescent="0.25">
      <c r="A280" s="17" t="s">
        <v>18</v>
      </c>
      <c r="B280" s="22">
        <f t="shared" ref="B280:M280" si="15">SUM(B248:B279)</f>
        <v>0</v>
      </c>
      <c r="C280" s="23">
        <f t="shared" si="15"/>
        <v>0</v>
      </c>
      <c r="D280" s="26">
        <f t="shared" si="15"/>
        <v>0</v>
      </c>
      <c r="E280" s="27">
        <f t="shared" si="15"/>
        <v>0</v>
      </c>
      <c r="F280" s="24">
        <f t="shared" si="15"/>
        <v>0</v>
      </c>
      <c r="G280" s="25">
        <f t="shared" si="15"/>
        <v>0</v>
      </c>
      <c r="H280" s="33">
        <f t="shared" si="15"/>
        <v>0</v>
      </c>
      <c r="I280" s="34">
        <f t="shared" si="15"/>
        <v>0</v>
      </c>
      <c r="J280" s="32">
        <f t="shared" si="15"/>
        <v>0</v>
      </c>
      <c r="K280" s="30">
        <f t="shared" si="15"/>
        <v>0</v>
      </c>
      <c r="L280" s="28">
        <f t="shared" si="15"/>
        <v>0</v>
      </c>
      <c r="M280" s="29">
        <f t="shared" si="15"/>
        <v>0</v>
      </c>
      <c r="N280" s="13">
        <f>B280+D280+F280+H280+J280+L280</f>
        <v>0</v>
      </c>
      <c r="O280" s="14">
        <f>C280+E280+G280+I280+K280+M280</f>
        <v>0</v>
      </c>
    </row>
    <row r="281" spans="1:15" ht="15.5" customHeight="1" thickBot="1" x14ac:dyDescent="0.25">
      <c r="A281" s="566" t="s">
        <v>148</v>
      </c>
      <c r="B281" s="456" t="s">
        <v>34</v>
      </c>
      <c r="C281" s="458"/>
      <c r="D281" s="558" t="s">
        <v>35</v>
      </c>
      <c r="E281" s="559"/>
      <c r="F281" s="560" t="s">
        <v>36</v>
      </c>
      <c r="G281" s="561"/>
      <c r="H281" s="562" t="s">
        <v>37</v>
      </c>
      <c r="I281" s="563"/>
      <c r="J281" s="564" t="s">
        <v>38</v>
      </c>
      <c r="K281" s="565"/>
      <c r="L281" s="553" t="str">
        <f>L246</f>
        <v>サイト名</v>
      </c>
      <c r="M281" s="554"/>
      <c r="N281" s="463" t="s">
        <v>18</v>
      </c>
      <c r="O281" s="464"/>
    </row>
    <row r="282" spans="1:15" ht="15.5" customHeight="1" thickBot="1" x14ac:dyDescent="0.25">
      <c r="A282" s="567"/>
      <c r="B282" s="21" t="s">
        <v>152</v>
      </c>
      <c r="C282" s="12" t="s">
        <v>20</v>
      </c>
      <c r="D282" s="11" t="s">
        <v>19</v>
      </c>
      <c r="E282" s="12" t="s">
        <v>20</v>
      </c>
      <c r="F282" s="11" t="s">
        <v>19</v>
      </c>
      <c r="G282" s="12" t="s">
        <v>20</v>
      </c>
      <c r="H282" s="11" t="s">
        <v>19</v>
      </c>
      <c r="I282" s="12" t="s">
        <v>20</v>
      </c>
      <c r="J282" s="11" t="s">
        <v>19</v>
      </c>
      <c r="K282" s="12" t="s">
        <v>20</v>
      </c>
      <c r="L282" s="11" t="s">
        <v>19</v>
      </c>
      <c r="M282" s="12" t="s">
        <v>20</v>
      </c>
      <c r="N282" s="11" t="s">
        <v>19</v>
      </c>
      <c r="O282" s="12" t="s">
        <v>20</v>
      </c>
    </row>
    <row r="283" spans="1:15" ht="14.25" customHeight="1" x14ac:dyDescent="0.2">
      <c r="A283" s="63">
        <v>45901</v>
      </c>
      <c r="B283" s="4">
        <f>IFERROR(VLOOKUP(A283,ブログデータ貼り付け用!A:C,2,FALSE),0)</f>
        <v>0</v>
      </c>
      <c r="C283" s="65">
        <f>IFERROR(VLOOKUP(A283,ブログデータ貼り付け用!A:C,3,FALSE),0)</f>
        <v>0</v>
      </c>
      <c r="D283" s="66">
        <f>IFERROR(VLOOKUP(A283,ブログデータ貼り付け用!E:J,4,FALSE),0)</f>
        <v>0</v>
      </c>
      <c r="E283" s="70">
        <f>IFERROR(VLOOKUP(A283,ブログデータ貼り付け用!E:J,6,FALSE),0)</f>
        <v>0</v>
      </c>
      <c r="F283" s="4">
        <f>IFERROR(VLOOKUP(A283,ブログデータ貼り付け用!L:N,2,FALSE),0)</f>
        <v>0</v>
      </c>
      <c r="G283" s="37">
        <f>IFERROR(VLOOKUP(A283,ブログデータ貼り付け用!L:N,3,FALSE),0)</f>
        <v>0</v>
      </c>
      <c r="H283" s="20">
        <f>VLOOKUP(A283,ブログデータ整理!A:C,2,FALSE)</f>
        <v>0</v>
      </c>
      <c r="I283" s="67">
        <f>VLOOKUP(A283,ブログデータ整理!A:C,3,FALSE)</f>
        <v>0</v>
      </c>
      <c r="J283" s="20">
        <f>VLOOKUP(A283,ブログデータ整理!A:E,4,FALSE)</f>
        <v>0</v>
      </c>
      <c r="K283" s="67">
        <f>VLOOKUP(A283,ブログデータ整理!A:E,5,FALSE)</f>
        <v>0</v>
      </c>
      <c r="L283" s="73"/>
      <c r="M283" s="81"/>
      <c r="N283" s="20">
        <f>B283+D283+F283+H283+J283+L283</f>
        <v>0</v>
      </c>
      <c r="O283" s="19">
        <f>C283+E283+G283+I283+K283+M283</f>
        <v>0</v>
      </c>
    </row>
    <row r="284" spans="1:15" ht="14.25" customHeight="1" x14ac:dyDescent="0.2">
      <c r="A284" s="63">
        <v>45902</v>
      </c>
      <c r="B284" s="4">
        <f>IFERROR(VLOOKUP(A284,ブログデータ貼り付け用!A:C,2,FALSE),0)</f>
        <v>0</v>
      </c>
      <c r="C284" s="65">
        <f>IFERROR(VLOOKUP(A284,ブログデータ貼り付け用!A:C,3,FALSE),0)</f>
        <v>0</v>
      </c>
      <c r="D284" s="20">
        <f>IFERROR(VLOOKUP(A284,ブログデータ貼り付け用!E:J,4,FALSE),0)</f>
        <v>0</v>
      </c>
      <c r="E284" s="71">
        <f>IFERROR(VLOOKUP(A284,ブログデータ貼り付け用!E:J,6,FALSE),0)</f>
        <v>0</v>
      </c>
      <c r="F284" s="4">
        <f>IFERROR(VLOOKUP(A284,ブログデータ貼り付け用!L:N,2,FALSE),0)</f>
        <v>0</v>
      </c>
      <c r="G284" s="37">
        <f>IFERROR(VLOOKUP(A284,ブログデータ貼り付け用!L:N,3,FALSE),0)</f>
        <v>0</v>
      </c>
      <c r="H284" s="20">
        <f>VLOOKUP(A284,ブログデータ整理!A:C,2,FALSE)</f>
        <v>0</v>
      </c>
      <c r="I284" s="67">
        <f>VLOOKUP(A284,ブログデータ整理!A:C,3,FALSE)</f>
        <v>0</v>
      </c>
      <c r="J284" s="20">
        <f>VLOOKUP(A284,ブログデータ整理!A:E,4,FALSE)</f>
        <v>0</v>
      </c>
      <c r="K284" s="67">
        <f>VLOOKUP(A284,ブログデータ整理!A:E,5,FALSE)</f>
        <v>0</v>
      </c>
      <c r="L284" s="73"/>
      <c r="M284" s="81"/>
      <c r="N284" s="20">
        <f t="shared" ref="N284:O312" si="16">B284+D284+F284+H284+J284+L284</f>
        <v>0</v>
      </c>
      <c r="O284" s="19">
        <f t="shared" si="16"/>
        <v>0</v>
      </c>
    </row>
    <row r="285" spans="1:15" ht="14.25" customHeight="1" x14ac:dyDescent="0.2">
      <c r="A285" s="63">
        <v>45903</v>
      </c>
      <c r="B285" s="4">
        <f>IFERROR(VLOOKUP(A285,ブログデータ貼り付け用!A:C,2,FALSE),0)</f>
        <v>0</v>
      </c>
      <c r="C285" s="65">
        <f>IFERROR(VLOOKUP(A285,ブログデータ貼り付け用!A:C,3,FALSE),0)</f>
        <v>0</v>
      </c>
      <c r="D285" s="20">
        <f>IFERROR(VLOOKUP(A285,ブログデータ貼り付け用!E:J,4,FALSE),0)</f>
        <v>0</v>
      </c>
      <c r="E285" s="71">
        <f>IFERROR(VLOOKUP(A285,ブログデータ貼り付け用!E:J,6,FALSE),0)</f>
        <v>0</v>
      </c>
      <c r="F285" s="4">
        <f>IFERROR(VLOOKUP(A285,ブログデータ貼り付け用!L:N,2,FALSE),0)</f>
        <v>0</v>
      </c>
      <c r="G285" s="37">
        <f>IFERROR(VLOOKUP(A285,ブログデータ貼り付け用!L:N,3,FALSE),0)</f>
        <v>0</v>
      </c>
      <c r="H285" s="20">
        <f>VLOOKUP(A285,ブログデータ整理!A:C,2,FALSE)</f>
        <v>0</v>
      </c>
      <c r="I285" s="67">
        <f>VLOOKUP(A285,ブログデータ整理!A:C,3,FALSE)</f>
        <v>0</v>
      </c>
      <c r="J285" s="20">
        <f>VLOOKUP(A285,ブログデータ整理!A:E,4,FALSE)</f>
        <v>0</v>
      </c>
      <c r="K285" s="67">
        <f>VLOOKUP(A285,ブログデータ整理!A:E,5,FALSE)</f>
        <v>0</v>
      </c>
      <c r="L285" s="73"/>
      <c r="M285" s="81"/>
      <c r="N285" s="20">
        <f t="shared" si="16"/>
        <v>0</v>
      </c>
      <c r="O285" s="19">
        <f t="shared" si="16"/>
        <v>0</v>
      </c>
    </row>
    <row r="286" spans="1:15" ht="14.25" customHeight="1" x14ac:dyDescent="0.2">
      <c r="A286" s="63">
        <v>45904</v>
      </c>
      <c r="B286" s="4">
        <f>IFERROR(VLOOKUP(A286,ブログデータ貼り付け用!A:C,2,FALSE),0)</f>
        <v>0</v>
      </c>
      <c r="C286" s="65">
        <f>IFERROR(VLOOKUP(A286,ブログデータ貼り付け用!A:C,3,FALSE),0)</f>
        <v>0</v>
      </c>
      <c r="D286" s="20">
        <f>IFERROR(VLOOKUP(A286,ブログデータ貼り付け用!E:J,4,FALSE),0)</f>
        <v>0</v>
      </c>
      <c r="E286" s="71">
        <f>IFERROR(VLOOKUP(A286,ブログデータ貼り付け用!E:J,6,FALSE),0)</f>
        <v>0</v>
      </c>
      <c r="F286" s="4">
        <f>IFERROR(VLOOKUP(A286,ブログデータ貼り付け用!L:N,2,FALSE),0)</f>
        <v>0</v>
      </c>
      <c r="G286" s="37">
        <f>IFERROR(VLOOKUP(A286,ブログデータ貼り付け用!L:N,3,FALSE),0)</f>
        <v>0</v>
      </c>
      <c r="H286" s="20">
        <f>VLOOKUP(A286,ブログデータ整理!A:C,2,FALSE)</f>
        <v>0</v>
      </c>
      <c r="I286" s="67">
        <f>VLOOKUP(A286,ブログデータ整理!A:C,3,FALSE)</f>
        <v>0</v>
      </c>
      <c r="J286" s="20">
        <f>VLOOKUP(A286,ブログデータ整理!A:E,4,FALSE)</f>
        <v>0</v>
      </c>
      <c r="K286" s="67">
        <f>VLOOKUP(A286,ブログデータ整理!A:E,5,FALSE)</f>
        <v>0</v>
      </c>
      <c r="L286" s="73"/>
      <c r="M286" s="81"/>
      <c r="N286" s="20">
        <f t="shared" si="16"/>
        <v>0</v>
      </c>
      <c r="O286" s="19">
        <f t="shared" si="16"/>
        <v>0</v>
      </c>
    </row>
    <row r="287" spans="1:15" ht="14.25" customHeight="1" x14ac:dyDescent="0.2">
      <c r="A287" s="63">
        <v>45905</v>
      </c>
      <c r="B287" s="4">
        <f>IFERROR(VLOOKUP(A287,ブログデータ貼り付け用!A:C,2,FALSE),0)</f>
        <v>0</v>
      </c>
      <c r="C287" s="65">
        <f>IFERROR(VLOOKUP(A287,ブログデータ貼り付け用!A:C,3,FALSE),0)</f>
        <v>0</v>
      </c>
      <c r="D287" s="20">
        <f>IFERROR(VLOOKUP(A287,ブログデータ貼り付け用!E:J,4,FALSE),0)</f>
        <v>0</v>
      </c>
      <c r="E287" s="71">
        <f>IFERROR(VLOOKUP(A287,ブログデータ貼り付け用!E:J,6,FALSE),0)</f>
        <v>0</v>
      </c>
      <c r="F287" s="4">
        <f>IFERROR(VLOOKUP(A287,ブログデータ貼り付け用!L:N,2,FALSE),0)</f>
        <v>0</v>
      </c>
      <c r="G287" s="37">
        <f>IFERROR(VLOOKUP(A287,ブログデータ貼り付け用!L:N,3,FALSE),0)</f>
        <v>0</v>
      </c>
      <c r="H287" s="20">
        <f>VLOOKUP(A287,ブログデータ整理!A:C,2,FALSE)</f>
        <v>0</v>
      </c>
      <c r="I287" s="67">
        <f>VLOOKUP(A287,ブログデータ整理!A:C,3,FALSE)</f>
        <v>0</v>
      </c>
      <c r="J287" s="20">
        <f>VLOOKUP(A287,ブログデータ整理!A:E,4,FALSE)</f>
        <v>0</v>
      </c>
      <c r="K287" s="67">
        <f>VLOOKUP(A287,ブログデータ整理!A:E,5,FALSE)</f>
        <v>0</v>
      </c>
      <c r="L287" s="73"/>
      <c r="M287" s="81"/>
      <c r="N287" s="20">
        <f t="shared" si="16"/>
        <v>0</v>
      </c>
      <c r="O287" s="19">
        <f t="shared" si="16"/>
        <v>0</v>
      </c>
    </row>
    <row r="288" spans="1:15" ht="14.25" customHeight="1" x14ac:dyDescent="0.2">
      <c r="A288" s="63">
        <v>45906</v>
      </c>
      <c r="B288" s="4">
        <f>IFERROR(VLOOKUP(A288,ブログデータ貼り付け用!A:C,2,FALSE),0)</f>
        <v>0</v>
      </c>
      <c r="C288" s="65">
        <f>IFERROR(VLOOKUP(A288,ブログデータ貼り付け用!A:C,3,FALSE),0)</f>
        <v>0</v>
      </c>
      <c r="D288" s="20">
        <f>IFERROR(VLOOKUP(A288,ブログデータ貼り付け用!E:J,4,FALSE),0)</f>
        <v>0</v>
      </c>
      <c r="E288" s="71">
        <f>IFERROR(VLOOKUP(A288,ブログデータ貼り付け用!E:J,6,FALSE),0)</f>
        <v>0</v>
      </c>
      <c r="F288" s="4">
        <f>IFERROR(VLOOKUP(A288,ブログデータ貼り付け用!L:N,2,FALSE),0)</f>
        <v>0</v>
      </c>
      <c r="G288" s="37">
        <f>IFERROR(VLOOKUP(A288,ブログデータ貼り付け用!L:N,3,FALSE),0)</f>
        <v>0</v>
      </c>
      <c r="H288" s="20">
        <f>VLOOKUP(A288,ブログデータ整理!A:C,2,FALSE)</f>
        <v>0</v>
      </c>
      <c r="I288" s="67">
        <f>VLOOKUP(A288,ブログデータ整理!A:C,3,FALSE)</f>
        <v>0</v>
      </c>
      <c r="J288" s="20">
        <f>VLOOKUP(A288,ブログデータ整理!A:E,4,FALSE)</f>
        <v>0</v>
      </c>
      <c r="K288" s="67">
        <f>VLOOKUP(A288,ブログデータ整理!A:E,5,FALSE)</f>
        <v>0</v>
      </c>
      <c r="L288" s="73"/>
      <c r="M288" s="81"/>
      <c r="N288" s="20">
        <f t="shared" si="16"/>
        <v>0</v>
      </c>
      <c r="O288" s="19">
        <f t="shared" si="16"/>
        <v>0</v>
      </c>
    </row>
    <row r="289" spans="1:15" ht="14.25" customHeight="1" x14ac:dyDescent="0.2">
      <c r="A289" s="63">
        <v>45907</v>
      </c>
      <c r="B289" s="4">
        <f>IFERROR(VLOOKUP(A289,ブログデータ貼り付け用!A:C,2,FALSE),0)</f>
        <v>0</v>
      </c>
      <c r="C289" s="65">
        <f>IFERROR(VLOOKUP(A289,ブログデータ貼り付け用!A:C,3,FALSE),0)</f>
        <v>0</v>
      </c>
      <c r="D289" s="20">
        <f>IFERROR(VLOOKUP(A289,ブログデータ貼り付け用!E:J,4,FALSE),0)</f>
        <v>0</v>
      </c>
      <c r="E289" s="71">
        <f>IFERROR(VLOOKUP(A289,ブログデータ貼り付け用!E:J,6,FALSE),0)</f>
        <v>0</v>
      </c>
      <c r="F289" s="4">
        <f>IFERROR(VLOOKUP(A289,ブログデータ貼り付け用!L:N,2,FALSE),0)</f>
        <v>0</v>
      </c>
      <c r="G289" s="37">
        <f>IFERROR(VLOOKUP(A289,ブログデータ貼り付け用!L:N,3,FALSE),0)</f>
        <v>0</v>
      </c>
      <c r="H289" s="20">
        <f>VLOOKUP(A289,ブログデータ整理!A:C,2,FALSE)</f>
        <v>0</v>
      </c>
      <c r="I289" s="67">
        <f>VLOOKUP(A289,ブログデータ整理!A:C,3,FALSE)</f>
        <v>0</v>
      </c>
      <c r="J289" s="20">
        <f>VLOOKUP(A289,ブログデータ整理!A:E,4,FALSE)</f>
        <v>0</v>
      </c>
      <c r="K289" s="67">
        <f>VLOOKUP(A289,ブログデータ整理!A:E,5,FALSE)</f>
        <v>0</v>
      </c>
      <c r="L289" s="73"/>
      <c r="M289" s="81"/>
      <c r="N289" s="20">
        <f t="shared" si="16"/>
        <v>0</v>
      </c>
      <c r="O289" s="19">
        <f t="shared" si="16"/>
        <v>0</v>
      </c>
    </row>
    <row r="290" spans="1:15" ht="14.25" customHeight="1" x14ac:dyDescent="0.2">
      <c r="A290" s="63">
        <v>45908</v>
      </c>
      <c r="B290" s="4">
        <f>IFERROR(VLOOKUP(A290,ブログデータ貼り付け用!A:C,2,FALSE),0)</f>
        <v>0</v>
      </c>
      <c r="C290" s="65">
        <f>IFERROR(VLOOKUP(A290,ブログデータ貼り付け用!A:C,3,FALSE),0)</f>
        <v>0</v>
      </c>
      <c r="D290" s="20">
        <f>IFERROR(VLOOKUP(A290,ブログデータ貼り付け用!E:J,4,FALSE),0)</f>
        <v>0</v>
      </c>
      <c r="E290" s="71">
        <f>IFERROR(VLOOKUP(A290,ブログデータ貼り付け用!E:J,6,FALSE),0)</f>
        <v>0</v>
      </c>
      <c r="F290" s="4">
        <f>IFERROR(VLOOKUP(A290,ブログデータ貼り付け用!L:N,2,FALSE),0)</f>
        <v>0</v>
      </c>
      <c r="G290" s="37">
        <f>IFERROR(VLOOKUP(A290,ブログデータ貼り付け用!L:N,3,FALSE),0)</f>
        <v>0</v>
      </c>
      <c r="H290" s="20">
        <f>VLOOKUP(A290,ブログデータ整理!A:C,2,FALSE)</f>
        <v>0</v>
      </c>
      <c r="I290" s="67">
        <f>VLOOKUP(A290,ブログデータ整理!A:C,3,FALSE)</f>
        <v>0</v>
      </c>
      <c r="J290" s="20">
        <f>VLOOKUP(A290,ブログデータ整理!A:E,4,FALSE)</f>
        <v>0</v>
      </c>
      <c r="K290" s="67">
        <f>VLOOKUP(A290,ブログデータ整理!A:E,5,FALSE)</f>
        <v>0</v>
      </c>
      <c r="L290" s="73"/>
      <c r="M290" s="81"/>
      <c r="N290" s="20">
        <f t="shared" si="16"/>
        <v>0</v>
      </c>
      <c r="O290" s="19">
        <f t="shared" si="16"/>
        <v>0</v>
      </c>
    </row>
    <row r="291" spans="1:15" ht="14.25" customHeight="1" x14ac:dyDescent="0.2">
      <c r="A291" s="63">
        <v>45909</v>
      </c>
      <c r="B291" s="4">
        <f>IFERROR(VLOOKUP(A291,ブログデータ貼り付け用!A:C,2,FALSE),0)</f>
        <v>0</v>
      </c>
      <c r="C291" s="65">
        <f>IFERROR(VLOOKUP(A291,ブログデータ貼り付け用!A:C,3,FALSE),0)</f>
        <v>0</v>
      </c>
      <c r="D291" s="20">
        <f>IFERROR(VLOOKUP(A291,ブログデータ貼り付け用!E:J,4,FALSE),0)</f>
        <v>0</v>
      </c>
      <c r="E291" s="71">
        <f>IFERROR(VLOOKUP(A291,ブログデータ貼り付け用!E:J,6,FALSE),0)</f>
        <v>0</v>
      </c>
      <c r="F291" s="4">
        <f>IFERROR(VLOOKUP(A291,ブログデータ貼り付け用!L:N,2,FALSE),0)</f>
        <v>0</v>
      </c>
      <c r="G291" s="37">
        <f>IFERROR(VLOOKUP(A291,ブログデータ貼り付け用!L:N,3,FALSE),0)</f>
        <v>0</v>
      </c>
      <c r="H291" s="20">
        <f>VLOOKUP(A291,ブログデータ整理!A:C,2,FALSE)</f>
        <v>0</v>
      </c>
      <c r="I291" s="67">
        <f>VLOOKUP(A291,ブログデータ整理!A:C,3,FALSE)</f>
        <v>0</v>
      </c>
      <c r="J291" s="20">
        <f>VLOOKUP(A291,ブログデータ整理!A:E,4,FALSE)</f>
        <v>0</v>
      </c>
      <c r="K291" s="67">
        <f>VLOOKUP(A291,ブログデータ整理!A:E,5,FALSE)</f>
        <v>0</v>
      </c>
      <c r="L291" s="73"/>
      <c r="M291" s="81"/>
      <c r="N291" s="20">
        <f t="shared" si="16"/>
        <v>0</v>
      </c>
      <c r="O291" s="19">
        <f t="shared" si="16"/>
        <v>0</v>
      </c>
    </row>
    <row r="292" spans="1:15" ht="14.25" customHeight="1" x14ac:dyDescent="0.2">
      <c r="A292" s="63">
        <v>45910</v>
      </c>
      <c r="B292" s="4">
        <f>IFERROR(VLOOKUP(A292,ブログデータ貼り付け用!A:C,2,FALSE),0)</f>
        <v>0</v>
      </c>
      <c r="C292" s="65">
        <f>IFERROR(VLOOKUP(A292,ブログデータ貼り付け用!A:C,3,FALSE),0)</f>
        <v>0</v>
      </c>
      <c r="D292" s="20">
        <f>IFERROR(VLOOKUP(A292,ブログデータ貼り付け用!E:J,4,FALSE),0)</f>
        <v>0</v>
      </c>
      <c r="E292" s="71">
        <f>IFERROR(VLOOKUP(A292,ブログデータ貼り付け用!E:J,6,FALSE),0)</f>
        <v>0</v>
      </c>
      <c r="F292" s="4">
        <f>IFERROR(VLOOKUP(A292,ブログデータ貼り付け用!L:N,2,FALSE),0)</f>
        <v>0</v>
      </c>
      <c r="G292" s="37">
        <f>IFERROR(VLOOKUP(A292,ブログデータ貼り付け用!L:N,3,FALSE),0)</f>
        <v>0</v>
      </c>
      <c r="H292" s="20">
        <f>VLOOKUP(A292,ブログデータ整理!A:C,2,FALSE)</f>
        <v>0</v>
      </c>
      <c r="I292" s="67">
        <f>VLOOKUP(A292,ブログデータ整理!A:C,3,FALSE)</f>
        <v>0</v>
      </c>
      <c r="J292" s="20">
        <f>VLOOKUP(A292,ブログデータ整理!A:E,4,FALSE)</f>
        <v>0</v>
      </c>
      <c r="K292" s="67">
        <f>VLOOKUP(A292,ブログデータ整理!A:E,5,FALSE)</f>
        <v>0</v>
      </c>
      <c r="L292" s="73"/>
      <c r="M292" s="81"/>
      <c r="N292" s="20">
        <f t="shared" si="16"/>
        <v>0</v>
      </c>
      <c r="O292" s="19">
        <f t="shared" si="16"/>
        <v>0</v>
      </c>
    </row>
    <row r="293" spans="1:15" ht="14.25" customHeight="1" x14ac:dyDescent="0.2">
      <c r="A293" s="63">
        <v>45911</v>
      </c>
      <c r="B293" s="4">
        <f>IFERROR(VLOOKUP(A293,ブログデータ貼り付け用!A:C,2,FALSE),0)</f>
        <v>0</v>
      </c>
      <c r="C293" s="65">
        <f>IFERROR(VLOOKUP(A293,ブログデータ貼り付け用!A:C,3,FALSE),0)</f>
        <v>0</v>
      </c>
      <c r="D293" s="20">
        <f>IFERROR(VLOOKUP(A293,ブログデータ貼り付け用!E:J,4,FALSE),0)</f>
        <v>0</v>
      </c>
      <c r="E293" s="71">
        <f>IFERROR(VLOOKUP(A293,ブログデータ貼り付け用!E:J,6,FALSE),0)</f>
        <v>0</v>
      </c>
      <c r="F293" s="4">
        <f>IFERROR(VLOOKUP(A293,ブログデータ貼り付け用!L:N,2,FALSE),0)</f>
        <v>0</v>
      </c>
      <c r="G293" s="37">
        <f>IFERROR(VLOOKUP(A293,ブログデータ貼り付け用!L:N,3,FALSE),0)</f>
        <v>0</v>
      </c>
      <c r="H293" s="20">
        <f>VLOOKUP(A293,ブログデータ整理!A:C,2,FALSE)</f>
        <v>0</v>
      </c>
      <c r="I293" s="67">
        <f>VLOOKUP(A293,ブログデータ整理!A:C,3,FALSE)</f>
        <v>0</v>
      </c>
      <c r="J293" s="20">
        <f>VLOOKUP(A293,ブログデータ整理!A:E,4,FALSE)</f>
        <v>0</v>
      </c>
      <c r="K293" s="67">
        <f>VLOOKUP(A293,ブログデータ整理!A:E,5,FALSE)</f>
        <v>0</v>
      </c>
      <c r="L293" s="73"/>
      <c r="M293" s="81"/>
      <c r="N293" s="20">
        <f t="shared" si="16"/>
        <v>0</v>
      </c>
      <c r="O293" s="19">
        <f t="shared" si="16"/>
        <v>0</v>
      </c>
    </row>
    <row r="294" spans="1:15" ht="14.25" customHeight="1" x14ac:dyDescent="0.2">
      <c r="A294" s="63">
        <v>45912</v>
      </c>
      <c r="B294" s="4">
        <f>IFERROR(VLOOKUP(A294,ブログデータ貼り付け用!A:C,2,FALSE),0)</f>
        <v>0</v>
      </c>
      <c r="C294" s="65">
        <f>IFERROR(VLOOKUP(A294,ブログデータ貼り付け用!A:C,3,FALSE),0)</f>
        <v>0</v>
      </c>
      <c r="D294" s="20">
        <f>IFERROR(VLOOKUP(A294,ブログデータ貼り付け用!E:J,4,FALSE),0)</f>
        <v>0</v>
      </c>
      <c r="E294" s="71">
        <f>IFERROR(VLOOKUP(A294,ブログデータ貼り付け用!E:J,6,FALSE),0)</f>
        <v>0</v>
      </c>
      <c r="F294" s="4">
        <f>IFERROR(VLOOKUP(A294,ブログデータ貼り付け用!L:N,2,FALSE),0)</f>
        <v>0</v>
      </c>
      <c r="G294" s="37">
        <f>IFERROR(VLOOKUP(A294,ブログデータ貼り付け用!L:N,3,FALSE),0)</f>
        <v>0</v>
      </c>
      <c r="H294" s="20">
        <f>VLOOKUP(A294,ブログデータ整理!A:C,2,FALSE)</f>
        <v>0</v>
      </c>
      <c r="I294" s="67">
        <f>VLOOKUP(A294,ブログデータ整理!A:C,3,FALSE)</f>
        <v>0</v>
      </c>
      <c r="J294" s="20">
        <f>VLOOKUP(A294,ブログデータ整理!A:E,4,FALSE)</f>
        <v>0</v>
      </c>
      <c r="K294" s="67">
        <f>VLOOKUP(A294,ブログデータ整理!A:E,5,FALSE)</f>
        <v>0</v>
      </c>
      <c r="L294" s="73"/>
      <c r="M294" s="81"/>
      <c r="N294" s="20">
        <f t="shared" si="16"/>
        <v>0</v>
      </c>
      <c r="O294" s="19">
        <f t="shared" si="16"/>
        <v>0</v>
      </c>
    </row>
    <row r="295" spans="1:15" ht="14.25" customHeight="1" x14ac:dyDescent="0.2">
      <c r="A295" s="63">
        <v>45913</v>
      </c>
      <c r="B295" s="4">
        <f>IFERROR(VLOOKUP(A295,ブログデータ貼り付け用!A:C,2,FALSE),0)</f>
        <v>0</v>
      </c>
      <c r="C295" s="65">
        <f>IFERROR(VLOOKUP(A295,ブログデータ貼り付け用!A:C,3,FALSE),0)</f>
        <v>0</v>
      </c>
      <c r="D295" s="20">
        <f>IFERROR(VLOOKUP(A295,ブログデータ貼り付け用!E:J,4,FALSE),0)</f>
        <v>0</v>
      </c>
      <c r="E295" s="71">
        <f>IFERROR(VLOOKUP(A295,ブログデータ貼り付け用!E:J,6,FALSE),0)</f>
        <v>0</v>
      </c>
      <c r="F295" s="4">
        <f>IFERROR(VLOOKUP(A295,ブログデータ貼り付け用!L:N,2,FALSE),0)</f>
        <v>0</v>
      </c>
      <c r="G295" s="37">
        <f>IFERROR(VLOOKUP(A295,ブログデータ貼り付け用!L:N,3,FALSE),0)</f>
        <v>0</v>
      </c>
      <c r="H295" s="20">
        <f>VLOOKUP(A295,ブログデータ整理!A:C,2,FALSE)</f>
        <v>0</v>
      </c>
      <c r="I295" s="67">
        <f>VLOOKUP(A295,ブログデータ整理!A:C,3,FALSE)</f>
        <v>0</v>
      </c>
      <c r="J295" s="20">
        <f>VLOOKUP(A295,ブログデータ整理!A:E,4,FALSE)</f>
        <v>0</v>
      </c>
      <c r="K295" s="67">
        <f>VLOOKUP(A295,ブログデータ整理!A:E,5,FALSE)</f>
        <v>0</v>
      </c>
      <c r="L295" s="73"/>
      <c r="M295" s="81"/>
      <c r="N295" s="20">
        <f t="shared" si="16"/>
        <v>0</v>
      </c>
      <c r="O295" s="19">
        <f t="shared" si="16"/>
        <v>0</v>
      </c>
    </row>
    <row r="296" spans="1:15" ht="14.25" customHeight="1" x14ac:dyDescent="0.2">
      <c r="A296" s="63">
        <v>45914</v>
      </c>
      <c r="B296" s="4">
        <f>IFERROR(VLOOKUP(A296,ブログデータ貼り付け用!A:C,2,FALSE),0)</f>
        <v>0</v>
      </c>
      <c r="C296" s="65">
        <f>IFERROR(VLOOKUP(A296,ブログデータ貼り付け用!A:C,3,FALSE),0)</f>
        <v>0</v>
      </c>
      <c r="D296" s="20">
        <f>IFERROR(VLOOKUP(A296,ブログデータ貼り付け用!E:J,4,FALSE),0)</f>
        <v>0</v>
      </c>
      <c r="E296" s="71">
        <f>IFERROR(VLOOKUP(A296,ブログデータ貼り付け用!E:J,6,FALSE),0)</f>
        <v>0</v>
      </c>
      <c r="F296" s="4">
        <f>IFERROR(VLOOKUP(A296,ブログデータ貼り付け用!L:N,2,FALSE),0)</f>
        <v>0</v>
      </c>
      <c r="G296" s="37">
        <f>IFERROR(VLOOKUP(A296,ブログデータ貼り付け用!L:N,3,FALSE),0)</f>
        <v>0</v>
      </c>
      <c r="H296" s="20">
        <f>VLOOKUP(A296,ブログデータ整理!A:C,2,FALSE)</f>
        <v>0</v>
      </c>
      <c r="I296" s="67">
        <f>VLOOKUP(A296,ブログデータ整理!A:C,3,FALSE)</f>
        <v>0</v>
      </c>
      <c r="J296" s="20">
        <f>VLOOKUP(A296,ブログデータ整理!A:E,4,FALSE)</f>
        <v>0</v>
      </c>
      <c r="K296" s="67">
        <f>VLOOKUP(A296,ブログデータ整理!A:E,5,FALSE)</f>
        <v>0</v>
      </c>
      <c r="L296" s="73"/>
      <c r="M296" s="81"/>
      <c r="N296" s="20">
        <f t="shared" si="16"/>
        <v>0</v>
      </c>
      <c r="O296" s="19">
        <f t="shared" si="16"/>
        <v>0</v>
      </c>
    </row>
    <row r="297" spans="1:15" ht="14.25" customHeight="1" x14ac:dyDescent="0.2">
      <c r="A297" s="63">
        <v>45915</v>
      </c>
      <c r="B297" s="4">
        <f>IFERROR(VLOOKUP(A297,ブログデータ貼り付け用!A:C,2,FALSE),0)</f>
        <v>0</v>
      </c>
      <c r="C297" s="65">
        <f>IFERROR(VLOOKUP(A297,ブログデータ貼り付け用!A:C,3,FALSE),0)</f>
        <v>0</v>
      </c>
      <c r="D297" s="20">
        <f>IFERROR(VLOOKUP(A297,ブログデータ貼り付け用!E:J,4,FALSE),0)</f>
        <v>0</v>
      </c>
      <c r="E297" s="71">
        <f>IFERROR(VLOOKUP(A297,ブログデータ貼り付け用!E:J,6,FALSE),0)</f>
        <v>0</v>
      </c>
      <c r="F297" s="4">
        <f>IFERROR(VLOOKUP(A297,ブログデータ貼り付け用!L:N,2,FALSE),0)</f>
        <v>0</v>
      </c>
      <c r="G297" s="37">
        <f>IFERROR(VLOOKUP(A297,ブログデータ貼り付け用!L:N,3,FALSE),0)</f>
        <v>0</v>
      </c>
      <c r="H297" s="20">
        <f>VLOOKUP(A297,ブログデータ整理!A:C,2,FALSE)</f>
        <v>0</v>
      </c>
      <c r="I297" s="67">
        <f>VLOOKUP(A297,ブログデータ整理!A:C,3,FALSE)</f>
        <v>0</v>
      </c>
      <c r="J297" s="20">
        <f>VLOOKUP(A297,ブログデータ整理!A:E,4,FALSE)</f>
        <v>0</v>
      </c>
      <c r="K297" s="67">
        <f>VLOOKUP(A297,ブログデータ整理!A:E,5,FALSE)</f>
        <v>0</v>
      </c>
      <c r="L297" s="73"/>
      <c r="M297" s="81"/>
      <c r="N297" s="20">
        <f t="shared" si="16"/>
        <v>0</v>
      </c>
      <c r="O297" s="19">
        <f t="shared" si="16"/>
        <v>0</v>
      </c>
    </row>
    <row r="298" spans="1:15" ht="14.25" customHeight="1" x14ac:dyDescent="0.2">
      <c r="A298" s="63">
        <v>45916</v>
      </c>
      <c r="B298" s="4">
        <f>IFERROR(VLOOKUP(A298,ブログデータ貼り付け用!A:C,2,FALSE),0)</f>
        <v>0</v>
      </c>
      <c r="C298" s="65">
        <f>IFERROR(VLOOKUP(A298,ブログデータ貼り付け用!A:C,3,FALSE),0)</f>
        <v>0</v>
      </c>
      <c r="D298" s="20">
        <f>IFERROR(VLOOKUP(A298,ブログデータ貼り付け用!E:J,4,FALSE),0)</f>
        <v>0</v>
      </c>
      <c r="E298" s="71">
        <f>IFERROR(VLOOKUP(A298,ブログデータ貼り付け用!E:J,6,FALSE),0)</f>
        <v>0</v>
      </c>
      <c r="F298" s="4">
        <f>IFERROR(VLOOKUP(A298,ブログデータ貼り付け用!L:N,2,FALSE),0)</f>
        <v>0</v>
      </c>
      <c r="G298" s="37">
        <f>IFERROR(VLOOKUP(A298,ブログデータ貼り付け用!L:N,3,FALSE),0)</f>
        <v>0</v>
      </c>
      <c r="H298" s="20">
        <f>VLOOKUP(A298,ブログデータ整理!A:C,2,FALSE)</f>
        <v>0</v>
      </c>
      <c r="I298" s="67">
        <f>VLOOKUP(A298,ブログデータ整理!A:C,3,FALSE)</f>
        <v>0</v>
      </c>
      <c r="J298" s="20">
        <f>VLOOKUP(A298,ブログデータ整理!A:E,4,FALSE)</f>
        <v>0</v>
      </c>
      <c r="K298" s="67">
        <f>VLOOKUP(A298,ブログデータ整理!A:E,5,FALSE)</f>
        <v>0</v>
      </c>
      <c r="L298" s="73"/>
      <c r="M298" s="81"/>
      <c r="N298" s="20">
        <f t="shared" si="16"/>
        <v>0</v>
      </c>
      <c r="O298" s="19">
        <f t="shared" si="16"/>
        <v>0</v>
      </c>
    </row>
    <row r="299" spans="1:15" ht="14.25" customHeight="1" x14ac:dyDescent="0.2">
      <c r="A299" s="63">
        <v>45917</v>
      </c>
      <c r="B299" s="4">
        <f>IFERROR(VLOOKUP(A299,ブログデータ貼り付け用!A:C,2,FALSE),0)</f>
        <v>0</v>
      </c>
      <c r="C299" s="65">
        <f>IFERROR(VLOOKUP(A299,ブログデータ貼り付け用!A:C,3,FALSE),0)</f>
        <v>0</v>
      </c>
      <c r="D299" s="20">
        <f>IFERROR(VLOOKUP(A299,ブログデータ貼り付け用!E:J,4,FALSE),0)</f>
        <v>0</v>
      </c>
      <c r="E299" s="71">
        <f>IFERROR(VLOOKUP(A299,ブログデータ貼り付け用!E:J,6,FALSE),0)</f>
        <v>0</v>
      </c>
      <c r="F299" s="4">
        <f>IFERROR(VLOOKUP(A299,ブログデータ貼り付け用!L:N,2,FALSE),0)</f>
        <v>0</v>
      </c>
      <c r="G299" s="37">
        <f>IFERROR(VLOOKUP(A299,ブログデータ貼り付け用!L:N,3,FALSE),0)</f>
        <v>0</v>
      </c>
      <c r="H299" s="20">
        <f>VLOOKUP(A299,ブログデータ整理!A:C,2,FALSE)</f>
        <v>0</v>
      </c>
      <c r="I299" s="67">
        <f>VLOOKUP(A299,ブログデータ整理!A:C,3,FALSE)</f>
        <v>0</v>
      </c>
      <c r="J299" s="20">
        <f>VLOOKUP(A299,ブログデータ整理!A:E,4,FALSE)</f>
        <v>0</v>
      </c>
      <c r="K299" s="67">
        <f>VLOOKUP(A299,ブログデータ整理!A:E,5,FALSE)</f>
        <v>0</v>
      </c>
      <c r="L299" s="73"/>
      <c r="M299" s="81"/>
      <c r="N299" s="20">
        <f t="shared" si="16"/>
        <v>0</v>
      </c>
      <c r="O299" s="19">
        <f t="shared" si="16"/>
        <v>0</v>
      </c>
    </row>
    <row r="300" spans="1:15" ht="14.25" customHeight="1" x14ac:dyDescent="0.2">
      <c r="A300" s="63">
        <v>45918</v>
      </c>
      <c r="B300" s="4">
        <f>IFERROR(VLOOKUP(A300,ブログデータ貼り付け用!A:C,2,FALSE),0)</f>
        <v>0</v>
      </c>
      <c r="C300" s="65">
        <f>IFERROR(VLOOKUP(A300,ブログデータ貼り付け用!A:C,3,FALSE),0)</f>
        <v>0</v>
      </c>
      <c r="D300" s="20">
        <f>IFERROR(VLOOKUP(A300,ブログデータ貼り付け用!E:J,4,FALSE),0)</f>
        <v>0</v>
      </c>
      <c r="E300" s="71">
        <f>IFERROR(VLOOKUP(A300,ブログデータ貼り付け用!E:J,6,FALSE),0)</f>
        <v>0</v>
      </c>
      <c r="F300" s="4">
        <f>IFERROR(VLOOKUP(A300,ブログデータ貼り付け用!L:N,2,FALSE),0)</f>
        <v>0</v>
      </c>
      <c r="G300" s="37">
        <f>IFERROR(VLOOKUP(A300,ブログデータ貼り付け用!L:N,3,FALSE),0)</f>
        <v>0</v>
      </c>
      <c r="H300" s="20">
        <f>VLOOKUP(A300,ブログデータ整理!A:C,2,FALSE)</f>
        <v>0</v>
      </c>
      <c r="I300" s="67">
        <f>VLOOKUP(A300,ブログデータ整理!A:C,3,FALSE)</f>
        <v>0</v>
      </c>
      <c r="J300" s="20">
        <f>VLOOKUP(A300,ブログデータ整理!A:E,4,FALSE)</f>
        <v>0</v>
      </c>
      <c r="K300" s="67">
        <f>VLOOKUP(A300,ブログデータ整理!A:E,5,FALSE)</f>
        <v>0</v>
      </c>
      <c r="L300" s="73"/>
      <c r="M300" s="81"/>
      <c r="N300" s="20">
        <f t="shared" si="16"/>
        <v>0</v>
      </c>
      <c r="O300" s="19">
        <f t="shared" si="16"/>
        <v>0</v>
      </c>
    </row>
    <row r="301" spans="1:15" ht="14.25" customHeight="1" x14ac:dyDescent="0.2">
      <c r="A301" s="63">
        <v>45919</v>
      </c>
      <c r="B301" s="4">
        <f>IFERROR(VLOOKUP(A301,ブログデータ貼り付け用!A:C,2,FALSE),0)</f>
        <v>0</v>
      </c>
      <c r="C301" s="65">
        <f>IFERROR(VLOOKUP(A301,ブログデータ貼り付け用!A:C,3,FALSE),0)</f>
        <v>0</v>
      </c>
      <c r="D301" s="20">
        <f>IFERROR(VLOOKUP(A301,ブログデータ貼り付け用!E:J,4,FALSE),0)</f>
        <v>0</v>
      </c>
      <c r="E301" s="71">
        <f>IFERROR(VLOOKUP(A301,ブログデータ貼り付け用!E:J,6,FALSE),0)</f>
        <v>0</v>
      </c>
      <c r="F301" s="4">
        <f>IFERROR(VLOOKUP(A301,ブログデータ貼り付け用!L:N,2,FALSE),0)</f>
        <v>0</v>
      </c>
      <c r="G301" s="37">
        <f>IFERROR(VLOOKUP(A301,ブログデータ貼り付け用!L:N,3,FALSE),0)</f>
        <v>0</v>
      </c>
      <c r="H301" s="20">
        <f>VLOOKUP(A301,ブログデータ整理!A:C,2,FALSE)</f>
        <v>0</v>
      </c>
      <c r="I301" s="67">
        <f>VLOOKUP(A301,ブログデータ整理!A:C,3,FALSE)</f>
        <v>0</v>
      </c>
      <c r="J301" s="20">
        <f>VLOOKUP(A301,ブログデータ整理!A:E,4,FALSE)</f>
        <v>0</v>
      </c>
      <c r="K301" s="67">
        <f>VLOOKUP(A301,ブログデータ整理!A:E,5,FALSE)</f>
        <v>0</v>
      </c>
      <c r="L301" s="73"/>
      <c r="M301" s="81"/>
      <c r="N301" s="20">
        <f t="shared" si="16"/>
        <v>0</v>
      </c>
      <c r="O301" s="19">
        <f t="shared" si="16"/>
        <v>0</v>
      </c>
    </row>
    <row r="302" spans="1:15" ht="14.25" customHeight="1" x14ac:dyDescent="0.2">
      <c r="A302" s="63">
        <v>45920</v>
      </c>
      <c r="B302" s="4">
        <f>IFERROR(VLOOKUP(A302,ブログデータ貼り付け用!A:C,2,FALSE),0)</f>
        <v>0</v>
      </c>
      <c r="C302" s="65">
        <f>IFERROR(VLOOKUP(A302,ブログデータ貼り付け用!A:C,3,FALSE),0)</f>
        <v>0</v>
      </c>
      <c r="D302" s="20">
        <f>IFERROR(VLOOKUP(A302,ブログデータ貼り付け用!E:J,4,FALSE),0)</f>
        <v>0</v>
      </c>
      <c r="E302" s="71">
        <f>IFERROR(VLOOKUP(A302,ブログデータ貼り付け用!E:J,6,FALSE),0)</f>
        <v>0</v>
      </c>
      <c r="F302" s="4">
        <f>IFERROR(VLOOKUP(A302,ブログデータ貼り付け用!L:N,2,FALSE),0)</f>
        <v>0</v>
      </c>
      <c r="G302" s="37">
        <f>IFERROR(VLOOKUP(A302,ブログデータ貼り付け用!L:N,3,FALSE),0)</f>
        <v>0</v>
      </c>
      <c r="H302" s="20">
        <f>VLOOKUP(A302,ブログデータ整理!A:C,2,FALSE)</f>
        <v>0</v>
      </c>
      <c r="I302" s="67">
        <f>VLOOKUP(A302,ブログデータ整理!A:C,3,FALSE)</f>
        <v>0</v>
      </c>
      <c r="J302" s="20">
        <f>VLOOKUP(A302,ブログデータ整理!A:E,4,FALSE)</f>
        <v>0</v>
      </c>
      <c r="K302" s="67">
        <f>VLOOKUP(A302,ブログデータ整理!A:E,5,FALSE)</f>
        <v>0</v>
      </c>
      <c r="L302" s="73"/>
      <c r="M302" s="81"/>
      <c r="N302" s="20">
        <f t="shared" si="16"/>
        <v>0</v>
      </c>
      <c r="O302" s="19">
        <f t="shared" si="16"/>
        <v>0</v>
      </c>
    </row>
    <row r="303" spans="1:15" ht="14.25" customHeight="1" x14ac:dyDescent="0.2">
      <c r="A303" s="63">
        <v>45921</v>
      </c>
      <c r="B303" s="4">
        <f>IFERROR(VLOOKUP(A303,ブログデータ貼り付け用!A:C,2,FALSE),0)</f>
        <v>0</v>
      </c>
      <c r="C303" s="65">
        <f>IFERROR(VLOOKUP(A303,ブログデータ貼り付け用!A:C,3,FALSE),0)</f>
        <v>0</v>
      </c>
      <c r="D303" s="20">
        <f>IFERROR(VLOOKUP(A303,ブログデータ貼り付け用!E:J,4,FALSE),0)</f>
        <v>0</v>
      </c>
      <c r="E303" s="71">
        <f>IFERROR(VLOOKUP(A303,ブログデータ貼り付け用!E:J,6,FALSE),0)</f>
        <v>0</v>
      </c>
      <c r="F303" s="4">
        <f>IFERROR(VLOOKUP(A303,ブログデータ貼り付け用!L:N,2,FALSE),0)</f>
        <v>0</v>
      </c>
      <c r="G303" s="37">
        <f>IFERROR(VLOOKUP(A303,ブログデータ貼り付け用!L:N,3,FALSE),0)</f>
        <v>0</v>
      </c>
      <c r="H303" s="20">
        <f>VLOOKUP(A303,ブログデータ整理!A:C,2,FALSE)</f>
        <v>0</v>
      </c>
      <c r="I303" s="67">
        <f>VLOOKUP(A303,ブログデータ整理!A:C,3,FALSE)</f>
        <v>0</v>
      </c>
      <c r="J303" s="20">
        <f>VLOOKUP(A303,ブログデータ整理!A:E,4,FALSE)</f>
        <v>0</v>
      </c>
      <c r="K303" s="67">
        <f>VLOOKUP(A303,ブログデータ整理!A:E,5,FALSE)</f>
        <v>0</v>
      </c>
      <c r="L303" s="73"/>
      <c r="M303" s="81"/>
      <c r="N303" s="20">
        <f t="shared" si="16"/>
        <v>0</v>
      </c>
      <c r="O303" s="19">
        <f t="shared" si="16"/>
        <v>0</v>
      </c>
    </row>
    <row r="304" spans="1:15" ht="14.25" customHeight="1" x14ac:dyDescent="0.2">
      <c r="A304" s="63">
        <v>45922</v>
      </c>
      <c r="B304" s="4">
        <f>IFERROR(VLOOKUP(A304,ブログデータ貼り付け用!A:C,2,FALSE),0)</f>
        <v>0</v>
      </c>
      <c r="C304" s="65">
        <f>IFERROR(VLOOKUP(A304,ブログデータ貼り付け用!A:C,3,FALSE),0)</f>
        <v>0</v>
      </c>
      <c r="D304" s="20">
        <f>IFERROR(VLOOKUP(A304,ブログデータ貼り付け用!E:J,4,FALSE),0)</f>
        <v>0</v>
      </c>
      <c r="E304" s="71">
        <f>IFERROR(VLOOKUP(A304,ブログデータ貼り付け用!E:J,6,FALSE),0)</f>
        <v>0</v>
      </c>
      <c r="F304" s="4">
        <f>IFERROR(VLOOKUP(A304,ブログデータ貼り付け用!L:N,2,FALSE),0)</f>
        <v>0</v>
      </c>
      <c r="G304" s="37">
        <f>IFERROR(VLOOKUP(A304,ブログデータ貼り付け用!L:N,3,FALSE),0)</f>
        <v>0</v>
      </c>
      <c r="H304" s="20">
        <f>VLOOKUP(A304,ブログデータ整理!A:C,2,FALSE)</f>
        <v>0</v>
      </c>
      <c r="I304" s="67">
        <f>VLOOKUP(A304,ブログデータ整理!A:C,3,FALSE)</f>
        <v>0</v>
      </c>
      <c r="J304" s="20">
        <f>VLOOKUP(A304,ブログデータ整理!A:E,4,FALSE)</f>
        <v>0</v>
      </c>
      <c r="K304" s="67">
        <f>VLOOKUP(A304,ブログデータ整理!A:E,5,FALSE)</f>
        <v>0</v>
      </c>
      <c r="L304" s="73"/>
      <c r="M304" s="81"/>
      <c r="N304" s="20">
        <f t="shared" si="16"/>
        <v>0</v>
      </c>
      <c r="O304" s="19">
        <f t="shared" si="16"/>
        <v>0</v>
      </c>
    </row>
    <row r="305" spans="1:15" ht="14.25" customHeight="1" x14ac:dyDescent="0.2">
      <c r="A305" s="63">
        <v>45923</v>
      </c>
      <c r="B305" s="4">
        <f>IFERROR(VLOOKUP(A305,ブログデータ貼り付け用!A:C,2,FALSE),0)</f>
        <v>0</v>
      </c>
      <c r="C305" s="65">
        <f>IFERROR(VLOOKUP(A305,ブログデータ貼り付け用!A:C,3,FALSE),0)</f>
        <v>0</v>
      </c>
      <c r="D305" s="20">
        <f>IFERROR(VLOOKUP(A305,ブログデータ貼り付け用!E:J,4,FALSE),0)</f>
        <v>0</v>
      </c>
      <c r="E305" s="71">
        <f>IFERROR(VLOOKUP(A305,ブログデータ貼り付け用!E:J,6,FALSE),0)</f>
        <v>0</v>
      </c>
      <c r="F305" s="4">
        <f>IFERROR(VLOOKUP(A305,ブログデータ貼り付け用!L:N,2,FALSE),0)</f>
        <v>0</v>
      </c>
      <c r="G305" s="37">
        <f>IFERROR(VLOOKUP(A305,ブログデータ貼り付け用!L:N,3,FALSE),0)</f>
        <v>0</v>
      </c>
      <c r="H305" s="20">
        <f>VLOOKUP(A305,ブログデータ整理!A:C,2,FALSE)</f>
        <v>0</v>
      </c>
      <c r="I305" s="67">
        <f>VLOOKUP(A305,ブログデータ整理!A:C,3,FALSE)</f>
        <v>0</v>
      </c>
      <c r="J305" s="20">
        <f>VLOOKUP(A305,ブログデータ整理!A:E,4,FALSE)</f>
        <v>0</v>
      </c>
      <c r="K305" s="67">
        <f>VLOOKUP(A305,ブログデータ整理!A:E,5,FALSE)</f>
        <v>0</v>
      </c>
      <c r="L305" s="73"/>
      <c r="M305" s="81"/>
      <c r="N305" s="20">
        <f t="shared" si="16"/>
        <v>0</v>
      </c>
      <c r="O305" s="19">
        <f t="shared" si="16"/>
        <v>0</v>
      </c>
    </row>
    <row r="306" spans="1:15" ht="14.25" customHeight="1" x14ac:dyDescent="0.2">
      <c r="A306" s="63">
        <v>45924</v>
      </c>
      <c r="B306" s="4">
        <f>IFERROR(VLOOKUP(A306,ブログデータ貼り付け用!A:C,2,FALSE),0)</f>
        <v>0</v>
      </c>
      <c r="C306" s="65">
        <f>IFERROR(VLOOKUP(A306,ブログデータ貼り付け用!A:C,3,FALSE),0)</f>
        <v>0</v>
      </c>
      <c r="D306" s="20">
        <f>IFERROR(VLOOKUP(A306,ブログデータ貼り付け用!E:J,4,FALSE),0)</f>
        <v>0</v>
      </c>
      <c r="E306" s="71">
        <f>IFERROR(VLOOKUP(A306,ブログデータ貼り付け用!E:J,6,FALSE),0)</f>
        <v>0</v>
      </c>
      <c r="F306" s="4">
        <f>IFERROR(VLOOKUP(A306,ブログデータ貼り付け用!L:N,2,FALSE),0)</f>
        <v>0</v>
      </c>
      <c r="G306" s="37">
        <f>IFERROR(VLOOKUP(A306,ブログデータ貼り付け用!L:N,3,FALSE),0)</f>
        <v>0</v>
      </c>
      <c r="H306" s="20">
        <f>VLOOKUP(A306,ブログデータ整理!A:C,2,FALSE)</f>
        <v>0</v>
      </c>
      <c r="I306" s="67">
        <f>VLOOKUP(A306,ブログデータ整理!A:C,3,FALSE)</f>
        <v>0</v>
      </c>
      <c r="J306" s="20">
        <f>VLOOKUP(A306,ブログデータ整理!A:E,4,FALSE)</f>
        <v>0</v>
      </c>
      <c r="K306" s="67">
        <f>VLOOKUP(A306,ブログデータ整理!A:E,5,FALSE)</f>
        <v>0</v>
      </c>
      <c r="L306" s="73"/>
      <c r="M306" s="81"/>
      <c r="N306" s="20">
        <f t="shared" si="16"/>
        <v>0</v>
      </c>
      <c r="O306" s="19">
        <f t="shared" si="16"/>
        <v>0</v>
      </c>
    </row>
    <row r="307" spans="1:15" ht="14.25" customHeight="1" x14ac:dyDescent="0.2">
      <c r="A307" s="63">
        <v>45925</v>
      </c>
      <c r="B307" s="4">
        <f>IFERROR(VLOOKUP(A307,ブログデータ貼り付け用!A:C,2,FALSE),0)</f>
        <v>0</v>
      </c>
      <c r="C307" s="65">
        <f>IFERROR(VLOOKUP(A307,ブログデータ貼り付け用!A:C,3,FALSE),0)</f>
        <v>0</v>
      </c>
      <c r="D307" s="20">
        <f>IFERROR(VLOOKUP(A307,ブログデータ貼り付け用!E:J,4,FALSE),0)</f>
        <v>0</v>
      </c>
      <c r="E307" s="71">
        <f>IFERROR(VLOOKUP(A307,ブログデータ貼り付け用!E:J,6,FALSE),0)</f>
        <v>0</v>
      </c>
      <c r="F307" s="4">
        <f>IFERROR(VLOOKUP(A307,ブログデータ貼り付け用!L:N,2,FALSE),0)</f>
        <v>0</v>
      </c>
      <c r="G307" s="37">
        <f>IFERROR(VLOOKUP(A307,ブログデータ貼り付け用!L:N,3,FALSE),0)</f>
        <v>0</v>
      </c>
      <c r="H307" s="20">
        <f>VLOOKUP(A307,ブログデータ整理!A:C,2,FALSE)</f>
        <v>0</v>
      </c>
      <c r="I307" s="67">
        <f>VLOOKUP(A307,ブログデータ整理!A:C,3,FALSE)</f>
        <v>0</v>
      </c>
      <c r="J307" s="20">
        <f>VLOOKUP(A307,ブログデータ整理!A:E,4,FALSE)</f>
        <v>0</v>
      </c>
      <c r="K307" s="67">
        <f>VLOOKUP(A307,ブログデータ整理!A:E,5,FALSE)</f>
        <v>0</v>
      </c>
      <c r="L307" s="73"/>
      <c r="M307" s="81"/>
      <c r="N307" s="20">
        <f t="shared" si="16"/>
        <v>0</v>
      </c>
      <c r="O307" s="19">
        <f t="shared" si="16"/>
        <v>0</v>
      </c>
    </row>
    <row r="308" spans="1:15" ht="14.25" customHeight="1" x14ac:dyDescent="0.2">
      <c r="A308" s="63">
        <v>45926</v>
      </c>
      <c r="B308" s="4">
        <f>IFERROR(VLOOKUP(A308,ブログデータ貼り付け用!A:C,2,FALSE),0)</f>
        <v>0</v>
      </c>
      <c r="C308" s="65">
        <f>IFERROR(VLOOKUP(A308,ブログデータ貼り付け用!A:C,3,FALSE),0)</f>
        <v>0</v>
      </c>
      <c r="D308" s="20">
        <f>IFERROR(VLOOKUP(A308,ブログデータ貼り付け用!E:J,4,FALSE),0)</f>
        <v>0</v>
      </c>
      <c r="E308" s="71">
        <f>IFERROR(VLOOKUP(A308,ブログデータ貼り付け用!E:J,6,FALSE),0)</f>
        <v>0</v>
      </c>
      <c r="F308" s="4">
        <f>IFERROR(VLOOKUP(A308,ブログデータ貼り付け用!L:N,2,FALSE),0)</f>
        <v>0</v>
      </c>
      <c r="G308" s="37">
        <f>IFERROR(VLOOKUP(A308,ブログデータ貼り付け用!L:N,3,FALSE),0)</f>
        <v>0</v>
      </c>
      <c r="H308" s="20">
        <f>VLOOKUP(A308,ブログデータ整理!A:C,2,FALSE)</f>
        <v>0</v>
      </c>
      <c r="I308" s="67">
        <f>VLOOKUP(A308,ブログデータ整理!A:C,3,FALSE)</f>
        <v>0</v>
      </c>
      <c r="J308" s="20">
        <f>VLOOKUP(A308,ブログデータ整理!A:E,4,FALSE)</f>
        <v>0</v>
      </c>
      <c r="K308" s="67">
        <f>VLOOKUP(A308,ブログデータ整理!A:E,5,FALSE)</f>
        <v>0</v>
      </c>
      <c r="L308" s="73"/>
      <c r="M308" s="81"/>
      <c r="N308" s="20">
        <f t="shared" si="16"/>
        <v>0</v>
      </c>
      <c r="O308" s="19">
        <f t="shared" si="16"/>
        <v>0</v>
      </c>
    </row>
    <row r="309" spans="1:15" ht="14.25" customHeight="1" x14ac:dyDescent="0.2">
      <c r="A309" s="63">
        <v>45927</v>
      </c>
      <c r="B309" s="4">
        <f>IFERROR(VLOOKUP(A309,ブログデータ貼り付け用!A:C,2,FALSE),0)</f>
        <v>0</v>
      </c>
      <c r="C309" s="65">
        <f>IFERROR(VLOOKUP(A309,ブログデータ貼り付け用!A:C,3,FALSE),0)</f>
        <v>0</v>
      </c>
      <c r="D309" s="20">
        <f>IFERROR(VLOOKUP(A309,ブログデータ貼り付け用!E:J,4,FALSE),0)</f>
        <v>0</v>
      </c>
      <c r="E309" s="71">
        <f>IFERROR(VLOOKUP(A309,ブログデータ貼り付け用!E:J,6,FALSE),0)</f>
        <v>0</v>
      </c>
      <c r="F309" s="4">
        <f>IFERROR(VLOOKUP(A309,ブログデータ貼り付け用!L:N,2,FALSE),0)</f>
        <v>0</v>
      </c>
      <c r="G309" s="37">
        <f>IFERROR(VLOOKUP(A309,ブログデータ貼り付け用!L:N,3,FALSE),0)</f>
        <v>0</v>
      </c>
      <c r="H309" s="20">
        <f>VLOOKUP(A309,ブログデータ整理!A:C,2,FALSE)</f>
        <v>0</v>
      </c>
      <c r="I309" s="67">
        <f>VLOOKUP(A309,ブログデータ整理!A:C,3,FALSE)</f>
        <v>0</v>
      </c>
      <c r="J309" s="20">
        <f>VLOOKUP(A309,ブログデータ整理!A:E,4,FALSE)</f>
        <v>0</v>
      </c>
      <c r="K309" s="67">
        <f>VLOOKUP(A309,ブログデータ整理!A:E,5,FALSE)</f>
        <v>0</v>
      </c>
      <c r="L309" s="73"/>
      <c r="M309" s="81"/>
      <c r="N309" s="20">
        <f t="shared" si="16"/>
        <v>0</v>
      </c>
      <c r="O309" s="19">
        <f t="shared" si="16"/>
        <v>0</v>
      </c>
    </row>
    <row r="310" spans="1:15" ht="14.25" customHeight="1" x14ac:dyDescent="0.2">
      <c r="A310" s="63">
        <v>45928</v>
      </c>
      <c r="B310" s="4">
        <f>IFERROR(VLOOKUP(A310,ブログデータ貼り付け用!A:C,2,FALSE),0)</f>
        <v>0</v>
      </c>
      <c r="C310" s="65">
        <f>IFERROR(VLOOKUP(A310,ブログデータ貼り付け用!A:C,3,FALSE),0)</f>
        <v>0</v>
      </c>
      <c r="D310" s="20">
        <f>IFERROR(VLOOKUP(A310,ブログデータ貼り付け用!E:J,4,FALSE),0)</f>
        <v>0</v>
      </c>
      <c r="E310" s="71">
        <f>IFERROR(VLOOKUP(A310,ブログデータ貼り付け用!E:J,6,FALSE),0)</f>
        <v>0</v>
      </c>
      <c r="F310" s="4">
        <f>IFERROR(VLOOKUP(A310,ブログデータ貼り付け用!L:N,2,FALSE),0)</f>
        <v>0</v>
      </c>
      <c r="G310" s="37">
        <f>IFERROR(VLOOKUP(A310,ブログデータ貼り付け用!L:N,3,FALSE),0)</f>
        <v>0</v>
      </c>
      <c r="H310" s="20">
        <f>VLOOKUP(A310,ブログデータ整理!A:C,2,FALSE)</f>
        <v>0</v>
      </c>
      <c r="I310" s="67">
        <f>VLOOKUP(A310,ブログデータ整理!A:C,3,FALSE)</f>
        <v>0</v>
      </c>
      <c r="J310" s="20">
        <f>VLOOKUP(A310,ブログデータ整理!A:E,4,FALSE)</f>
        <v>0</v>
      </c>
      <c r="K310" s="67">
        <f>VLOOKUP(A310,ブログデータ整理!A:E,5,FALSE)</f>
        <v>0</v>
      </c>
      <c r="L310" s="73"/>
      <c r="M310" s="81"/>
      <c r="N310" s="20">
        <f t="shared" si="16"/>
        <v>0</v>
      </c>
      <c r="O310" s="19">
        <f t="shared" si="16"/>
        <v>0</v>
      </c>
    </row>
    <row r="311" spans="1:15" ht="14.25" customHeight="1" x14ac:dyDescent="0.2">
      <c r="A311" s="63">
        <v>45929</v>
      </c>
      <c r="B311" s="4">
        <f>IFERROR(VLOOKUP(A311,ブログデータ貼り付け用!A:C,2,FALSE),0)</f>
        <v>0</v>
      </c>
      <c r="C311" s="65">
        <f>IFERROR(VLOOKUP(A311,ブログデータ貼り付け用!A:C,3,FALSE),0)</f>
        <v>0</v>
      </c>
      <c r="D311" s="20">
        <f>IFERROR(VLOOKUP(A311,ブログデータ貼り付け用!E:J,4,FALSE),0)</f>
        <v>0</v>
      </c>
      <c r="E311" s="71">
        <f>IFERROR(VLOOKUP(A311,ブログデータ貼り付け用!E:J,6,FALSE),0)</f>
        <v>0</v>
      </c>
      <c r="F311" s="4">
        <f>IFERROR(VLOOKUP(A311,ブログデータ貼り付け用!L:N,2,FALSE),0)</f>
        <v>0</v>
      </c>
      <c r="G311" s="37">
        <f>IFERROR(VLOOKUP(A311,ブログデータ貼り付け用!L:N,3,FALSE),0)</f>
        <v>0</v>
      </c>
      <c r="H311" s="20">
        <f>VLOOKUP(A311,ブログデータ整理!A:C,2,FALSE)</f>
        <v>0</v>
      </c>
      <c r="I311" s="67">
        <f>VLOOKUP(A311,ブログデータ整理!A:C,3,FALSE)</f>
        <v>0</v>
      </c>
      <c r="J311" s="20">
        <f>VLOOKUP(A311,ブログデータ整理!A:E,4,FALSE)</f>
        <v>0</v>
      </c>
      <c r="K311" s="67">
        <f>VLOOKUP(A311,ブログデータ整理!A:E,5,FALSE)</f>
        <v>0</v>
      </c>
      <c r="L311" s="73"/>
      <c r="M311" s="81"/>
      <c r="N311" s="20">
        <f t="shared" si="16"/>
        <v>0</v>
      </c>
      <c r="O311" s="19">
        <f t="shared" si="16"/>
        <v>0</v>
      </c>
    </row>
    <row r="312" spans="1:15" ht="14.25" customHeight="1" x14ac:dyDescent="0.2">
      <c r="A312" s="63">
        <v>45930</v>
      </c>
      <c r="B312" s="4">
        <f>IFERROR(VLOOKUP(A312,ブログデータ貼り付け用!A:C,2,FALSE),0)</f>
        <v>0</v>
      </c>
      <c r="C312" s="65">
        <f>IFERROR(VLOOKUP(A312,ブログデータ貼り付け用!A:C,3,FALSE),0)</f>
        <v>0</v>
      </c>
      <c r="D312" s="20">
        <f>IFERROR(VLOOKUP(A312,ブログデータ貼り付け用!E:J,4,FALSE),0)</f>
        <v>0</v>
      </c>
      <c r="E312" s="71">
        <f>IFERROR(VLOOKUP(A312,ブログデータ貼り付け用!E:J,6,FALSE),0)</f>
        <v>0</v>
      </c>
      <c r="F312" s="4">
        <f>IFERROR(VLOOKUP(A312,ブログデータ貼り付け用!L:N,2,FALSE),0)</f>
        <v>0</v>
      </c>
      <c r="G312" s="37">
        <f>IFERROR(VLOOKUP(A312,ブログデータ貼り付け用!L:N,3,FALSE),0)</f>
        <v>0</v>
      </c>
      <c r="H312" s="20">
        <f>VLOOKUP(A312,ブログデータ整理!A:C,2,FALSE)</f>
        <v>0</v>
      </c>
      <c r="I312" s="67">
        <f>VLOOKUP(A312,ブログデータ整理!A:C,3,FALSE)</f>
        <v>0</v>
      </c>
      <c r="J312" s="20">
        <f>VLOOKUP(A312,ブログデータ整理!A:E,4,FALSE)</f>
        <v>0</v>
      </c>
      <c r="K312" s="67">
        <f>VLOOKUP(A312,ブログデータ整理!A:E,5,FALSE)</f>
        <v>0</v>
      </c>
      <c r="L312" s="73"/>
      <c r="M312" s="81"/>
      <c r="N312" s="20">
        <f t="shared" si="16"/>
        <v>0</v>
      </c>
      <c r="O312" s="19">
        <f t="shared" si="16"/>
        <v>0</v>
      </c>
    </row>
    <row r="313" spans="1:15" ht="14.25" customHeight="1" thickBot="1" x14ac:dyDescent="0.25">
      <c r="A313" s="16"/>
      <c r="B313" s="3"/>
      <c r="C313" s="69"/>
      <c r="D313" s="7"/>
      <c r="E313" s="8"/>
      <c r="F313" s="3"/>
      <c r="G313" s="10"/>
      <c r="H313" s="9"/>
      <c r="I313" s="10"/>
      <c r="J313" s="9"/>
      <c r="K313" s="10"/>
      <c r="L313" s="83"/>
      <c r="M313" s="82"/>
      <c r="N313" s="20"/>
      <c r="O313" s="19"/>
    </row>
    <row r="314" spans="1:15" ht="15.5" customHeight="1" thickBot="1" x14ac:dyDescent="0.25">
      <c r="A314" s="17" t="s">
        <v>140</v>
      </c>
      <c r="B314" s="74"/>
      <c r="C314" s="75"/>
      <c r="D314" s="76"/>
      <c r="E314" s="75"/>
      <c r="F314" s="76"/>
      <c r="G314" s="75"/>
      <c r="H314" s="76"/>
      <c r="I314" s="75"/>
      <c r="J314" s="76"/>
      <c r="K314" s="75"/>
      <c r="L314" s="76"/>
      <c r="M314" s="75"/>
      <c r="N314" s="13">
        <f>B314+D314+F314+H314+J314+L314</f>
        <v>0</v>
      </c>
      <c r="O314" s="14">
        <f>C314+E314+G314+I314+K314+M314</f>
        <v>0</v>
      </c>
    </row>
    <row r="315" spans="1:15" ht="17" customHeight="1" thickBot="1" x14ac:dyDescent="0.25">
      <c r="A315" s="17" t="s">
        <v>18</v>
      </c>
      <c r="B315" s="22">
        <f t="shared" ref="B315:M315" si="17">SUM(B283:B314)</f>
        <v>0</v>
      </c>
      <c r="C315" s="23">
        <f t="shared" si="17"/>
        <v>0</v>
      </c>
      <c r="D315" s="26">
        <f t="shared" si="17"/>
        <v>0</v>
      </c>
      <c r="E315" s="27">
        <f t="shared" si="17"/>
        <v>0</v>
      </c>
      <c r="F315" s="24">
        <f t="shared" si="17"/>
        <v>0</v>
      </c>
      <c r="G315" s="25">
        <f t="shared" si="17"/>
        <v>0</v>
      </c>
      <c r="H315" s="33">
        <f t="shared" si="17"/>
        <v>0</v>
      </c>
      <c r="I315" s="34">
        <f t="shared" si="17"/>
        <v>0</v>
      </c>
      <c r="J315" s="32">
        <f t="shared" si="17"/>
        <v>0</v>
      </c>
      <c r="K315" s="30">
        <f t="shared" si="17"/>
        <v>0</v>
      </c>
      <c r="L315" s="28">
        <f t="shared" si="17"/>
        <v>0</v>
      </c>
      <c r="M315" s="29">
        <f t="shared" si="17"/>
        <v>0</v>
      </c>
      <c r="N315" s="13">
        <f>B315+D315+F315+H315+J315+L315</f>
        <v>0</v>
      </c>
      <c r="O315" s="14">
        <f>C315+E315+G315+I315+K315+M315</f>
        <v>0</v>
      </c>
    </row>
    <row r="316" spans="1:15" ht="15.5" customHeight="1" thickBot="1" x14ac:dyDescent="0.25">
      <c r="A316" s="566" t="s">
        <v>149</v>
      </c>
      <c r="B316" s="456" t="s">
        <v>34</v>
      </c>
      <c r="C316" s="458"/>
      <c r="D316" s="558" t="s">
        <v>35</v>
      </c>
      <c r="E316" s="559"/>
      <c r="F316" s="560" t="s">
        <v>36</v>
      </c>
      <c r="G316" s="561"/>
      <c r="H316" s="562" t="s">
        <v>37</v>
      </c>
      <c r="I316" s="563"/>
      <c r="J316" s="564" t="s">
        <v>38</v>
      </c>
      <c r="K316" s="565"/>
      <c r="L316" s="553" t="str">
        <f>L281</f>
        <v>サイト名</v>
      </c>
      <c r="M316" s="554"/>
      <c r="N316" s="463" t="s">
        <v>18</v>
      </c>
      <c r="O316" s="464"/>
    </row>
    <row r="317" spans="1:15" ht="15.5" customHeight="1" thickBot="1" x14ac:dyDescent="0.25">
      <c r="A317" s="567"/>
      <c r="B317" s="21" t="s">
        <v>152</v>
      </c>
      <c r="C317" s="12" t="s">
        <v>20</v>
      </c>
      <c r="D317" s="11" t="s">
        <v>19</v>
      </c>
      <c r="E317" s="12" t="s">
        <v>20</v>
      </c>
      <c r="F317" s="11" t="s">
        <v>19</v>
      </c>
      <c r="G317" s="12" t="s">
        <v>20</v>
      </c>
      <c r="H317" s="11" t="s">
        <v>19</v>
      </c>
      <c r="I317" s="12" t="s">
        <v>20</v>
      </c>
      <c r="J317" s="11" t="s">
        <v>19</v>
      </c>
      <c r="K317" s="12" t="s">
        <v>20</v>
      </c>
      <c r="L317" s="11" t="s">
        <v>19</v>
      </c>
      <c r="M317" s="12" t="s">
        <v>20</v>
      </c>
      <c r="N317" s="11" t="s">
        <v>19</v>
      </c>
      <c r="O317" s="12" t="s">
        <v>20</v>
      </c>
    </row>
    <row r="318" spans="1:15" ht="14.25" customHeight="1" x14ac:dyDescent="0.2">
      <c r="A318" s="63">
        <v>45931</v>
      </c>
      <c r="B318" s="4">
        <f>IFERROR(VLOOKUP(A318,ブログデータ貼り付け用!A:C,2,FALSE),0)</f>
        <v>0</v>
      </c>
      <c r="C318" s="65">
        <f>IFERROR(VLOOKUP(A318,ブログデータ貼り付け用!A:C,3,FALSE),0)</f>
        <v>0</v>
      </c>
      <c r="D318" s="66">
        <f>IFERROR(VLOOKUP(A318,ブログデータ貼り付け用!E:J,4,FALSE),0)</f>
        <v>0</v>
      </c>
      <c r="E318" s="70">
        <f>IFERROR(VLOOKUP(A318,ブログデータ貼り付け用!E:J,6,FALSE),0)</f>
        <v>0</v>
      </c>
      <c r="F318" s="4">
        <f>IFERROR(VLOOKUP(A318,ブログデータ貼り付け用!L:N,2,FALSE),0)</f>
        <v>0</v>
      </c>
      <c r="G318" s="37">
        <f>IFERROR(VLOOKUP(A318,ブログデータ貼り付け用!L:N,3,FALSE),0)</f>
        <v>0</v>
      </c>
      <c r="H318" s="20">
        <f>VLOOKUP(A318,ブログデータ整理!A:C,2,FALSE)</f>
        <v>0</v>
      </c>
      <c r="I318" s="67">
        <f>VLOOKUP(A318,ブログデータ整理!A:C,3,FALSE)</f>
        <v>0</v>
      </c>
      <c r="J318" s="20">
        <f>VLOOKUP(A318,ブログデータ整理!A:E,4,FALSE)</f>
        <v>0</v>
      </c>
      <c r="K318" s="67">
        <f>VLOOKUP(A318,ブログデータ整理!A:E,5,FALSE)</f>
        <v>0</v>
      </c>
      <c r="L318" s="73"/>
      <c r="M318" s="81"/>
      <c r="N318" s="20">
        <f>B318+D318+F318+H318+J318+L318</f>
        <v>0</v>
      </c>
      <c r="O318" s="19">
        <f>C318+E318+G318+I318+K318+M318</f>
        <v>0</v>
      </c>
    </row>
    <row r="319" spans="1:15" ht="14.25" customHeight="1" x14ac:dyDescent="0.2">
      <c r="A319" s="63">
        <v>45932</v>
      </c>
      <c r="B319" s="4">
        <f>IFERROR(VLOOKUP(A319,ブログデータ貼り付け用!A:C,2,FALSE),0)</f>
        <v>0</v>
      </c>
      <c r="C319" s="65">
        <f>IFERROR(VLOOKUP(A319,ブログデータ貼り付け用!A:C,3,FALSE),0)</f>
        <v>0</v>
      </c>
      <c r="D319" s="20">
        <f>IFERROR(VLOOKUP(A319,ブログデータ貼り付け用!E:J,4,FALSE),0)</f>
        <v>0</v>
      </c>
      <c r="E319" s="71">
        <f>IFERROR(VLOOKUP(A319,ブログデータ貼り付け用!E:J,6,FALSE),0)</f>
        <v>0</v>
      </c>
      <c r="F319" s="4">
        <f>IFERROR(VLOOKUP(A319,ブログデータ貼り付け用!L:N,2,FALSE),0)</f>
        <v>0</v>
      </c>
      <c r="G319" s="37">
        <f>IFERROR(VLOOKUP(A319,ブログデータ貼り付け用!L:N,3,FALSE),0)</f>
        <v>0</v>
      </c>
      <c r="H319" s="20">
        <f>VLOOKUP(A319,ブログデータ整理!A:C,2,FALSE)</f>
        <v>0</v>
      </c>
      <c r="I319" s="67">
        <f>VLOOKUP(A319,ブログデータ整理!A:C,3,FALSE)</f>
        <v>0</v>
      </c>
      <c r="J319" s="20">
        <f>VLOOKUP(A319,ブログデータ整理!A:E,4,FALSE)</f>
        <v>0</v>
      </c>
      <c r="K319" s="67">
        <f>VLOOKUP(A319,ブログデータ整理!A:E,5,FALSE)</f>
        <v>0</v>
      </c>
      <c r="L319" s="73"/>
      <c r="M319" s="81"/>
      <c r="N319" s="20">
        <f t="shared" ref="N319:O348" si="18">B319+D319+F319+H319+J319+L319</f>
        <v>0</v>
      </c>
      <c r="O319" s="19">
        <f t="shared" si="18"/>
        <v>0</v>
      </c>
    </row>
    <row r="320" spans="1:15" ht="14.25" customHeight="1" x14ac:dyDescent="0.2">
      <c r="A320" s="63">
        <v>45933</v>
      </c>
      <c r="B320" s="4">
        <f>IFERROR(VLOOKUP(A320,ブログデータ貼り付け用!A:C,2,FALSE),0)</f>
        <v>0</v>
      </c>
      <c r="C320" s="65">
        <f>IFERROR(VLOOKUP(A320,ブログデータ貼り付け用!A:C,3,FALSE),0)</f>
        <v>0</v>
      </c>
      <c r="D320" s="20">
        <f>IFERROR(VLOOKUP(A320,ブログデータ貼り付け用!E:J,4,FALSE),0)</f>
        <v>0</v>
      </c>
      <c r="E320" s="71">
        <f>IFERROR(VLOOKUP(A320,ブログデータ貼り付け用!E:J,6,FALSE),0)</f>
        <v>0</v>
      </c>
      <c r="F320" s="4">
        <f>IFERROR(VLOOKUP(A320,ブログデータ貼り付け用!L:N,2,FALSE),0)</f>
        <v>0</v>
      </c>
      <c r="G320" s="37">
        <f>IFERROR(VLOOKUP(A320,ブログデータ貼り付け用!L:N,3,FALSE),0)</f>
        <v>0</v>
      </c>
      <c r="H320" s="20">
        <f>VLOOKUP(A320,ブログデータ整理!A:C,2,FALSE)</f>
        <v>0</v>
      </c>
      <c r="I320" s="67">
        <f>VLOOKUP(A320,ブログデータ整理!A:C,3,FALSE)</f>
        <v>0</v>
      </c>
      <c r="J320" s="20">
        <f>VLOOKUP(A320,ブログデータ整理!A:E,4,FALSE)</f>
        <v>0</v>
      </c>
      <c r="K320" s="67">
        <f>VLOOKUP(A320,ブログデータ整理!A:E,5,FALSE)</f>
        <v>0</v>
      </c>
      <c r="L320" s="73"/>
      <c r="M320" s="81"/>
      <c r="N320" s="20">
        <f t="shared" si="18"/>
        <v>0</v>
      </c>
      <c r="O320" s="19">
        <f t="shared" si="18"/>
        <v>0</v>
      </c>
    </row>
    <row r="321" spans="1:15" ht="14.25" customHeight="1" x14ac:dyDescent="0.2">
      <c r="A321" s="63">
        <v>45934</v>
      </c>
      <c r="B321" s="4">
        <f>IFERROR(VLOOKUP(A321,ブログデータ貼り付け用!A:C,2,FALSE),0)</f>
        <v>0</v>
      </c>
      <c r="C321" s="65">
        <f>IFERROR(VLOOKUP(A321,ブログデータ貼り付け用!A:C,3,FALSE),0)</f>
        <v>0</v>
      </c>
      <c r="D321" s="20">
        <f>IFERROR(VLOOKUP(A321,ブログデータ貼り付け用!E:J,4,FALSE),0)</f>
        <v>0</v>
      </c>
      <c r="E321" s="71">
        <f>IFERROR(VLOOKUP(A321,ブログデータ貼り付け用!E:J,6,FALSE),0)</f>
        <v>0</v>
      </c>
      <c r="F321" s="4">
        <f>IFERROR(VLOOKUP(A321,ブログデータ貼り付け用!L:N,2,FALSE),0)</f>
        <v>0</v>
      </c>
      <c r="G321" s="37">
        <f>IFERROR(VLOOKUP(A321,ブログデータ貼り付け用!L:N,3,FALSE),0)</f>
        <v>0</v>
      </c>
      <c r="H321" s="20">
        <f>VLOOKUP(A321,ブログデータ整理!A:C,2,FALSE)</f>
        <v>0</v>
      </c>
      <c r="I321" s="67">
        <f>VLOOKUP(A321,ブログデータ整理!A:C,3,FALSE)</f>
        <v>0</v>
      </c>
      <c r="J321" s="20">
        <f>VLOOKUP(A321,ブログデータ整理!A:E,4,FALSE)</f>
        <v>0</v>
      </c>
      <c r="K321" s="67">
        <f>VLOOKUP(A321,ブログデータ整理!A:E,5,FALSE)</f>
        <v>0</v>
      </c>
      <c r="L321" s="73"/>
      <c r="M321" s="81"/>
      <c r="N321" s="20">
        <f t="shared" si="18"/>
        <v>0</v>
      </c>
      <c r="O321" s="19">
        <f t="shared" si="18"/>
        <v>0</v>
      </c>
    </row>
    <row r="322" spans="1:15" ht="14.25" customHeight="1" x14ac:dyDescent="0.2">
      <c r="A322" s="63">
        <v>45935</v>
      </c>
      <c r="B322" s="4">
        <f>IFERROR(VLOOKUP(A322,ブログデータ貼り付け用!A:C,2,FALSE),0)</f>
        <v>0</v>
      </c>
      <c r="C322" s="65">
        <f>IFERROR(VLOOKUP(A322,ブログデータ貼り付け用!A:C,3,FALSE),0)</f>
        <v>0</v>
      </c>
      <c r="D322" s="20">
        <f>IFERROR(VLOOKUP(A322,ブログデータ貼り付け用!E:J,4,FALSE),0)</f>
        <v>0</v>
      </c>
      <c r="E322" s="71">
        <f>IFERROR(VLOOKUP(A322,ブログデータ貼り付け用!E:J,6,FALSE),0)</f>
        <v>0</v>
      </c>
      <c r="F322" s="4">
        <f>IFERROR(VLOOKUP(A322,ブログデータ貼り付け用!L:N,2,FALSE),0)</f>
        <v>0</v>
      </c>
      <c r="G322" s="37">
        <f>IFERROR(VLOOKUP(A322,ブログデータ貼り付け用!L:N,3,FALSE),0)</f>
        <v>0</v>
      </c>
      <c r="H322" s="20">
        <f>VLOOKUP(A322,ブログデータ整理!A:C,2,FALSE)</f>
        <v>0</v>
      </c>
      <c r="I322" s="67">
        <f>VLOOKUP(A322,ブログデータ整理!A:C,3,FALSE)</f>
        <v>0</v>
      </c>
      <c r="J322" s="20">
        <f>VLOOKUP(A322,ブログデータ整理!A:E,4,FALSE)</f>
        <v>0</v>
      </c>
      <c r="K322" s="67">
        <f>VLOOKUP(A322,ブログデータ整理!A:E,5,FALSE)</f>
        <v>0</v>
      </c>
      <c r="L322" s="73"/>
      <c r="M322" s="81"/>
      <c r="N322" s="20">
        <f t="shared" si="18"/>
        <v>0</v>
      </c>
      <c r="O322" s="19">
        <f t="shared" si="18"/>
        <v>0</v>
      </c>
    </row>
    <row r="323" spans="1:15" ht="14.25" customHeight="1" x14ac:dyDescent="0.2">
      <c r="A323" s="63">
        <v>45936</v>
      </c>
      <c r="B323" s="4">
        <f>IFERROR(VLOOKUP(A323,ブログデータ貼り付け用!A:C,2,FALSE),0)</f>
        <v>0</v>
      </c>
      <c r="C323" s="65">
        <f>IFERROR(VLOOKUP(A323,ブログデータ貼り付け用!A:C,3,FALSE),0)</f>
        <v>0</v>
      </c>
      <c r="D323" s="20">
        <f>IFERROR(VLOOKUP(A323,ブログデータ貼り付け用!E:J,4,FALSE),0)</f>
        <v>0</v>
      </c>
      <c r="E323" s="71">
        <f>IFERROR(VLOOKUP(A323,ブログデータ貼り付け用!E:J,6,FALSE),0)</f>
        <v>0</v>
      </c>
      <c r="F323" s="4">
        <f>IFERROR(VLOOKUP(A323,ブログデータ貼り付け用!L:N,2,FALSE),0)</f>
        <v>0</v>
      </c>
      <c r="G323" s="37">
        <f>IFERROR(VLOOKUP(A323,ブログデータ貼り付け用!L:N,3,FALSE),0)</f>
        <v>0</v>
      </c>
      <c r="H323" s="20">
        <f>VLOOKUP(A323,ブログデータ整理!A:C,2,FALSE)</f>
        <v>0</v>
      </c>
      <c r="I323" s="67">
        <f>VLOOKUP(A323,ブログデータ整理!A:C,3,FALSE)</f>
        <v>0</v>
      </c>
      <c r="J323" s="20">
        <f>VLOOKUP(A323,ブログデータ整理!A:E,4,FALSE)</f>
        <v>0</v>
      </c>
      <c r="K323" s="67">
        <f>VLOOKUP(A323,ブログデータ整理!A:E,5,FALSE)</f>
        <v>0</v>
      </c>
      <c r="L323" s="73"/>
      <c r="M323" s="81"/>
      <c r="N323" s="20">
        <f t="shared" si="18"/>
        <v>0</v>
      </c>
      <c r="O323" s="19">
        <f t="shared" si="18"/>
        <v>0</v>
      </c>
    </row>
    <row r="324" spans="1:15" ht="14.25" customHeight="1" x14ac:dyDescent="0.2">
      <c r="A324" s="63">
        <v>45937</v>
      </c>
      <c r="B324" s="4">
        <f>IFERROR(VLOOKUP(A324,ブログデータ貼り付け用!A:C,2,FALSE),0)</f>
        <v>0</v>
      </c>
      <c r="C324" s="65">
        <f>IFERROR(VLOOKUP(A324,ブログデータ貼り付け用!A:C,3,FALSE),0)</f>
        <v>0</v>
      </c>
      <c r="D324" s="20">
        <f>IFERROR(VLOOKUP(A324,ブログデータ貼り付け用!E:J,4,FALSE),0)</f>
        <v>0</v>
      </c>
      <c r="E324" s="71">
        <f>IFERROR(VLOOKUP(A324,ブログデータ貼り付け用!E:J,6,FALSE),0)</f>
        <v>0</v>
      </c>
      <c r="F324" s="4">
        <f>IFERROR(VLOOKUP(A324,ブログデータ貼り付け用!L:N,2,FALSE),0)</f>
        <v>0</v>
      </c>
      <c r="G324" s="37">
        <f>IFERROR(VLOOKUP(A324,ブログデータ貼り付け用!L:N,3,FALSE),0)</f>
        <v>0</v>
      </c>
      <c r="H324" s="20">
        <f>VLOOKUP(A324,ブログデータ整理!A:C,2,FALSE)</f>
        <v>0</v>
      </c>
      <c r="I324" s="67">
        <f>VLOOKUP(A324,ブログデータ整理!A:C,3,FALSE)</f>
        <v>0</v>
      </c>
      <c r="J324" s="20">
        <f>VLOOKUP(A324,ブログデータ整理!A:E,4,FALSE)</f>
        <v>0</v>
      </c>
      <c r="K324" s="67">
        <f>VLOOKUP(A324,ブログデータ整理!A:E,5,FALSE)</f>
        <v>0</v>
      </c>
      <c r="L324" s="73"/>
      <c r="M324" s="81"/>
      <c r="N324" s="20">
        <f t="shared" si="18"/>
        <v>0</v>
      </c>
      <c r="O324" s="19">
        <f t="shared" si="18"/>
        <v>0</v>
      </c>
    </row>
    <row r="325" spans="1:15" ht="14.25" customHeight="1" x14ac:dyDescent="0.2">
      <c r="A325" s="63">
        <v>45938</v>
      </c>
      <c r="B325" s="4">
        <f>IFERROR(VLOOKUP(A325,ブログデータ貼り付け用!A:C,2,FALSE),0)</f>
        <v>0</v>
      </c>
      <c r="C325" s="65">
        <f>IFERROR(VLOOKUP(A325,ブログデータ貼り付け用!A:C,3,FALSE),0)</f>
        <v>0</v>
      </c>
      <c r="D325" s="20">
        <f>IFERROR(VLOOKUP(A325,ブログデータ貼り付け用!E:J,4,FALSE),0)</f>
        <v>0</v>
      </c>
      <c r="E325" s="71">
        <f>IFERROR(VLOOKUP(A325,ブログデータ貼り付け用!E:J,6,FALSE),0)</f>
        <v>0</v>
      </c>
      <c r="F325" s="4">
        <f>IFERROR(VLOOKUP(A325,ブログデータ貼り付け用!L:N,2,FALSE),0)</f>
        <v>0</v>
      </c>
      <c r="G325" s="37">
        <f>IFERROR(VLOOKUP(A325,ブログデータ貼り付け用!L:N,3,FALSE),0)</f>
        <v>0</v>
      </c>
      <c r="H325" s="20">
        <f>VLOOKUP(A325,ブログデータ整理!A:C,2,FALSE)</f>
        <v>0</v>
      </c>
      <c r="I325" s="67">
        <f>VLOOKUP(A325,ブログデータ整理!A:C,3,FALSE)</f>
        <v>0</v>
      </c>
      <c r="J325" s="20">
        <f>VLOOKUP(A325,ブログデータ整理!A:E,4,FALSE)</f>
        <v>0</v>
      </c>
      <c r="K325" s="67">
        <f>VLOOKUP(A325,ブログデータ整理!A:E,5,FALSE)</f>
        <v>0</v>
      </c>
      <c r="L325" s="78"/>
      <c r="M325" s="79"/>
      <c r="N325" s="20">
        <f t="shared" si="18"/>
        <v>0</v>
      </c>
      <c r="O325" s="19">
        <f t="shared" si="18"/>
        <v>0</v>
      </c>
    </row>
    <row r="326" spans="1:15" ht="14.25" customHeight="1" x14ac:dyDescent="0.2">
      <c r="A326" s="63">
        <v>45939</v>
      </c>
      <c r="B326" s="4">
        <f>IFERROR(VLOOKUP(A326,ブログデータ貼り付け用!A:C,2,FALSE),0)</f>
        <v>0</v>
      </c>
      <c r="C326" s="65">
        <f>IFERROR(VLOOKUP(A326,ブログデータ貼り付け用!A:C,3,FALSE),0)</f>
        <v>0</v>
      </c>
      <c r="D326" s="20">
        <f>IFERROR(VLOOKUP(A326,ブログデータ貼り付け用!E:J,4,FALSE),0)</f>
        <v>0</v>
      </c>
      <c r="E326" s="71">
        <f>IFERROR(VLOOKUP(A326,ブログデータ貼り付け用!E:J,6,FALSE),0)</f>
        <v>0</v>
      </c>
      <c r="F326" s="4">
        <f>IFERROR(VLOOKUP(A326,ブログデータ貼り付け用!L:N,2,FALSE),0)</f>
        <v>0</v>
      </c>
      <c r="G326" s="37">
        <f>IFERROR(VLOOKUP(A326,ブログデータ貼り付け用!L:N,3,FALSE),0)</f>
        <v>0</v>
      </c>
      <c r="H326" s="20">
        <f>VLOOKUP(A326,ブログデータ整理!A:C,2,FALSE)</f>
        <v>0</v>
      </c>
      <c r="I326" s="67">
        <f>VLOOKUP(A326,ブログデータ整理!A:C,3,FALSE)</f>
        <v>0</v>
      </c>
      <c r="J326" s="20">
        <f>VLOOKUP(A326,ブログデータ整理!A:E,4,FALSE)</f>
        <v>0</v>
      </c>
      <c r="K326" s="67">
        <f>VLOOKUP(A326,ブログデータ整理!A:E,5,FALSE)</f>
        <v>0</v>
      </c>
      <c r="L326" s="78"/>
      <c r="M326" s="79"/>
      <c r="N326" s="20">
        <f t="shared" si="18"/>
        <v>0</v>
      </c>
      <c r="O326" s="19">
        <f t="shared" si="18"/>
        <v>0</v>
      </c>
    </row>
    <row r="327" spans="1:15" ht="14.25" customHeight="1" x14ac:dyDescent="0.2">
      <c r="A327" s="63">
        <v>45940</v>
      </c>
      <c r="B327" s="4">
        <f>IFERROR(VLOOKUP(A327,ブログデータ貼り付け用!A:C,2,FALSE),0)</f>
        <v>0</v>
      </c>
      <c r="C327" s="65">
        <f>IFERROR(VLOOKUP(A327,ブログデータ貼り付け用!A:C,3,FALSE),0)</f>
        <v>0</v>
      </c>
      <c r="D327" s="20">
        <f>IFERROR(VLOOKUP(A327,ブログデータ貼り付け用!E:J,4,FALSE),0)</f>
        <v>0</v>
      </c>
      <c r="E327" s="71">
        <f>IFERROR(VLOOKUP(A327,ブログデータ貼り付け用!E:J,6,FALSE),0)</f>
        <v>0</v>
      </c>
      <c r="F327" s="4">
        <f>IFERROR(VLOOKUP(A327,ブログデータ貼り付け用!L:N,2,FALSE),0)</f>
        <v>0</v>
      </c>
      <c r="G327" s="37">
        <f>IFERROR(VLOOKUP(A327,ブログデータ貼り付け用!L:N,3,FALSE),0)</f>
        <v>0</v>
      </c>
      <c r="H327" s="20">
        <f>VLOOKUP(A327,ブログデータ整理!A:C,2,FALSE)</f>
        <v>0</v>
      </c>
      <c r="I327" s="67">
        <f>VLOOKUP(A327,ブログデータ整理!A:C,3,FALSE)</f>
        <v>0</v>
      </c>
      <c r="J327" s="20">
        <f>VLOOKUP(A327,ブログデータ整理!A:E,4,FALSE)</f>
        <v>0</v>
      </c>
      <c r="K327" s="67">
        <f>VLOOKUP(A327,ブログデータ整理!A:E,5,FALSE)</f>
        <v>0</v>
      </c>
      <c r="L327" s="78"/>
      <c r="M327" s="79"/>
      <c r="N327" s="20">
        <f t="shared" si="18"/>
        <v>0</v>
      </c>
      <c r="O327" s="19">
        <f t="shared" si="18"/>
        <v>0</v>
      </c>
    </row>
    <row r="328" spans="1:15" ht="14.25" customHeight="1" x14ac:dyDescent="0.2">
      <c r="A328" s="63">
        <v>45941</v>
      </c>
      <c r="B328" s="4">
        <f>IFERROR(VLOOKUP(A328,ブログデータ貼り付け用!A:C,2,FALSE),0)</f>
        <v>0</v>
      </c>
      <c r="C328" s="65">
        <f>IFERROR(VLOOKUP(A328,ブログデータ貼り付け用!A:C,3,FALSE),0)</f>
        <v>0</v>
      </c>
      <c r="D328" s="20">
        <f>IFERROR(VLOOKUP(A328,ブログデータ貼り付け用!E:J,4,FALSE),0)</f>
        <v>0</v>
      </c>
      <c r="E328" s="71">
        <f>IFERROR(VLOOKUP(A328,ブログデータ貼り付け用!E:J,6,FALSE),0)</f>
        <v>0</v>
      </c>
      <c r="F328" s="4">
        <f>IFERROR(VLOOKUP(A328,ブログデータ貼り付け用!L:N,2,FALSE),0)</f>
        <v>0</v>
      </c>
      <c r="G328" s="37">
        <f>IFERROR(VLOOKUP(A328,ブログデータ貼り付け用!L:N,3,FALSE),0)</f>
        <v>0</v>
      </c>
      <c r="H328" s="20">
        <f>VLOOKUP(A328,ブログデータ整理!A:C,2,FALSE)</f>
        <v>0</v>
      </c>
      <c r="I328" s="67">
        <f>VLOOKUP(A328,ブログデータ整理!A:C,3,FALSE)</f>
        <v>0</v>
      </c>
      <c r="J328" s="20">
        <f>VLOOKUP(A328,ブログデータ整理!A:E,4,FALSE)</f>
        <v>0</v>
      </c>
      <c r="K328" s="67">
        <f>VLOOKUP(A328,ブログデータ整理!A:E,5,FALSE)</f>
        <v>0</v>
      </c>
      <c r="L328" s="78"/>
      <c r="M328" s="79"/>
      <c r="N328" s="20">
        <f t="shared" si="18"/>
        <v>0</v>
      </c>
      <c r="O328" s="19">
        <f t="shared" si="18"/>
        <v>0</v>
      </c>
    </row>
    <row r="329" spans="1:15" ht="14.25" customHeight="1" x14ac:dyDescent="0.2">
      <c r="A329" s="63">
        <v>45942</v>
      </c>
      <c r="B329" s="4">
        <f>IFERROR(VLOOKUP(A329,ブログデータ貼り付け用!A:C,2,FALSE),0)</f>
        <v>0</v>
      </c>
      <c r="C329" s="65">
        <f>IFERROR(VLOOKUP(A329,ブログデータ貼り付け用!A:C,3,FALSE),0)</f>
        <v>0</v>
      </c>
      <c r="D329" s="20">
        <f>IFERROR(VLOOKUP(A329,ブログデータ貼り付け用!E:J,4,FALSE),0)</f>
        <v>0</v>
      </c>
      <c r="E329" s="71">
        <f>IFERROR(VLOOKUP(A329,ブログデータ貼り付け用!E:J,6,FALSE),0)</f>
        <v>0</v>
      </c>
      <c r="F329" s="4">
        <f>IFERROR(VLOOKUP(A329,ブログデータ貼り付け用!L:N,2,FALSE),0)</f>
        <v>0</v>
      </c>
      <c r="G329" s="37">
        <f>IFERROR(VLOOKUP(A329,ブログデータ貼り付け用!L:N,3,FALSE),0)</f>
        <v>0</v>
      </c>
      <c r="H329" s="20">
        <f>VLOOKUP(A329,ブログデータ整理!A:C,2,FALSE)</f>
        <v>0</v>
      </c>
      <c r="I329" s="67">
        <f>VLOOKUP(A329,ブログデータ整理!A:C,3,FALSE)</f>
        <v>0</v>
      </c>
      <c r="J329" s="20">
        <f>VLOOKUP(A329,ブログデータ整理!A:E,4,FALSE)</f>
        <v>0</v>
      </c>
      <c r="K329" s="67">
        <f>VLOOKUP(A329,ブログデータ整理!A:E,5,FALSE)</f>
        <v>0</v>
      </c>
      <c r="L329" s="78"/>
      <c r="M329" s="79"/>
      <c r="N329" s="20">
        <f t="shared" si="18"/>
        <v>0</v>
      </c>
      <c r="O329" s="19">
        <f t="shared" si="18"/>
        <v>0</v>
      </c>
    </row>
    <row r="330" spans="1:15" ht="14.25" customHeight="1" x14ac:dyDescent="0.2">
      <c r="A330" s="63">
        <v>45943</v>
      </c>
      <c r="B330" s="4">
        <f>IFERROR(VLOOKUP(A330,ブログデータ貼り付け用!A:C,2,FALSE),0)</f>
        <v>0</v>
      </c>
      <c r="C330" s="65">
        <f>IFERROR(VLOOKUP(A330,ブログデータ貼り付け用!A:C,3,FALSE),0)</f>
        <v>0</v>
      </c>
      <c r="D330" s="20">
        <f>IFERROR(VLOOKUP(A330,ブログデータ貼り付け用!E:J,4,FALSE),0)</f>
        <v>0</v>
      </c>
      <c r="E330" s="71">
        <f>IFERROR(VLOOKUP(A330,ブログデータ貼り付け用!E:J,6,FALSE),0)</f>
        <v>0</v>
      </c>
      <c r="F330" s="4">
        <f>IFERROR(VLOOKUP(A330,ブログデータ貼り付け用!L:N,2,FALSE),0)</f>
        <v>0</v>
      </c>
      <c r="G330" s="37">
        <f>IFERROR(VLOOKUP(A330,ブログデータ貼り付け用!L:N,3,FALSE),0)</f>
        <v>0</v>
      </c>
      <c r="H330" s="20">
        <f>VLOOKUP(A330,ブログデータ整理!A:C,2,FALSE)</f>
        <v>0</v>
      </c>
      <c r="I330" s="67">
        <f>VLOOKUP(A330,ブログデータ整理!A:C,3,FALSE)</f>
        <v>0</v>
      </c>
      <c r="J330" s="20">
        <f>VLOOKUP(A330,ブログデータ整理!A:E,4,FALSE)</f>
        <v>0</v>
      </c>
      <c r="K330" s="67">
        <f>VLOOKUP(A330,ブログデータ整理!A:E,5,FALSE)</f>
        <v>0</v>
      </c>
      <c r="L330" s="78"/>
      <c r="M330" s="79"/>
      <c r="N330" s="20">
        <f t="shared" si="18"/>
        <v>0</v>
      </c>
      <c r="O330" s="19">
        <f t="shared" si="18"/>
        <v>0</v>
      </c>
    </row>
    <row r="331" spans="1:15" ht="14.25" customHeight="1" x14ac:dyDescent="0.2">
      <c r="A331" s="63">
        <v>45944</v>
      </c>
      <c r="B331" s="4">
        <f>IFERROR(VLOOKUP(A331,ブログデータ貼り付け用!A:C,2,FALSE),0)</f>
        <v>0</v>
      </c>
      <c r="C331" s="65">
        <f>IFERROR(VLOOKUP(A331,ブログデータ貼り付け用!A:C,3,FALSE),0)</f>
        <v>0</v>
      </c>
      <c r="D331" s="20">
        <f>IFERROR(VLOOKUP(A331,ブログデータ貼り付け用!E:J,4,FALSE),0)</f>
        <v>0</v>
      </c>
      <c r="E331" s="71">
        <f>IFERROR(VLOOKUP(A331,ブログデータ貼り付け用!E:J,6,FALSE),0)</f>
        <v>0</v>
      </c>
      <c r="F331" s="4">
        <f>IFERROR(VLOOKUP(A331,ブログデータ貼り付け用!L:N,2,FALSE),0)</f>
        <v>0</v>
      </c>
      <c r="G331" s="37">
        <f>IFERROR(VLOOKUP(A331,ブログデータ貼り付け用!L:N,3,FALSE),0)</f>
        <v>0</v>
      </c>
      <c r="H331" s="20">
        <f>VLOOKUP(A331,ブログデータ整理!A:C,2,FALSE)</f>
        <v>0</v>
      </c>
      <c r="I331" s="67">
        <f>VLOOKUP(A331,ブログデータ整理!A:C,3,FALSE)</f>
        <v>0</v>
      </c>
      <c r="J331" s="20">
        <f>VLOOKUP(A331,ブログデータ整理!A:E,4,FALSE)</f>
        <v>0</v>
      </c>
      <c r="K331" s="67">
        <f>VLOOKUP(A331,ブログデータ整理!A:E,5,FALSE)</f>
        <v>0</v>
      </c>
      <c r="L331" s="78"/>
      <c r="M331" s="79"/>
      <c r="N331" s="20">
        <f t="shared" si="18"/>
        <v>0</v>
      </c>
      <c r="O331" s="19">
        <f t="shared" si="18"/>
        <v>0</v>
      </c>
    </row>
    <row r="332" spans="1:15" ht="14.25" customHeight="1" x14ac:dyDescent="0.2">
      <c r="A332" s="63">
        <v>45945</v>
      </c>
      <c r="B332" s="4">
        <f>IFERROR(VLOOKUP(A332,ブログデータ貼り付け用!A:C,2,FALSE),0)</f>
        <v>0</v>
      </c>
      <c r="C332" s="65">
        <f>IFERROR(VLOOKUP(A332,ブログデータ貼り付け用!A:C,3,FALSE),0)</f>
        <v>0</v>
      </c>
      <c r="D332" s="20">
        <f>IFERROR(VLOOKUP(A332,ブログデータ貼り付け用!E:J,4,FALSE),0)</f>
        <v>0</v>
      </c>
      <c r="E332" s="71">
        <f>IFERROR(VLOOKUP(A332,ブログデータ貼り付け用!E:J,6,FALSE),0)</f>
        <v>0</v>
      </c>
      <c r="F332" s="4">
        <f>IFERROR(VLOOKUP(A332,ブログデータ貼り付け用!L:N,2,FALSE),0)</f>
        <v>0</v>
      </c>
      <c r="G332" s="37">
        <f>IFERROR(VLOOKUP(A332,ブログデータ貼り付け用!L:N,3,FALSE),0)</f>
        <v>0</v>
      </c>
      <c r="H332" s="20">
        <f>VLOOKUP(A332,ブログデータ整理!A:C,2,FALSE)</f>
        <v>0</v>
      </c>
      <c r="I332" s="67">
        <f>VLOOKUP(A332,ブログデータ整理!A:C,3,FALSE)</f>
        <v>0</v>
      </c>
      <c r="J332" s="20">
        <f>VLOOKUP(A332,ブログデータ整理!A:E,4,FALSE)</f>
        <v>0</v>
      </c>
      <c r="K332" s="67">
        <f>VLOOKUP(A332,ブログデータ整理!A:E,5,FALSE)</f>
        <v>0</v>
      </c>
      <c r="L332" s="78"/>
      <c r="M332" s="79"/>
      <c r="N332" s="20">
        <f t="shared" si="18"/>
        <v>0</v>
      </c>
      <c r="O332" s="19">
        <f t="shared" si="18"/>
        <v>0</v>
      </c>
    </row>
    <row r="333" spans="1:15" ht="14.25" customHeight="1" x14ac:dyDescent="0.2">
      <c r="A333" s="63">
        <v>45946</v>
      </c>
      <c r="B333" s="4">
        <f>IFERROR(VLOOKUP(A333,ブログデータ貼り付け用!A:C,2,FALSE),0)</f>
        <v>0</v>
      </c>
      <c r="C333" s="65">
        <f>IFERROR(VLOOKUP(A333,ブログデータ貼り付け用!A:C,3,FALSE),0)</f>
        <v>0</v>
      </c>
      <c r="D333" s="20">
        <f>IFERROR(VLOOKUP(A333,ブログデータ貼り付け用!E:J,4,FALSE),0)</f>
        <v>0</v>
      </c>
      <c r="E333" s="71">
        <f>IFERROR(VLOOKUP(A333,ブログデータ貼り付け用!E:J,6,FALSE),0)</f>
        <v>0</v>
      </c>
      <c r="F333" s="4">
        <f>IFERROR(VLOOKUP(A333,ブログデータ貼り付け用!L:N,2,FALSE),0)</f>
        <v>0</v>
      </c>
      <c r="G333" s="37">
        <f>IFERROR(VLOOKUP(A333,ブログデータ貼り付け用!L:N,3,FALSE),0)</f>
        <v>0</v>
      </c>
      <c r="H333" s="20">
        <f>VLOOKUP(A333,ブログデータ整理!A:C,2,FALSE)</f>
        <v>0</v>
      </c>
      <c r="I333" s="67">
        <f>VLOOKUP(A333,ブログデータ整理!A:C,3,FALSE)</f>
        <v>0</v>
      </c>
      <c r="J333" s="20">
        <f>VLOOKUP(A333,ブログデータ整理!A:E,4,FALSE)</f>
        <v>0</v>
      </c>
      <c r="K333" s="67">
        <f>VLOOKUP(A333,ブログデータ整理!A:E,5,FALSE)</f>
        <v>0</v>
      </c>
      <c r="L333" s="78"/>
      <c r="M333" s="79"/>
      <c r="N333" s="20">
        <f t="shared" si="18"/>
        <v>0</v>
      </c>
      <c r="O333" s="19">
        <f t="shared" si="18"/>
        <v>0</v>
      </c>
    </row>
    <row r="334" spans="1:15" ht="14.25" customHeight="1" x14ac:dyDescent="0.2">
      <c r="A334" s="63">
        <v>45947</v>
      </c>
      <c r="B334" s="4">
        <f>IFERROR(VLOOKUP(A334,ブログデータ貼り付け用!A:C,2,FALSE),0)</f>
        <v>0</v>
      </c>
      <c r="C334" s="65">
        <f>IFERROR(VLOOKUP(A334,ブログデータ貼り付け用!A:C,3,FALSE),0)</f>
        <v>0</v>
      </c>
      <c r="D334" s="20">
        <f>IFERROR(VLOOKUP(A334,ブログデータ貼り付け用!E:J,4,FALSE),0)</f>
        <v>0</v>
      </c>
      <c r="E334" s="71">
        <f>IFERROR(VLOOKUP(A334,ブログデータ貼り付け用!E:J,6,FALSE),0)</f>
        <v>0</v>
      </c>
      <c r="F334" s="4">
        <f>IFERROR(VLOOKUP(A334,ブログデータ貼り付け用!L:N,2,FALSE),0)</f>
        <v>0</v>
      </c>
      <c r="G334" s="37">
        <f>IFERROR(VLOOKUP(A334,ブログデータ貼り付け用!L:N,3,FALSE),0)</f>
        <v>0</v>
      </c>
      <c r="H334" s="20">
        <f>VLOOKUP(A334,ブログデータ整理!A:C,2,FALSE)</f>
        <v>0</v>
      </c>
      <c r="I334" s="67">
        <f>VLOOKUP(A334,ブログデータ整理!A:C,3,FALSE)</f>
        <v>0</v>
      </c>
      <c r="J334" s="20">
        <f>VLOOKUP(A334,ブログデータ整理!A:E,4,FALSE)</f>
        <v>0</v>
      </c>
      <c r="K334" s="67">
        <f>VLOOKUP(A334,ブログデータ整理!A:E,5,FALSE)</f>
        <v>0</v>
      </c>
      <c r="L334" s="78"/>
      <c r="M334" s="79"/>
      <c r="N334" s="20">
        <f t="shared" si="18"/>
        <v>0</v>
      </c>
      <c r="O334" s="19">
        <f t="shared" si="18"/>
        <v>0</v>
      </c>
    </row>
    <row r="335" spans="1:15" ht="14.25" customHeight="1" x14ac:dyDescent="0.2">
      <c r="A335" s="63">
        <v>45948</v>
      </c>
      <c r="B335" s="4">
        <f>IFERROR(VLOOKUP(A335,ブログデータ貼り付け用!A:C,2,FALSE),0)</f>
        <v>0</v>
      </c>
      <c r="C335" s="65">
        <f>IFERROR(VLOOKUP(A335,ブログデータ貼り付け用!A:C,3,FALSE),0)</f>
        <v>0</v>
      </c>
      <c r="D335" s="20">
        <f>IFERROR(VLOOKUP(A335,ブログデータ貼り付け用!E:J,4,FALSE),0)</f>
        <v>0</v>
      </c>
      <c r="E335" s="71">
        <f>IFERROR(VLOOKUP(A335,ブログデータ貼り付け用!E:J,6,FALSE),0)</f>
        <v>0</v>
      </c>
      <c r="F335" s="4">
        <f>IFERROR(VLOOKUP(A335,ブログデータ貼り付け用!L:N,2,FALSE),0)</f>
        <v>0</v>
      </c>
      <c r="G335" s="37">
        <f>IFERROR(VLOOKUP(A335,ブログデータ貼り付け用!L:N,3,FALSE),0)</f>
        <v>0</v>
      </c>
      <c r="H335" s="20">
        <f>VLOOKUP(A335,ブログデータ整理!A:C,2,FALSE)</f>
        <v>0</v>
      </c>
      <c r="I335" s="67">
        <f>VLOOKUP(A335,ブログデータ整理!A:C,3,FALSE)</f>
        <v>0</v>
      </c>
      <c r="J335" s="20">
        <f>VLOOKUP(A335,ブログデータ整理!A:E,4,FALSE)</f>
        <v>0</v>
      </c>
      <c r="K335" s="67">
        <f>VLOOKUP(A335,ブログデータ整理!A:E,5,FALSE)</f>
        <v>0</v>
      </c>
      <c r="L335" s="78"/>
      <c r="M335" s="79"/>
      <c r="N335" s="20">
        <f t="shared" si="18"/>
        <v>0</v>
      </c>
      <c r="O335" s="19">
        <f t="shared" si="18"/>
        <v>0</v>
      </c>
    </row>
    <row r="336" spans="1:15" ht="14.25" customHeight="1" x14ac:dyDescent="0.2">
      <c r="A336" s="63">
        <v>45949</v>
      </c>
      <c r="B336" s="4">
        <f>IFERROR(VLOOKUP(A336,ブログデータ貼り付け用!A:C,2,FALSE),0)</f>
        <v>0</v>
      </c>
      <c r="C336" s="65">
        <f>IFERROR(VLOOKUP(A336,ブログデータ貼り付け用!A:C,3,FALSE),0)</f>
        <v>0</v>
      </c>
      <c r="D336" s="20">
        <f>IFERROR(VLOOKUP(A336,ブログデータ貼り付け用!E:J,4,FALSE),0)</f>
        <v>0</v>
      </c>
      <c r="E336" s="71">
        <f>IFERROR(VLOOKUP(A336,ブログデータ貼り付け用!E:J,6,FALSE),0)</f>
        <v>0</v>
      </c>
      <c r="F336" s="4">
        <f>IFERROR(VLOOKUP(A336,ブログデータ貼り付け用!L:N,2,FALSE),0)</f>
        <v>0</v>
      </c>
      <c r="G336" s="37">
        <f>IFERROR(VLOOKUP(A336,ブログデータ貼り付け用!L:N,3,FALSE),0)</f>
        <v>0</v>
      </c>
      <c r="H336" s="20">
        <f>VLOOKUP(A336,ブログデータ整理!A:C,2,FALSE)</f>
        <v>0</v>
      </c>
      <c r="I336" s="67">
        <f>VLOOKUP(A336,ブログデータ整理!A:C,3,FALSE)</f>
        <v>0</v>
      </c>
      <c r="J336" s="20">
        <f>VLOOKUP(A336,ブログデータ整理!A:E,4,FALSE)</f>
        <v>0</v>
      </c>
      <c r="K336" s="67">
        <f>VLOOKUP(A336,ブログデータ整理!A:E,5,FALSE)</f>
        <v>0</v>
      </c>
      <c r="L336" s="78"/>
      <c r="M336" s="79"/>
      <c r="N336" s="20">
        <f t="shared" si="18"/>
        <v>0</v>
      </c>
      <c r="O336" s="19">
        <f t="shared" si="18"/>
        <v>0</v>
      </c>
    </row>
    <row r="337" spans="1:15" ht="14.25" customHeight="1" x14ac:dyDescent="0.2">
      <c r="A337" s="63">
        <v>45950</v>
      </c>
      <c r="B337" s="4">
        <f>IFERROR(VLOOKUP(A337,ブログデータ貼り付け用!A:C,2,FALSE),0)</f>
        <v>0</v>
      </c>
      <c r="C337" s="65">
        <f>IFERROR(VLOOKUP(A337,ブログデータ貼り付け用!A:C,3,FALSE),0)</f>
        <v>0</v>
      </c>
      <c r="D337" s="20">
        <f>IFERROR(VLOOKUP(A337,ブログデータ貼り付け用!E:J,4,FALSE),0)</f>
        <v>0</v>
      </c>
      <c r="E337" s="71">
        <f>IFERROR(VLOOKUP(A337,ブログデータ貼り付け用!E:J,6,FALSE),0)</f>
        <v>0</v>
      </c>
      <c r="F337" s="4">
        <f>IFERROR(VLOOKUP(A337,ブログデータ貼り付け用!L:N,2,FALSE),0)</f>
        <v>0</v>
      </c>
      <c r="G337" s="37">
        <f>IFERROR(VLOOKUP(A337,ブログデータ貼り付け用!L:N,3,FALSE),0)</f>
        <v>0</v>
      </c>
      <c r="H337" s="20">
        <f>VLOOKUP(A337,ブログデータ整理!A:C,2,FALSE)</f>
        <v>0</v>
      </c>
      <c r="I337" s="67">
        <f>VLOOKUP(A337,ブログデータ整理!A:C,3,FALSE)</f>
        <v>0</v>
      </c>
      <c r="J337" s="20">
        <f>VLOOKUP(A337,ブログデータ整理!A:E,4,FALSE)</f>
        <v>0</v>
      </c>
      <c r="K337" s="67">
        <f>VLOOKUP(A337,ブログデータ整理!A:E,5,FALSE)</f>
        <v>0</v>
      </c>
      <c r="L337" s="78"/>
      <c r="M337" s="79"/>
      <c r="N337" s="20">
        <f t="shared" si="18"/>
        <v>0</v>
      </c>
      <c r="O337" s="19">
        <f t="shared" si="18"/>
        <v>0</v>
      </c>
    </row>
    <row r="338" spans="1:15" ht="14.25" customHeight="1" x14ac:dyDescent="0.2">
      <c r="A338" s="63">
        <v>45951</v>
      </c>
      <c r="B338" s="4">
        <f>IFERROR(VLOOKUP(A338,ブログデータ貼り付け用!A:C,2,FALSE),0)</f>
        <v>0</v>
      </c>
      <c r="C338" s="65">
        <f>IFERROR(VLOOKUP(A338,ブログデータ貼り付け用!A:C,3,FALSE),0)</f>
        <v>0</v>
      </c>
      <c r="D338" s="20">
        <f>IFERROR(VLOOKUP(A338,ブログデータ貼り付け用!E:J,4,FALSE),0)</f>
        <v>0</v>
      </c>
      <c r="E338" s="71">
        <f>IFERROR(VLOOKUP(A338,ブログデータ貼り付け用!E:J,6,FALSE),0)</f>
        <v>0</v>
      </c>
      <c r="F338" s="4">
        <f>IFERROR(VLOOKUP(A338,ブログデータ貼り付け用!L:N,2,FALSE),0)</f>
        <v>0</v>
      </c>
      <c r="G338" s="37">
        <f>IFERROR(VLOOKUP(A338,ブログデータ貼り付け用!L:N,3,FALSE),0)</f>
        <v>0</v>
      </c>
      <c r="H338" s="20">
        <f>VLOOKUP(A338,ブログデータ整理!A:C,2,FALSE)</f>
        <v>0</v>
      </c>
      <c r="I338" s="67">
        <f>VLOOKUP(A338,ブログデータ整理!A:C,3,FALSE)</f>
        <v>0</v>
      </c>
      <c r="J338" s="20">
        <f>VLOOKUP(A338,ブログデータ整理!A:E,4,FALSE)</f>
        <v>0</v>
      </c>
      <c r="K338" s="67">
        <f>VLOOKUP(A338,ブログデータ整理!A:E,5,FALSE)</f>
        <v>0</v>
      </c>
      <c r="L338" s="78"/>
      <c r="M338" s="79"/>
      <c r="N338" s="20">
        <f t="shared" si="18"/>
        <v>0</v>
      </c>
      <c r="O338" s="19">
        <f t="shared" si="18"/>
        <v>0</v>
      </c>
    </row>
    <row r="339" spans="1:15" ht="14.25" customHeight="1" x14ac:dyDescent="0.2">
      <c r="A339" s="63">
        <v>45952</v>
      </c>
      <c r="B339" s="4">
        <f>IFERROR(VLOOKUP(A339,ブログデータ貼り付け用!A:C,2,FALSE),0)</f>
        <v>0</v>
      </c>
      <c r="C339" s="65">
        <f>IFERROR(VLOOKUP(A339,ブログデータ貼り付け用!A:C,3,FALSE),0)</f>
        <v>0</v>
      </c>
      <c r="D339" s="20">
        <f>IFERROR(VLOOKUP(A339,ブログデータ貼り付け用!E:J,4,FALSE),0)</f>
        <v>0</v>
      </c>
      <c r="E339" s="71">
        <f>IFERROR(VLOOKUP(A339,ブログデータ貼り付け用!E:J,6,FALSE),0)</f>
        <v>0</v>
      </c>
      <c r="F339" s="4">
        <f>IFERROR(VLOOKUP(A339,ブログデータ貼り付け用!L:N,2,FALSE),0)</f>
        <v>0</v>
      </c>
      <c r="G339" s="37">
        <f>IFERROR(VLOOKUP(A339,ブログデータ貼り付け用!L:N,3,FALSE),0)</f>
        <v>0</v>
      </c>
      <c r="H339" s="20">
        <f>VLOOKUP(A339,ブログデータ整理!A:C,2,FALSE)</f>
        <v>0</v>
      </c>
      <c r="I339" s="67">
        <f>VLOOKUP(A339,ブログデータ整理!A:C,3,FALSE)</f>
        <v>0</v>
      </c>
      <c r="J339" s="20">
        <f>VLOOKUP(A339,ブログデータ整理!A:E,4,FALSE)</f>
        <v>0</v>
      </c>
      <c r="K339" s="67">
        <f>VLOOKUP(A339,ブログデータ整理!A:E,5,FALSE)</f>
        <v>0</v>
      </c>
      <c r="L339" s="78"/>
      <c r="M339" s="79"/>
      <c r="N339" s="20">
        <f t="shared" si="18"/>
        <v>0</v>
      </c>
      <c r="O339" s="19">
        <f t="shared" si="18"/>
        <v>0</v>
      </c>
    </row>
    <row r="340" spans="1:15" ht="14.25" customHeight="1" x14ac:dyDescent="0.2">
      <c r="A340" s="63">
        <v>45953</v>
      </c>
      <c r="B340" s="4">
        <f>IFERROR(VLOOKUP(A340,ブログデータ貼り付け用!A:C,2,FALSE),0)</f>
        <v>0</v>
      </c>
      <c r="C340" s="65">
        <f>IFERROR(VLOOKUP(A340,ブログデータ貼り付け用!A:C,3,FALSE),0)</f>
        <v>0</v>
      </c>
      <c r="D340" s="20">
        <f>IFERROR(VLOOKUP(A340,ブログデータ貼り付け用!E:J,4,FALSE),0)</f>
        <v>0</v>
      </c>
      <c r="E340" s="71">
        <f>IFERROR(VLOOKUP(A340,ブログデータ貼り付け用!E:J,6,FALSE),0)</f>
        <v>0</v>
      </c>
      <c r="F340" s="4">
        <f>IFERROR(VLOOKUP(A340,ブログデータ貼り付け用!L:N,2,FALSE),0)</f>
        <v>0</v>
      </c>
      <c r="G340" s="37">
        <f>IFERROR(VLOOKUP(A340,ブログデータ貼り付け用!L:N,3,FALSE),0)</f>
        <v>0</v>
      </c>
      <c r="H340" s="20">
        <f>VLOOKUP(A340,ブログデータ整理!A:C,2,FALSE)</f>
        <v>0</v>
      </c>
      <c r="I340" s="67">
        <f>VLOOKUP(A340,ブログデータ整理!A:C,3,FALSE)</f>
        <v>0</v>
      </c>
      <c r="J340" s="20">
        <f>VLOOKUP(A340,ブログデータ整理!A:E,4,FALSE)</f>
        <v>0</v>
      </c>
      <c r="K340" s="67">
        <f>VLOOKUP(A340,ブログデータ整理!A:E,5,FALSE)</f>
        <v>0</v>
      </c>
      <c r="L340" s="78"/>
      <c r="M340" s="79"/>
      <c r="N340" s="20">
        <f t="shared" si="18"/>
        <v>0</v>
      </c>
      <c r="O340" s="19">
        <f t="shared" si="18"/>
        <v>0</v>
      </c>
    </row>
    <row r="341" spans="1:15" ht="14.25" customHeight="1" x14ac:dyDescent="0.2">
      <c r="A341" s="63">
        <v>45954</v>
      </c>
      <c r="B341" s="4">
        <f>IFERROR(VLOOKUP(A341,ブログデータ貼り付け用!A:C,2,FALSE),0)</f>
        <v>0</v>
      </c>
      <c r="C341" s="65">
        <f>IFERROR(VLOOKUP(A341,ブログデータ貼り付け用!A:C,3,FALSE),0)</f>
        <v>0</v>
      </c>
      <c r="D341" s="20">
        <f>IFERROR(VLOOKUP(A341,ブログデータ貼り付け用!E:J,4,FALSE),0)</f>
        <v>0</v>
      </c>
      <c r="E341" s="71">
        <f>IFERROR(VLOOKUP(A341,ブログデータ貼り付け用!E:J,6,FALSE),0)</f>
        <v>0</v>
      </c>
      <c r="F341" s="4">
        <f>IFERROR(VLOOKUP(A341,ブログデータ貼り付け用!L:N,2,FALSE),0)</f>
        <v>0</v>
      </c>
      <c r="G341" s="37">
        <f>IFERROR(VLOOKUP(A341,ブログデータ貼り付け用!L:N,3,FALSE),0)</f>
        <v>0</v>
      </c>
      <c r="H341" s="20">
        <f>VLOOKUP(A341,ブログデータ整理!A:C,2,FALSE)</f>
        <v>0</v>
      </c>
      <c r="I341" s="67">
        <f>VLOOKUP(A341,ブログデータ整理!A:C,3,FALSE)</f>
        <v>0</v>
      </c>
      <c r="J341" s="20">
        <f>VLOOKUP(A341,ブログデータ整理!A:E,4,FALSE)</f>
        <v>0</v>
      </c>
      <c r="K341" s="67">
        <f>VLOOKUP(A341,ブログデータ整理!A:E,5,FALSE)</f>
        <v>0</v>
      </c>
      <c r="L341" s="78"/>
      <c r="M341" s="79"/>
      <c r="N341" s="20">
        <f t="shared" si="18"/>
        <v>0</v>
      </c>
      <c r="O341" s="19">
        <f t="shared" si="18"/>
        <v>0</v>
      </c>
    </row>
    <row r="342" spans="1:15" ht="14.25" customHeight="1" x14ac:dyDescent="0.2">
      <c r="A342" s="63">
        <v>45955</v>
      </c>
      <c r="B342" s="4">
        <f>IFERROR(VLOOKUP(A342,ブログデータ貼り付け用!A:C,2,FALSE),0)</f>
        <v>0</v>
      </c>
      <c r="C342" s="65">
        <f>IFERROR(VLOOKUP(A342,ブログデータ貼り付け用!A:C,3,FALSE),0)</f>
        <v>0</v>
      </c>
      <c r="D342" s="20">
        <f>IFERROR(VLOOKUP(A342,ブログデータ貼り付け用!E:J,4,FALSE),0)</f>
        <v>0</v>
      </c>
      <c r="E342" s="71">
        <f>IFERROR(VLOOKUP(A342,ブログデータ貼り付け用!E:J,6,FALSE),0)</f>
        <v>0</v>
      </c>
      <c r="F342" s="4">
        <f>IFERROR(VLOOKUP(A342,ブログデータ貼り付け用!L:N,2,FALSE),0)</f>
        <v>0</v>
      </c>
      <c r="G342" s="37">
        <f>IFERROR(VLOOKUP(A342,ブログデータ貼り付け用!L:N,3,FALSE),0)</f>
        <v>0</v>
      </c>
      <c r="H342" s="20">
        <f>VLOOKUP(A342,ブログデータ整理!A:C,2,FALSE)</f>
        <v>0</v>
      </c>
      <c r="I342" s="67">
        <f>VLOOKUP(A342,ブログデータ整理!A:C,3,FALSE)</f>
        <v>0</v>
      </c>
      <c r="J342" s="20">
        <f>VLOOKUP(A342,ブログデータ整理!A:E,4,FALSE)</f>
        <v>0</v>
      </c>
      <c r="K342" s="67">
        <f>VLOOKUP(A342,ブログデータ整理!A:E,5,FALSE)</f>
        <v>0</v>
      </c>
      <c r="L342" s="78"/>
      <c r="M342" s="79"/>
      <c r="N342" s="20">
        <f t="shared" si="18"/>
        <v>0</v>
      </c>
      <c r="O342" s="19">
        <f t="shared" si="18"/>
        <v>0</v>
      </c>
    </row>
    <row r="343" spans="1:15" ht="14.25" customHeight="1" x14ac:dyDescent="0.2">
      <c r="A343" s="63">
        <v>45956</v>
      </c>
      <c r="B343" s="4">
        <f>IFERROR(VLOOKUP(A343,ブログデータ貼り付け用!A:C,2,FALSE),0)</f>
        <v>0</v>
      </c>
      <c r="C343" s="65">
        <f>IFERROR(VLOOKUP(A343,ブログデータ貼り付け用!A:C,3,FALSE),0)</f>
        <v>0</v>
      </c>
      <c r="D343" s="20">
        <f>IFERROR(VLOOKUP(A343,ブログデータ貼り付け用!E:J,4,FALSE),0)</f>
        <v>0</v>
      </c>
      <c r="E343" s="71">
        <f>IFERROR(VLOOKUP(A343,ブログデータ貼り付け用!E:J,6,FALSE),0)</f>
        <v>0</v>
      </c>
      <c r="F343" s="4">
        <f>IFERROR(VLOOKUP(A343,ブログデータ貼り付け用!L:N,2,FALSE),0)</f>
        <v>0</v>
      </c>
      <c r="G343" s="37">
        <f>IFERROR(VLOOKUP(A343,ブログデータ貼り付け用!L:N,3,FALSE),0)</f>
        <v>0</v>
      </c>
      <c r="H343" s="20">
        <f>VLOOKUP(A343,ブログデータ整理!A:C,2,FALSE)</f>
        <v>0</v>
      </c>
      <c r="I343" s="67">
        <f>VLOOKUP(A343,ブログデータ整理!A:C,3,FALSE)</f>
        <v>0</v>
      </c>
      <c r="J343" s="20">
        <f>VLOOKUP(A343,ブログデータ整理!A:E,4,FALSE)</f>
        <v>0</v>
      </c>
      <c r="K343" s="67">
        <f>VLOOKUP(A343,ブログデータ整理!A:E,5,FALSE)</f>
        <v>0</v>
      </c>
      <c r="L343" s="78"/>
      <c r="M343" s="79"/>
      <c r="N343" s="20">
        <f t="shared" si="18"/>
        <v>0</v>
      </c>
      <c r="O343" s="19">
        <f t="shared" si="18"/>
        <v>0</v>
      </c>
    </row>
    <row r="344" spans="1:15" ht="14.25" customHeight="1" x14ac:dyDescent="0.2">
      <c r="A344" s="63">
        <v>45957</v>
      </c>
      <c r="B344" s="4">
        <f>IFERROR(VLOOKUP(A344,ブログデータ貼り付け用!A:C,2,FALSE),0)</f>
        <v>0</v>
      </c>
      <c r="C344" s="65">
        <f>IFERROR(VLOOKUP(A344,ブログデータ貼り付け用!A:C,3,FALSE),0)</f>
        <v>0</v>
      </c>
      <c r="D344" s="20">
        <f>IFERROR(VLOOKUP(A344,ブログデータ貼り付け用!E:J,4,FALSE),0)</f>
        <v>0</v>
      </c>
      <c r="E344" s="71">
        <f>IFERROR(VLOOKUP(A344,ブログデータ貼り付け用!E:J,6,FALSE),0)</f>
        <v>0</v>
      </c>
      <c r="F344" s="4">
        <f>IFERROR(VLOOKUP(A344,ブログデータ貼り付け用!L:N,2,FALSE),0)</f>
        <v>0</v>
      </c>
      <c r="G344" s="37">
        <f>IFERROR(VLOOKUP(A344,ブログデータ貼り付け用!L:N,3,FALSE),0)</f>
        <v>0</v>
      </c>
      <c r="H344" s="20">
        <f>VLOOKUP(A344,ブログデータ整理!A:C,2,FALSE)</f>
        <v>0</v>
      </c>
      <c r="I344" s="67">
        <f>VLOOKUP(A344,ブログデータ整理!A:C,3,FALSE)</f>
        <v>0</v>
      </c>
      <c r="J344" s="20">
        <f>VLOOKUP(A344,ブログデータ整理!A:E,4,FALSE)</f>
        <v>0</v>
      </c>
      <c r="K344" s="67">
        <f>VLOOKUP(A344,ブログデータ整理!A:E,5,FALSE)</f>
        <v>0</v>
      </c>
      <c r="L344" s="78"/>
      <c r="M344" s="79"/>
      <c r="N344" s="20">
        <f t="shared" si="18"/>
        <v>0</v>
      </c>
      <c r="O344" s="19">
        <f t="shared" si="18"/>
        <v>0</v>
      </c>
    </row>
    <row r="345" spans="1:15" ht="14.25" customHeight="1" x14ac:dyDescent="0.2">
      <c r="A345" s="63">
        <v>45958</v>
      </c>
      <c r="B345" s="4">
        <f>IFERROR(VLOOKUP(A345,ブログデータ貼り付け用!A:C,2,FALSE),0)</f>
        <v>0</v>
      </c>
      <c r="C345" s="65">
        <f>IFERROR(VLOOKUP(A345,ブログデータ貼り付け用!A:C,3,FALSE),0)</f>
        <v>0</v>
      </c>
      <c r="D345" s="20">
        <f>IFERROR(VLOOKUP(A345,ブログデータ貼り付け用!E:J,4,FALSE),0)</f>
        <v>0</v>
      </c>
      <c r="E345" s="71">
        <f>IFERROR(VLOOKUP(A345,ブログデータ貼り付け用!E:J,6,FALSE),0)</f>
        <v>0</v>
      </c>
      <c r="F345" s="4">
        <f>IFERROR(VLOOKUP(A345,ブログデータ貼り付け用!L:N,2,FALSE),0)</f>
        <v>0</v>
      </c>
      <c r="G345" s="37">
        <f>IFERROR(VLOOKUP(A345,ブログデータ貼り付け用!L:N,3,FALSE),0)</f>
        <v>0</v>
      </c>
      <c r="H345" s="20">
        <f>VLOOKUP(A345,ブログデータ整理!A:C,2,FALSE)</f>
        <v>0</v>
      </c>
      <c r="I345" s="67">
        <f>VLOOKUP(A345,ブログデータ整理!A:C,3,FALSE)</f>
        <v>0</v>
      </c>
      <c r="J345" s="20">
        <f>VLOOKUP(A345,ブログデータ整理!A:E,4,FALSE)</f>
        <v>0</v>
      </c>
      <c r="K345" s="67">
        <f>VLOOKUP(A345,ブログデータ整理!A:E,5,FALSE)</f>
        <v>0</v>
      </c>
      <c r="L345" s="78"/>
      <c r="M345" s="79"/>
      <c r="N345" s="20">
        <f t="shared" si="18"/>
        <v>0</v>
      </c>
      <c r="O345" s="19">
        <f t="shared" si="18"/>
        <v>0</v>
      </c>
    </row>
    <row r="346" spans="1:15" ht="14.25" customHeight="1" x14ac:dyDescent="0.2">
      <c r="A346" s="63">
        <v>45959</v>
      </c>
      <c r="B346" s="4">
        <f>IFERROR(VLOOKUP(A346,ブログデータ貼り付け用!A:C,2,FALSE),0)</f>
        <v>0</v>
      </c>
      <c r="C346" s="65">
        <f>IFERROR(VLOOKUP(A346,ブログデータ貼り付け用!A:C,3,FALSE),0)</f>
        <v>0</v>
      </c>
      <c r="D346" s="20">
        <f>IFERROR(VLOOKUP(A346,ブログデータ貼り付け用!E:J,4,FALSE),0)</f>
        <v>0</v>
      </c>
      <c r="E346" s="71">
        <f>IFERROR(VLOOKUP(A346,ブログデータ貼り付け用!E:J,6,FALSE),0)</f>
        <v>0</v>
      </c>
      <c r="F346" s="4">
        <f>IFERROR(VLOOKUP(A346,ブログデータ貼り付け用!L:N,2,FALSE),0)</f>
        <v>0</v>
      </c>
      <c r="G346" s="37">
        <f>IFERROR(VLOOKUP(A346,ブログデータ貼り付け用!L:N,3,FALSE),0)</f>
        <v>0</v>
      </c>
      <c r="H346" s="20">
        <f>VLOOKUP(A346,ブログデータ整理!A:C,2,FALSE)</f>
        <v>0</v>
      </c>
      <c r="I346" s="67">
        <f>VLOOKUP(A346,ブログデータ整理!A:C,3,FALSE)</f>
        <v>0</v>
      </c>
      <c r="J346" s="20">
        <f>VLOOKUP(A346,ブログデータ整理!A:E,4,FALSE)</f>
        <v>0</v>
      </c>
      <c r="K346" s="67">
        <f>VLOOKUP(A346,ブログデータ整理!A:E,5,FALSE)</f>
        <v>0</v>
      </c>
      <c r="L346" s="78"/>
      <c r="M346" s="79"/>
      <c r="N346" s="20">
        <f t="shared" si="18"/>
        <v>0</v>
      </c>
      <c r="O346" s="19">
        <f t="shared" si="18"/>
        <v>0</v>
      </c>
    </row>
    <row r="347" spans="1:15" ht="14.25" customHeight="1" x14ac:dyDescent="0.2">
      <c r="A347" s="63">
        <v>45960</v>
      </c>
      <c r="B347" s="4">
        <f>IFERROR(VLOOKUP(A347,ブログデータ貼り付け用!A:C,2,FALSE),0)</f>
        <v>0</v>
      </c>
      <c r="C347" s="65">
        <f>IFERROR(VLOOKUP(A347,ブログデータ貼り付け用!A:C,3,FALSE),0)</f>
        <v>0</v>
      </c>
      <c r="D347" s="20">
        <f>IFERROR(VLOOKUP(A347,ブログデータ貼り付け用!E:J,4,FALSE),0)</f>
        <v>0</v>
      </c>
      <c r="E347" s="71">
        <f>IFERROR(VLOOKUP(A347,ブログデータ貼り付け用!E:J,6,FALSE),0)</f>
        <v>0</v>
      </c>
      <c r="F347" s="4">
        <f>IFERROR(VLOOKUP(A347,ブログデータ貼り付け用!L:N,2,FALSE),0)</f>
        <v>0</v>
      </c>
      <c r="G347" s="37">
        <f>IFERROR(VLOOKUP(A347,ブログデータ貼り付け用!L:N,3,FALSE),0)</f>
        <v>0</v>
      </c>
      <c r="H347" s="20">
        <f>VLOOKUP(A347,ブログデータ整理!A:C,2,FALSE)</f>
        <v>0</v>
      </c>
      <c r="I347" s="67">
        <f>VLOOKUP(A347,ブログデータ整理!A:C,3,FALSE)</f>
        <v>0</v>
      </c>
      <c r="J347" s="20">
        <f>VLOOKUP(A347,ブログデータ整理!A:E,4,FALSE)</f>
        <v>0</v>
      </c>
      <c r="K347" s="67">
        <f>VLOOKUP(A347,ブログデータ整理!A:E,5,FALSE)</f>
        <v>0</v>
      </c>
      <c r="L347" s="78"/>
      <c r="M347" s="79"/>
      <c r="N347" s="20">
        <f t="shared" si="18"/>
        <v>0</v>
      </c>
      <c r="O347" s="19">
        <f t="shared" si="18"/>
        <v>0</v>
      </c>
    </row>
    <row r="348" spans="1:15" ht="14.25" customHeight="1" thickBot="1" x14ac:dyDescent="0.25">
      <c r="A348" s="63">
        <v>45961</v>
      </c>
      <c r="B348" s="4">
        <f>IFERROR(VLOOKUP(A348,ブログデータ貼り付け用!A:C,2,FALSE),0)</f>
        <v>0</v>
      </c>
      <c r="C348" s="65">
        <f>IFERROR(VLOOKUP(A348,ブログデータ貼り付け用!A:C,3,FALSE),0)</f>
        <v>0</v>
      </c>
      <c r="D348" s="11">
        <f>IFERROR(VLOOKUP(A348,ブログデータ貼り付け用!E:J,4,FALSE),0)</f>
        <v>0</v>
      </c>
      <c r="E348" s="72">
        <f>IFERROR(VLOOKUP(A348,ブログデータ貼り付け用!E:J,6,FALSE),0)</f>
        <v>0</v>
      </c>
      <c r="F348" s="4">
        <f>IFERROR(VLOOKUP(A348,ブログデータ貼り付け用!L:N,2,FALSE),0)</f>
        <v>0</v>
      </c>
      <c r="G348" s="37">
        <f>IFERROR(VLOOKUP(A348,ブログデータ貼り付け用!L:N,3,FALSE),0)</f>
        <v>0</v>
      </c>
      <c r="H348" s="20">
        <f>VLOOKUP(A348,ブログデータ整理!A:C,2,FALSE)</f>
        <v>0</v>
      </c>
      <c r="I348" s="67">
        <f>VLOOKUP(A348,ブログデータ整理!A:C,3,FALSE)</f>
        <v>0</v>
      </c>
      <c r="J348" s="20">
        <f>VLOOKUP(A348,ブログデータ整理!A:E,4,FALSE)</f>
        <v>0</v>
      </c>
      <c r="K348" s="67">
        <f>VLOOKUP(A348,ブログデータ整理!A:E,5,FALSE)</f>
        <v>0</v>
      </c>
      <c r="L348" s="78"/>
      <c r="M348" s="79"/>
      <c r="N348" s="20">
        <f t="shared" si="18"/>
        <v>0</v>
      </c>
      <c r="O348" s="19">
        <f t="shared" si="18"/>
        <v>0</v>
      </c>
    </row>
    <row r="349" spans="1:15" ht="15.5" customHeight="1" thickBot="1" x14ac:dyDescent="0.25">
      <c r="A349" s="17" t="s">
        <v>140</v>
      </c>
      <c r="B349" s="74"/>
      <c r="C349" s="75"/>
      <c r="D349" s="76"/>
      <c r="E349" s="75"/>
      <c r="F349" s="76"/>
      <c r="G349" s="75"/>
      <c r="H349" s="76"/>
      <c r="I349" s="75"/>
      <c r="J349" s="76"/>
      <c r="K349" s="75"/>
      <c r="L349" s="76"/>
      <c r="M349" s="75"/>
      <c r="N349" s="13">
        <f>B349+D349+F349+H349+J349+L349</f>
        <v>0</v>
      </c>
      <c r="O349" s="14">
        <f>C349+E349+G349+I349+K349+M349</f>
        <v>0</v>
      </c>
    </row>
    <row r="350" spans="1:15" ht="17" customHeight="1" thickBot="1" x14ac:dyDescent="0.25">
      <c r="A350" s="17" t="s">
        <v>18</v>
      </c>
      <c r="B350" s="22">
        <f t="shared" ref="B350:M350" si="19">SUM(B318:B349)</f>
        <v>0</v>
      </c>
      <c r="C350" s="23">
        <f t="shared" si="19"/>
        <v>0</v>
      </c>
      <c r="D350" s="26">
        <f t="shared" si="19"/>
        <v>0</v>
      </c>
      <c r="E350" s="27">
        <f t="shared" si="19"/>
        <v>0</v>
      </c>
      <c r="F350" s="24">
        <f t="shared" si="19"/>
        <v>0</v>
      </c>
      <c r="G350" s="25">
        <f t="shared" si="19"/>
        <v>0</v>
      </c>
      <c r="H350" s="33">
        <f t="shared" si="19"/>
        <v>0</v>
      </c>
      <c r="I350" s="34">
        <f t="shared" si="19"/>
        <v>0</v>
      </c>
      <c r="J350" s="32">
        <f t="shared" si="19"/>
        <v>0</v>
      </c>
      <c r="K350" s="30">
        <f t="shared" si="19"/>
        <v>0</v>
      </c>
      <c r="L350" s="28">
        <f t="shared" si="19"/>
        <v>0</v>
      </c>
      <c r="M350" s="29">
        <f t="shared" si="19"/>
        <v>0</v>
      </c>
      <c r="N350" s="13">
        <f>B350+D350+F350+H350+J350+L350</f>
        <v>0</v>
      </c>
      <c r="O350" s="14">
        <f>C350+E350+G350+I350+K350+M350</f>
        <v>0</v>
      </c>
    </row>
    <row r="351" spans="1:15" ht="15.5" customHeight="1" thickBot="1" x14ac:dyDescent="0.25">
      <c r="A351" s="566" t="s">
        <v>150</v>
      </c>
      <c r="B351" s="456" t="s">
        <v>34</v>
      </c>
      <c r="C351" s="458"/>
      <c r="D351" s="558" t="s">
        <v>35</v>
      </c>
      <c r="E351" s="559"/>
      <c r="F351" s="560" t="s">
        <v>36</v>
      </c>
      <c r="G351" s="561"/>
      <c r="H351" s="562" t="s">
        <v>37</v>
      </c>
      <c r="I351" s="563"/>
      <c r="J351" s="564" t="s">
        <v>38</v>
      </c>
      <c r="K351" s="565"/>
      <c r="L351" s="553" t="str">
        <f>L316</f>
        <v>サイト名</v>
      </c>
      <c r="M351" s="554"/>
      <c r="N351" s="463" t="s">
        <v>18</v>
      </c>
      <c r="O351" s="464"/>
    </row>
    <row r="352" spans="1:15" ht="15.5" customHeight="1" thickBot="1" x14ac:dyDescent="0.25">
      <c r="A352" s="567"/>
      <c r="B352" s="21" t="s">
        <v>152</v>
      </c>
      <c r="C352" s="12" t="s">
        <v>20</v>
      </c>
      <c r="D352" s="11" t="s">
        <v>19</v>
      </c>
      <c r="E352" s="12" t="s">
        <v>20</v>
      </c>
      <c r="F352" s="11" t="s">
        <v>19</v>
      </c>
      <c r="G352" s="12" t="s">
        <v>20</v>
      </c>
      <c r="H352" s="11" t="s">
        <v>19</v>
      </c>
      <c r="I352" s="12" t="s">
        <v>20</v>
      </c>
      <c r="J352" s="11" t="s">
        <v>19</v>
      </c>
      <c r="K352" s="12" t="s">
        <v>20</v>
      </c>
      <c r="L352" s="11" t="s">
        <v>19</v>
      </c>
      <c r="M352" s="12" t="s">
        <v>20</v>
      </c>
      <c r="N352" s="11" t="s">
        <v>19</v>
      </c>
      <c r="O352" s="12" t="s">
        <v>20</v>
      </c>
    </row>
    <row r="353" spans="1:15" ht="14.25" customHeight="1" x14ac:dyDescent="0.2">
      <c r="A353" s="63">
        <v>45962</v>
      </c>
      <c r="B353" s="4">
        <f>IFERROR(VLOOKUP(A353,ブログデータ貼り付け用!A:C,2,FALSE),0)</f>
        <v>0</v>
      </c>
      <c r="C353" s="65">
        <f>IFERROR(VLOOKUP(A353,ブログデータ貼り付け用!A:C,3,FALSE),0)</f>
        <v>0</v>
      </c>
      <c r="D353" s="66">
        <f>IFERROR(VLOOKUP(A353,ブログデータ貼り付け用!E:J,4,FALSE),0)</f>
        <v>0</v>
      </c>
      <c r="E353" s="70">
        <f>IFERROR(VLOOKUP(A353,ブログデータ貼り付け用!E:J,6,FALSE),0)</f>
        <v>0</v>
      </c>
      <c r="F353" s="4">
        <f>IFERROR(VLOOKUP(A353,ブログデータ貼り付け用!L:N,2,FALSE),0)</f>
        <v>0</v>
      </c>
      <c r="G353" s="37">
        <f>IFERROR(VLOOKUP(A353,ブログデータ貼り付け用!L:N,3,FALSE),0)</f>
        <v>0</v>
      </c>
      <c r="H353" s="20">
        <f>VLOOKUP(A353,ブログデータ整理!A:C,2,FALSE)</f>
        <v>0</v>
      </c>
      <c r="I353" s="67">
        <f>VLOOKUP(A353,ブログデータ整理!A:C,3,FALSE)</f>
        <v>0</v>
      </c>
      <c r="J353" s="20">
        <f>VLOOKUP(A353,ブログデータ整理!A:E,4,FALSE)</f>
        <v>0</v>
      </c>
      <c r="K353" s="67">
        <f>VLOOKUP(A353,ブログデータ整理!A:E,5,FALSE)</f>
        <v>0</v>
      </c>
      <c r="L353" s="73"/>
      <c r="M353" s="81"/>
      <c r="N353" s="20">
        <f>B353+D353+F353+H353+J353+L353</f>
        <v>0</v>
      </c>
      <c r="O353" s="19">
        <f>C353+E353+G353+I353+K353+M353</f>
        <v>0</v>
      </c>
    </row>
    <row r="354" spans="1:15" ht="14.25" customHeight="1" x14ac:dyDescent="0.2">
      <c r="A354" s="63">
        <v>45963</v>
      </c>
      <c r="B354" s="4">
        <f>IFERROR(VLOOKUP(A354,ブログデータ貼り付け用!A:C,2,FALSE),0)</f>
        <v>0</v>
      </c>
      <c r="C354" s="65">
        <f>IFERROR(VLOOKUP(A354,ブログデータ貼り付け用!A:C,3,FALSE),0)</f>
        <v>0</v>
      </c>
      <c r="D354" s="20">
        <f>IFERROR(VLOOKUP(A354,ブログデータ貼り付け用!E:J,4,FALSE),0)</f>
        <v>0</v>
      </c>
      <c r="E354" s="71">
        <f>IFERROR(VLOOKUP(A354,ブログデータ貼り付け用!E:J,6,FALSE),0)</f>
        <v>0</v>
      </c>
      <c r="F354" s="4">
        <f>IFERROR(VLOOKUP(A354,ブログデータ貼り付け用!L:N,2,FALSE),0)</f>
        <v>0</v>
      </c>
      <c r="G354" s="37">
        <f>IFERROR(VLOOKUP(A354,ブログデータ貼り付け用!L:N,3,FALSE),0)</f>
        <v>0</v>
      </c>
      <c r="H354" s="20">
        <f>VLOOKUP(A354,ブログデータ整理!A:C,2,FALSE)</f>
        <v>0</v>
      </c>
      <c r="I354" s="67">
        <f>VLOOKUP(A354,ブログデータ整理!A:C,3,FALSE)</f>
        <v>0</v>
      </c>
      <c r="J354" s="20">
        <f>VLOOKUP(A354,ブログデータ整理!A:E,4,FALSE)</f>
        <v>0</v>
      </c>
      <c r="K354" s="67">
        <f>VLOOKUP(A354,ブログデータ整理!A:E,5,FALSE)</f>
        <v>0</v>
      </c>
      <c r="L354" s="73"/>
      <c r="M354" s="81"/>
      <c r="N354" s="20">
        <f t="shared" ref="N354:O382" si="20">B354+D354+F354+H354+J354+L354</f>
        <v>0</v>
      </c>
      <c r="O354" s="19">
        <f t="shared" si="20"/>
        <v>0</v>
      </c>
    </row>
    <row r="355" spans="1:15" ht="14.25" customHeight="1" x14ac:dyDescent="0.2">
      <c r="A355" s="63">
        <v>45964</v>
      </c>
      <c r="B355" s="4">
        <f>IFERROR(VLOOKUP(A355,ブログデータ貼り付け用!A:C,2,FALSE),0)</f>
        <v>0</v>
      </c>
      <c r="C355" s="65">
        <f>IFERROR(VLOOKUP(A355,ブログデータ貼り付け用!A:C,3,FALSE),0)</f>
        <v>0</v>
      </c>
      <c r="D355" s="20">
        <f>IFERROR(VLOOKUP(A355,ブログデータ貼り付け用!E:J,4,FALSE),0)</f>
        <v>0</v>
      </c>
      <c r="E355" s="71">
        <f>IFERROR(VLOOKUP(A355,ブログデータ貼り付け用!E:J,6,FALSE),0)</f>
        <v>0</v>
      </c>
      <c r="F355" s="4">
        <f>IFERROR(VLOOKUP(A355,ブログデータ貼り付け用!L:N,2,FALSE),0)</f>
        <v>0</v>
      </c>
      <c r="G355" s="37">
        <f>IFERROR(VLOOKUP(A355,ブログデータ貼り付け用!L:N,3,FALSE),0)</f>
        <v>0</v>
      </c>
      <c r="H355" s="20">
        <f>VLOOKUP(A355,ブログデータ整理!A:C,2,FALSE)</f>
        <v>0</v>
      </c>
      <c r="I355" s="67">
        <f>VLOOKUP(A355,ブログデータ整理!A:C,3,FALSE)</f>
        <v>0</v>
      </c>
      <c r="J355" s="20">
        <f>VLOOKUP(A355,ブログデータ整理!A:E,4,FALSE)</f>
        <v>0</v>
      </c>
      <c r="K355" s="67">
        <f>VLOOKUP(A355,ブログデータ整理!A:E,5,FALSE)</f>
        <v>0</v>
      </c>
      <c r="L355" s="73"/>
      <c r="M355" s="81"/>
      <c r="N355" s="20">
        <f t="shared" si="20"/>
        <v>0</v>
      </c>
      <c r="O355" s="19">
        <f t="shared" si="20"/>
        <v>0</v>
      </c>
    </row>
    <row r="356" spans="1:15" ht="14.25" customHeight="1" x14ac:dyDescent="0.2">
      <c r="A356" s="63">
        <v>45965</v>
      </c>
      <c r="B356" s="4">
        <f>IFERROR(VLOOKUP(A356,ブログデータ貼り付け用!A:C,2,FALSE),0)</f>
        <v>0</v>
      </c>
      <c r="C356" s="65">
        <f>IFERROR(VLOOKUP(A356,ブログデータ貼り付け用!A:C,3,FALSE),0)</f>
        <v>0</v>
      </c>
      <c r="D356" s="20">
        <f>IFERROR(VLOOKUP(A356,ブログデータ貼り付け用!E:J,4,FALSE),0)</f>
        <v>0</v>
      </c>
      <c r="E356" s="71">
        <f>IFERROR(VLOOKUP(A356,ブログデータ貼り付け用!E:J,6,FALSE),0)</f>
        <v>0</v>
      </c>
      <c r="F356" s="4">
        <f>IFERROR(VLOOKUP(A356,ブログデータ貼り付け用!L:N,2,FALSE),0)</f>
        <v>0</v>
      </c>
      <c r="G356" s="37">
        <f>IFERROR(VLOOKUP(A356,ブログデータ貼り付け用!L:N,3,FALSE),0)</f>
        <v>0</v>
      </c>
      <c r="H356" s="20">
        <f>VLOOKUP(A356,ブログデータ整理!A:C,2,FALSE)</f>
        <v>0</v>
      </c>
      <c r="I356" s="67">
        <f>VLOOKUP(A356,ブログデータ整理!A:C,3,FALSE)</f>
        <v>0</v>
      </c>
      <c r="J356" s="20">
        <f>VLOOKUP(A356,ブログデータ整理!A:E,4,FALSE)</f>
        <v>0</v>
      </c>
      <c r="K356" s="67">
        <f>VLOOKUP(A356,ブログデータ整理!A:E,5,FALSE)</f>
        <v>0</v>
      </c>
      <c r="L356" s="73"/>
      <c r="M356" s="81"/>
      <c r="N356" s="20">
        <f t="shared" si="20"/>
        <v>0</v>
      </c>
      <c r="O356" s="19">
        <f t="shared" si="20"/>
        <v>0</v>
      </c>
    </row>
    <row r="357" spans="1:15" ht="14.25" customHeight="1" x14ac:dyDescent="0.2">
      <c r="A357" s="63">
        <v>45966</v>
      </c>
      <c r="B357" s="4">
        <f>IFERROR(VLOOKUP(A357,ブログデータ貼り付け用!A:C,2,FALSE),0)</f>
        <v>0</v>
      </c>
      <c r="C357" s="65">
        <f>IFERROR(VLOOKUP(A357,ブログデータ貼り付け用!A:C,3,FALSE),0)</f>
        <v>0</v>
      </c>
      <c r="D357" s="20">
        <f>IFERROR(VLOOKUP(A357,ブログデータ貼り付け用!E:J,4,FALSE),0)</f>
        <v>0</v>
      </c>
      <c r="E357" s="71">
        <f>IFERROR(VLOOKUP(A357,ブログデータ貼り付け用!E:J,6,FALSE),0)</f>
        <v>0</v>
      </c>
      <c r="F357" s="4">
        <f>IFERROR(VLOOKUP(A357,ブログデータ貼り付け用!L:N,2,FALSE),0)</f>
        <v>0</v>
      </c>
      <c r="G357" s="37">
        <f>IFERROR(VLOOKUP(A357,ブログデータ貼り付け用!L:N,3,FALSE),0)</f>
        <v>0</v>
      </c>
      <c r="H357" s="20">
        <f>VLOOKUP(A357,ブログデータ整理!A:C,2,FALSE)</f>
        <v>0</v>
      </c>
      <c r="I357" s="67">
        <f>VLOOKUP(A357,ブログデータ整理!A:C,3,FALSE)</f>
        <v>0</v>
      </c>
      <c r="J357" s="20">
        <f>VLOOKUP(A357,ブログデータ整理!A:E,4,FALSE)</f>
        <v>0</v>
      </c>
      <c r="K357" s="67">
        <f>VLOOKUP(A357,ブログデータ整理!A:E,5,FALSE)</f>
        <v>0</v>
      </c>
      <c r="L357" s="73"/>
      <c r="M357" s="81"/>
      <c r="N357" s="20">
        <f t="shared" si="20"/>
        <v>0</v>
      </c>
      <c r="O357" s="19">
        <f t="shared" si="20"/>
        <v>0</v>
      </c>
    </row>
    <row r="358" spans="1:15" ht="14.25" customHeight="1" x14ac:dyDescent="0.2">
      <c r="A358" s="63">
        <v>45967</v>
      </c>
      <c r="B358" s="4">
        <f>IFERROR(VLOOKUP(A358,ブログデータ貼り付け用!A:C,2,FALSE),0)</f>
        <v>0</v>
      </c>
      <c r="C358" s="65">
        <f>IFERROR(VLOOKUP(A358,ブログデータ貼り付け用!A:C,3,FALSE),0)</f>
        <v>0</v>
      </c>
      <c r="D358" s="20">
        <f>IFERROR(VLOOKUP(A358,ブログデータ貼り付け用!E:J,4,FALSE),0)</f>
        <v>0</v>
      </c>
      <c r="E358" s="71">
        <f>IFERROR(VLOOKUP(A358,ブログデータ貼り付け用!E:J,6,FALSE),0)</f>
        <v>0</v>
      </c>
      <c r="F358" s="4">
        <f>IFERROR(VLOOKUP(A358,ブログデータ貼り付け用!L:N,2,FALSE),0)</f>
        <v>0</v>
      </c>
      <c r="G358" s="37">
        <f>IFERROR(VLOOKUP(A358,ブログデータ貼り付け用!L:N,3,FALSE),0)</f>
        <v>0</v>
      </c>
      <c r="H358" s="20">
        <f>VLOOKUP(A358,ブログデータ整理!A:C,2,FALSE)</f>
        <v>0</v>
      </c>
      <c r="I358" s="67">
        <f>VLOOKUP(A358,ブログデータ整理!A:C,3,FALSE)</f>
        <v>0</v>
      </c>
      <c r="J358" s="20">
        <f>VLOOKUP(A358,ブログデータ整理!A:E,4,FALSE)</f>
        <v>0</v>
      </c>
      <c r="K358" s="67">
        <f>VLOOKUP(A358,ブログデータ整理!A:E,5,FALSE)</f>
        <v>0</v>
      </c>
      <c r="L358" s="73"/>
      <c r="M358" s="81"/>
      <c r="N358" s="20">
        <f t="shared" si="20"/>
        <v>0</v>
      </c>
      <c r="O358" s="19">
        <f t="shared" si="20"/>
        <v>0</v>
      </c>
    </row>
    <row r="359" spans="1:15" ht="14.25" customHeight="1" x14ac:dyDescent="0.2">
      <c r="A359" s="63">
        <v>45968</v>
      </c>
      <c r="B359" s="4">
        <f>IFERROR(VLOOKUP(A359,ブログデータ貼り付け用!A:C,2,FALSE),0)</f>
        <v>0</v>
      </c>
      <c r="C359" s="65">
        <f>IFERROR(VLOOKUP(A359,ブログデータ貼り付け用!A:C,3,FALSE),0)</f>
        <v>0</v>
      </c>
      <c r="D359" s="20">
        <f>IFERROR(VLOOKUP(A359,ブログデータ貼り付け用!E:J,4,FALSE),0)</f>
        <v>0</v>
      </c>
      <c r="E359" s="71">
        <f>IFERROR(VLOOKUP(A359,ブログデータ貼り付け用!E:J,6,FALSE),0)</f>
        <v>0</v>
      </c>
      <c r="F359" s="4">
        <f>IFERROR(VLOOKUP(A359,ブログデータ貼り付け用!L:N,2,FALSE),0)</f>
        <v>0</v>
      </c>
      <c r="G359" s="37">
        <f>IFERROR(VLOOKUP(A359,ブログデータ貼り付け用!L:N,3,FALSE),0)</f>
        <v>0</v>
      </c>
      <c r="H359" s="20">
        <f>VLOOKUP(A359,ブログデータ整理!A:C,2,FALSE)</f>
        <v>0</v>
      </c>
      <c r="I359" s="67">
        <f>VLOOKUP(A359,ブログデータ整理!A:C,3,FALSE)</f>
        <v>0</v>
      </c>
      <c r="J359" s="20">
        <f>VLOOKUP(A359,ブログデータ整理!A:E,4,FALSE)</f>
        <v>0</v>
      </c>
      <c r="K359" s="67">
        <f>VLOOKUP(A359,ブログデータ整理!A:E,5,FALSE)</f>
        <v>0</v>
      </c>
      <c r="L359" s="73"/>
      <c r="M359" s="81"/>
      <c r="N359" s="20">
        <f t="shared" si="20"/>
        <v>0</v>
      </c>
      <c r="O359" s="19">
        <f t="shared" si="20"/>
        <v>0</v>
      </c>
    </row>
    <row r="360" spans="1:15" ht="14.25" customHeight="1" x14ac:dyDescent="0.2">
      <c r="A360" s="63">
        <v>45969</v>
      </c>
      <c r="B360" s="4">
        <f>IFERROR(VLOOKUP(A360,ブログデータ貼り付け用!A:C,2,FALSE),0)</f>
        <v>0</v>
      </c>
      <c r="C360" s="65">
        <f>IFERROR(VLOOKUP(A360,ブログデータ貼り付け用!A:C,3,FALSE),0)</f>
        <v>0</v>
      </c>
      <c r="D360" s="20">
        <f>IFERROR(VLOOKUP(A360,ブログデータ貼り付け用!E:J,4,FALSE),0)</f>
        <v>0</v>
      </c>
      <c r="E360" s="71">
        <f>IFERROR(VLOOKUP(A360,ブログデータ貼り付け用!E:J,6,FALSE),0)</f>
        <v>0</v>
      </c>
      <c r="F360" s="4">
        <f>IFERROR(VLOOKUP(A360,ブログデータ貼り付け用!L:N,2,FALSE),0)</f>
        <v>0</v>
      </c>
      <c r="G360" s="37">
        <f>IFERROR(VLOOKUP(A360,ブログデータ貼り付け用!L:N,3,FALSE),0)</f>
        <v>0</v>
      </c>
      <c r="H360" s="20">
        <f>VLOOKUP(A360,ブログデータ整理!A:C,2,FALSE)</f>
        <v>0</v>
      </c>
      <c r="I360" s="67">
        <f>VLOOKUP(A360,ブログデータ整理!A:C,3,FALSE)</f>
        <v>0</v>
      </c>
      <c r="J360" s="20">
        <f>VLOOKUP(A360,ブログデータ整理!A:E,4,FALSE)</f>
        <v>0</v>
      </c>
      <c r="K360" s="67">
        <f>VLOOKUP(A360,ブログデータ整理!A:E,5,FALSE)</f>
        <v>0</v>
      </c>
      <c r="L360" s="73"/>
      <c r="M360" s="81"/>
      <c r="N360" s="20">
        <f t="shared" si="20"/>
        <v>0</v>
      </c>
      <c r="O360" s="19">
        <f t="shared" si="20"/>
        <v>0</v>
      </c>
    </row>
    <row r="361" spans="1:15" ht="14.25" customHeight="1" x14ac:dyDescent="0.2">
      <c r="A361" s="63">
        <v>45970</v>
      </c>
      <c r="B361" s="4">
        <f>IFERROR(VLOOKUP(A361,ブログデータ貼り付け用!A:C,2,FALSE),0)</f>
        <v>0</v>
      </c>
      <c r="C361" s="65">
        <f>IFERROR(VLOOKUP(A361,ブログデータ貼り付け用!A:C,3,FALSE),0)</f>
        <v>0</v>
      </c>
      <c r="D361" s="20">
        <f>IFERROR(VLOOKUP(A361,ブログデータ貼り付け用!E:J,4,FALSE),0)</f>
        <v>0</v>
      </c>
      <c r="E361" s="71">
        <f>IFERROR(VLOOKUP(A361,ブログデータ貼り付け用!E:J,6,FALSE),0)</f>
        <v>0</v>
      </c>
      <c r="F361" s="4">
        <f>IFERROR(VLOOKUP(A361,ブログデータ貼り付け用!L:N,2,FALSE),0)</f>
        <v>0</v>
      </c>
      <c r="G361" s="37">
        <f>IFERROR(VLOOKUP(A361,ブログデータ貼り付け用!L:N,3,FALSE),0)</f>
        <v>0</v>
      </c>
      <c r="H361" s="20">
        <f>VLOOKUP(A361,ブログデータ整理!A:C,2,FALSE)</f>
        <v>0</v>
      </c>
      <c r="I361" s="67">
        <f>VLOOKUP(A361,ブログデータ整理!A:C,3,FALSE)</f>
        <v>0</v>
      </c>
      <c r="J361" s="20">
        <f>VLOOKUP(A361,ブログデータ整理!A:E,4,FALSE)</f>
        <v>0</v>
      </c>
      <c r="K361" s="67">
        <f>VLOOKUP(A361,ブログデータ整理!A:E,5,FALSE)</f>
        <v>0</v>
      </c>
      <c r="L361" s="73"/>
      <c r="M361" s="81"/>
      <c r="N361" s="20">
        <f t="shared" si="20"/>
        <v>0</v>
      </c>
      <c r="O361" s="19">
        <f t="shared" si="20"/>
        <v>0</v>
      </c>
    </row>
    <row r="362" spans="1:15" ht="14.25" customHeight="1" x14ac:dyDescent="0.2">
      <c r="A362" s="63">
        <v>45971</v>
      </c>
      <c r="B362" s="4">
        <f>IFERROR(VLOOKUP(A362,ブログデータ貼り付け用!A:C,2,FALSE),0)</f>
        <v>0</v>
      </c>
      <c r="C362" s="65">
        <f>IFERROR(VLOOKUP(A362,ブログデータ貼り付け用!A:C,3,FALSE),0)</f>
        <v>0</v>
      </c>
      <c r="D362" s="20">
        <f>IFERROR(VLOOKUP(A362,ブログデータ貼り付け用!E:J,4,FALSE),0)</f>
        <v>0</v>
      </c>
      <c r="E362" s="71">
        <f>IFERROR(VLOOKUP(A362,ブログデータ貼り付け用!E:J,6,FALSE),0)</f>
        <v>0</v>
      </c>
      <c r="F362" s="4">
        <f>IFERROR(VLOOKUP(A362,ブログデータ貼り付け用!L:N,2,FALSE),0)</f>
        <v>0</v>
      </c>
      <c r="G362" s="37">
        <f>IFERROR(VLOOKUP(A362,ブログデータ貼り付け用!L:N,3,FALSE),0)</f>
        <v>0</v>
      </c>
      <c r="H362" s="20">
        <f>VLOOKUP(A362,ブログデータ整理!A:C,2,FALSE)</f>
        <v>0</v>
      </c>
      <c r="I362" s="67">
        <f>VLOOKUP(A362,ブログデータ整理!A:C,3,FALSE)</f>
        <v>0</v>
      </c>
      <c r="J362" s="20">
        <f>VLOOKUP(A362,ブログデータ整理!A:E,4,FALSE)</f>
        <v>0</v>
      </c>
      <c r="K362" s="67">
        <f>VLOOKUP(A362,ブログデータ整理!A:E,5,FALSE)</f>
        <v>0</v>
      </c>
      <c r="L362" s="73"/>
      <c r="M362" s="81"/>
      <c r="N362" s="20">
        <f t="shared" si="20"/>
        <v>0</v>
      </c>
      <c r="O362" s="19">
        <f t="shared" si="20"/>
        <v>0</v>
      </c>
    </row>
    <row r="363" spans="1:15" ht="14.25" customHeight="1" x14ac:dyDescent="0.2">
      <c r="A363" s="63">
        <v>45972</v>
      </c>
      <c r="B363" s="4">
        <f>IFERROR(VLOOKUP(A363,ブログデータ貼り付け用!A:C,2,FALSE),0)</f>
        <v>0</v>
      </c>
      <c r="C363" s="65">
        <f>IFERROR(VLOOKUP(A363,ブログデータ貼り付け用!A:C,3,FALSE),0)</f>
        <v>0</v>
      </c>
      <c r="D363" s="20">
        <f>IFERROR(VLOOKUP(A363,ブログデータ貼り付け用!E:J,4,FALSE),0)</f>
        <v>0</v>
      </c>
      <c r="E363" s="71">
        <f>IFERROR(VLOOKUP(A363,ブログデータ貼り付け用!E:J,6,FALSE),0)</f>
        <v>0</v>
      </c>
      <c r="F363" s="4">
        <f>IFERROR(VLOOKUP(A363,ブログデータ貼り付け用!L:N,2,FALSE),0)</f>
        <v>0</v>
      </c>
      <c r="G363" s="37">
        <f>IFERROR(VLOOKUP(A363,ブログデータ貼り付け用!L:N,3,FALSE),0)</f>
        <v>0</v>
      </c>
      <c r="H363" s="20">
        <f>VLOOKUP(A363,ブログデータ整理!A:C,2,FALSE)</f>
        <v>0</v>
      </c>
      <c r="I363" s="67">
        <f>VLOOKUP(A363,ブログデータ整理!A:C,3,FALSE)</f>
        <v>0</v>
      </c>
      <c r="J363" s="20">
        <f>VLOOKUP(A363,ブログデータ整理!A:E,4,FALSE)</f>
        <v>0</v>
      </c>
      <c r="K363" s="67">
        <f>VLOOKUP(A363,ブログデータ整理!A:E,5,FALSE)</f>
        <v>0</v>
      </c>
      <c r="L363" s="73"/>
      <c r="M363" s="81"/>
      <c r="N363" s="20">
        <f t="shared" si="20"/>
        <v>0</v>
      </c>
      <c r="O363" s="19">
        <f t="shared" si="20"/>
        <v>0</v>
      </c>
    </row>
    <row r="364" spans="1:15" ht="14.25" customHeight="1" x14ac:dyDescent="0.2">
      <c r="A364" s="63">
        <v>45973</v>
      </c>
      <c r="B364" s="4">
        <f>IFERROR(VLOOKUP(A364,ブログデータ貼り付け用!A:C,2,FALSE),0)</f>
        <v>0</v>
      </c>
      <c r="C364" s="65">
        <f>IFERROR(VLOOKUP(A364,ブログデータ貼り付け用!A:C,3,FALSE),0)</f>
        <v>0</v>
      </c>
      <c r="D364" s="20">
        <f>IFERROR(VLOOKUP(A364,ブログデータ貼り付け用!E:J,4,FALSE),0)</f>
        <v>0</v>
      </c>
      <c r="E364" s="71">
        <f>IFERROR(VLOOKUP(A364,ブログデータ貼り付け用!E:J,6,FALSE),0)</f>
        <v>0</v>
      </c>
      <c r="F364" s="4">
        <f>IFERROR(VLOOKUP(A364,ブログデータ貼り付け用!L:N,2,FALSE),0)</f>
        <v>0</v>
      </c>
      <c r="G364" s="37">
        <f>IFERROR(VLOOKUP(A364,ブログデータ貼り付け用!L:N,3,FALSE),0)</f>
        <v>0</v>
      </c>
      <c r="H364" s="20">
        <f>VLOOKUP(A364,ブログデータ整理!A:C,2,FALSE)</f>
        <v>0</v>
      </c>
      <c r="I364" s="67">
        <f>VLOOKUP(A364,ブログデータ整理!A:C,3,FALSE)</f>
        <v>0</v>
      </c>
      <c r="J364" s="20">
        <f>VLOOKUP(A364,ブログデータ整理!A:E,4,FALSE)</f>
        <v>0</v>
      </c>
      <c r="K364" s="67">
        <f>VLOOKUP(A364,ブログデータ整理!A:E,5,FALSE)</f>
        <v>0</v>
      </c>
      <c r="L364" s="73"/>
      <c r="M364" s="81"/>
      <c r="N364" s="20">
        <f t="shared" si="20"/>
        <v>0</v>
      </c>
      <c r="O364" s="19">
        <f t="shared" si="20"/>
        <v>0</v>
      </c>
    </row>
    <row r="365" spans="1:15" ht="14.25" customHeight="1" x14ac:dyDescent="0.2">
      <c r="A365" s="63">
        <v>45974</v>
      </c>
      <c r="B365" s="4">
        <f>IFERROR(VLOOKUP(A365,ブログデータ貼り付け用!A:C,2,FALSE),0)</f>
        <v>0</v>
      </c>
      <c r="C365" s="65">
        <f>IFERROR(VLOOKUP(A365,ブログデータ貼り付け用!A:C,3,FALSE),0)</f>
        <v>0</v>
      </c>
      <c r="D365" s="20">
        <f>IFERROR(VLOOKUP(A365,ブログデータ貼り付け用!E:J,4,FALSE),0)</f>
        <v>0</v>
      </c>
      <c r="E365" s="71">
        <f>IFERROR(VLOOKUP(A365,ブログデータ貼り付け用!E:J,6,FALSE),0)</f>
        <v>0</v>
      </c>
      <c r="F365" s="4">
        <f>IFERROR(VLOOKUP(A365,ブログデータ貼り付け用!L:N,2,FALSE),0)</f>
        <v>0</v>
      </c>
      <c r="G365" s="37">
        <f>IFERROR(VLOOKUP(A365,ブログデータ貼り付け用!L:N,3,FALSE),0)</f>
        <v>0</v>
      </c>
      <c r="H365" s="20">
        <f>VLOOKUP(A365,ブログデータ整理!A:C,2,FALSE)</f>
        <v>0</v>
      </c>
      <c r="I365" s="67">
        <f>VLOOKUP(A365,ブログデータ整理!A:C,3,FALSE)</f>
        <v>0</v>
      </c>
      <c r="J365" s="20">
        <f>VLOOKUP(A365,ブログデータ整理!A:E,4,FALSE)</f>
        <v>0</v>
      </c>
      <c r="K365" s="67">
        <f>VLOOKUP(A365,ブログデータ整理!A:E,5,FALSE)</f>
        <v>0</v>
      </c>
      <c r="L365" s="73"/>
      <c r="M365" s="81"/>
      <c r="N365" s="20">
        <f t="shared" si="20"/>
        <v>0</v>
      </c>
      <c r="O365" s="19">
        <f t="shared" si="20"/>
        <v>0</v>
      </c>
    </row>
    <row r="366" spans="1:15" ht="14.25" customHeight="1" x14ac:dyDescent="0.2">
      <c r="A366" s="63">
        <v>45975</v>
      </c>
      <c r="B366" s="4">
        <f>IFERROR(VLOOKUP(A366,ブログデータ貼り付け用!A:C,2,FALSE),0)</f>
        <v>0</v>
      </c>
      <c r="C366" s="65">
        <f>IFERROR(VLOOKUP(A366,ブログデータ貼り付け用!A:C,3,FALSE),0)</f>
        <v>0</v>
      </c>
      <c r="D366" s="20">
        <f>IFERROR(VLOOKUP(A366,ブログデータ貼り付け用!E:J,4,FALSE),0)</f>
        <v>0</v>
      </c>
      <c r="E366" s="71">
        <f>IFERROR(VLOOKUP(A366,ブログデータ貼り付け用!E:J,6,FALSE),0)</f>
        <v>0</v>
      </c>
      <c r="F366" s="4">
        <f>IFERROR(VLOOKUP(A366,ブログデータ貼り付け用!L:N,2,FALSE),0)</f>
        <v>0</v>
      </c>
      <c r="G366" s="37">
        <f>IFERROR(VLOOKUP(A366,ブログデータ貼り付け用!L:N,3,FALSE),0)</f>
        <v>0</v>
      </c>
      <c r="H366" s="20">
        <f>VLOOKUP(A366,ブログデータ整理!A:C,2,FALSE)</f>
        <v>0</v>
      </c>
      <c r="I366" s="67">
        <f>VLOOKUP(A366,ブログデータ整理!A:C,3,FALSE)</f>
        <v>0</v>
      </c>
      <c r="J366" s="20">
        <f>VLOOKUP(A366,ブログデータ整理!A:E,4,FALSE)</f>
        <v>0</v>
      </c>
      <c r="K366" s="67">
        <f>VLOOKUP(A366,ブログデータ整理!A:E,5,FALSE)</f>
        <v>0</v>
      </c>
      <c r="L366" s="73"/>
      <c r="M366" s="81"/>
      <c r="N366" s="20">
        <f t="shared" si="20"/>
        <v>0</v>
      </c>
      <c r="O366" s="19">
        <f t="shared" si="20"/>
        <v>0</v>
      </c>
    </row>
    <row r="367" spans="1:15" ht="14.25" customHeight="1" x14ac:dyDescent="0.2">
      <c r="A367" s="63">
        <v>45976</v>
      </c>
      <c r="B367" s="4">
        <f>IFERROR(VLOOKUP(A367,ブログデータ貼り付け用!A:C,2,FALSE),0)</f>
        <v>0</v>
      </c>
      <c r="C367" s="65">
        <f>IFERROR(VLOOKUP(A367,ブログデータ貼り付け用!A:C,3,FALSE),0)</f>
        <v>0</v>
      </c>
      <c r="D367" s="20">
        <f>IFERROR(VLOOKUP(A367,ブログデータ貼り付け用!E:J,4,FALSE),0)</f>
        <v>0</v>
      </c>
      <c r="E367" s="71">
        <f>IFERROR(VLOOKUP(A367,ブログデータ貼り付け用!E:J,6,FALSE),0)</f>
        <v>0</v>
      </c>
      <c r="F367" s="4">
        <f>IFERROR(VLOOKUP(A367,ブログデータ貼り付け用!L:N,2,FALSE),0)</f>
        <v>0</v>
      </c>
      <c r="G367" s="37">
        <f>IFERROR(VLOOKUP(A367,ブログデータ貼り付け用!L:N,3,FALSE),0)</f>
        <v>0</v>
      </c>
      <c r="H367" s="20">
        <f>VLOOKUP(A367,ブログデータ整理!A:C,2,FALSE)</f>
        <v>0</v>
      </c>
      <c r="I367" s="67">
        <f>VLOOKUP(A367,ブログデータ整理!A:C,3,FALSE)</f>
        <v>0</v>
      </c>
      <c r="J367" s="20">
        <f>VLOOKUP(A367,ブログデータ整理!A:E,4,FALSE)</f>
        <v>0</v>
      </c>
      <c r="K367" s="67">
        <f>VLOOKUP(A367,ブログデータ整理!A:E,5,FALSE)</f>
        <v>0</v>
      </c>
      <c r="L367" s="73"/>
      <c r="M367" s="81"/>
      <c r="N367" s="20">
        <f t="shared" si="20"/>
        <v>0</v>
      </c>
      <c r="O367" s="19">
        <f t="shared" si="20"/>
        <v>0</v>
      </c>
    </row>
    <row r="368" spans="1:15" ht="14.25" customHeight="1" x14ac:dyDescent="0.2">
      <c r="A368" s="63">
        <v>45977</v>
      </c>
      <c r="B368" s="4">
        <f>IFERROR(VLOOKUP(A368,ブログデータ貼り付け用!A:C,2,FALSE),0)</f>
        <v>0</v>
      </c>
      <c r="C368" s="65">
        <f>IFERROR(VLOOKUP(A368,ブログデータ貼り付け用!A:C,3,FALSE),0)</f>
        <v>0</v>
      </c>
      <c r="D368" s="20">
        <f>IFERROR(VLOOKUP(A368,ブログデータ貼り付け用!E:J,4,FALSE),0)</f>
        <v>0</v>
      </c>
      <c r="E368" s="71">
        <f>IFERROR(VLOOKUP(A368,ブログデータ貼り付け用!E:J,6,FALSE),0)</f>
        <v>0</v>
      </c>
      <c r="F368" s="4">
        <f>IFERROR(VLOOKUP(A368,ブログデータ貼り付け用!L:N,2,FALSE),0)</f>
        <v>0</v>
      </c>
      <c r="G368" s="37">
        <f>IFERROR(VLOOKUP(A368,ブログデータ貼り付け用!L:N,3,FALSE),0)</f>
        <v>0</v>
      </c>
      <c r="H368" s="20">
        <f>VLOOKUP(A368,ブログデータ整理!A:C,2,FALSE)</f>
        <v>0</v>
      </c>
      <c r="I368" s="67">
        <f>VLOOKUP(A368,ブログデータ整理!A:C,3,FALSE)</f>
        <v>0</v>
      </c>
      <c r="J368" s="20">
        <f>VLOOKUP(A368,ブログデータ整理!A:E,4,FALSE)</f>
        <v>0</v>
      </c>
      <c r="K368" s="67">
        <f>VLOOKUP(A368,ブログデータ整理!A:E,5,FALSE)</f>
        <v>0</v>
      </c>
      <c r="L368" s="73"/>
      <c r="M368" s="81"/>
      <c r="N368" s="20">
        <f t="shared" si="20"/>
        <v>0</v>
      </c>
      <c r="O368" s="19">
        <f t="shared" si="20"/>
        <v>0</v>
      </c>
    </row>
    <row r="369" spans="1:15" ht="14.25" customHeight="1" x14ac:dyDescent="0.2">
      <c r="A369" s="63">
        <v>45978</v>
      </c>
      <c r="B369" s="4">
        <f>IFERROR(VLOOKUP(A369,ブログデータ貼り付け用!A:C,2,FALSE),0)</f>
        <v>0</v>
      </c>
      <c r="C369" s="65">
        <f>IFERROR(VLOOKUP(A369,ブログデータ貼り付け用!A:C,3,FALSE),0)</f>
        <v>0</v>
      </c>
      <c r="D369" s="20">
        <f>IFERROR(VLOOKUP(A369,ブログデータ貼り付け用!E:J,4,FALSE),0)</f>
        <v>0</v>
      </c>
      <c r="E369" s="71">
        <f>IFERROR(VLOOKUP(A369,ブログデータ貼り付け用!E:J,6,FALSE),0)</f>
        <v>0</v>
      </c>
      <c r="F369" s="4">
        <f>IFERROR(VLOOKUP(A369,ブログデータ貼り付け用!L:N,2,FALSE),0)</f>
        <v>0</v>
      </c>
      <c r="G369" s="37">
        <f>IFERROR(VLOOKUP(A369,ブログデータ貼り付け用!L:N,3,FALSE),0)</f>
        <v>0</v>
      </c>
      <c r="H369" s="20">
        <f>VLOOKUP(A369,ブログデータ整理!A:C,2,FALSE)</f>
        <v>0</v>
      </c>
      <c r="I369" s="67">
        <f>VLOOKUP(A369,ブログデータ整理!A:C,3,FALSE)</f>
        <v>0</v>
      </c>
      <c r="J369" s="20">
        <f>VLOOKUP(A369,ブログデータ整理!A:E,4,FALSE)</f>
        <v>0</v>
      </c>
      <c r="K369" s="67">
        <f>VLOOKUP(A369,ブログデータ整理!A:E,5,FALSE)</f>
        <v>0</v>
      </c>
      <c r="L369" s="73"/>
      <c r="M369" s="81"/>
      <c r="N369" s="20">
        <f t="shared" si="20"/>
        <v>0</v>
      </c>
      <c r="O369" s="19">
        <f t="shared" si="20"/>
        <v>0</v>
      </c>
    </row>
    <row r="370" spans="1:15" ht="14.25" customHeight="1" x14ac:dyDescent="0.2">
      <c r="A370" s="63">
        <v>45979</v>
      </c>
      <c r="B370" s="4">
        <f>IFERROR(VLOOKUP(A370,ブログデータ貼り付け用!A:C,2,FALSE),0)</f>
        <v>0</v>
      </c>
      <c r="C370" s="65">
        <f>IFERROR(VLOOKUP(A370,ブログデータ貼り付け用!A:C,3,FALSE),0)</f>
        <v>0</v>
      </c>
      <c r="D370" s="20">
        <f>IFERROR(VLOOKUP(A370,ブログデータ貼り付け用!E:J,4,FALSE),0)</f>
        <v>0</v>
      </c>
      <c r="E370" s="71">
        <f>IFERROR(VLOOKUP(A370,ブログデータ貼り付け用!E:J,6,FALSE),0)</f>
        <v>0</v>
      </c>
      <c r="F370" s="4">
        <f>IFERROR(VLOOKUP(A370,ブログデータ貼り付け用!L:N,2,FALSE),0)</f>
        <v>0</v>
      </c>
      <c r="G370" s="37">
        <f>IFERROR(VLOOKUP(A370,ブログデータ貼り付け用!L:N,3,FALSE),0)</f>
        <v>0</v>
      </c>
      <c r="H370" s="20">
        <f>VLOOKUP(A370,ブログデータ整理!A:C,2,FALSE)</f>
        <v>0</v>
      </c>
      <c r="I370" s="67">
        <f>VLOOKUP(A370,ブログデータ整理!A:C,3,FALSE)</f>
        <v>0</v>
      </c>
      <c r="J370" s="20">
        <f>VLOOKUP(A370,ブログデータ整理!A:E,4,FALSE)</f>
        <v>0</v>
      </c>
      <c r="K370" s="67">
        <f>VLOOKUP(A370,ブログデータ整理!A:E,5,FALSE)</f>
        <v>0</v>
      </c>
      <c r="L370" s="73"/>
      <c r="M370" s="81"/>
      <c r="N370" s="20">
        <f t="shared" si="20"/>
        <v>0</v>
      </c>
      <c r="O370" s="19">
        <f t="shared" si="20"/>
        <v>0</v>
      </c>
    </row>
    <row r="371" spans="1:15" ht="14.25" customHeight="1" x14ac:dyDescent="0.2">
      <c r="A371" s="63">
        <v>45980</v>
      </c>
      <c r="B371" s="4">
        <f>IFERROR(VLOOKUP(A371,ブログデータ貼り付け用!A:C,2,FALSE),0)</f>
        <v>0</v>
      </c>
      <c r="C371" s="65">
        <f>IFERROR(VLOOKUP(A371,ブログデータ貼り付け用!A:C,3,FALSE),0)</f>
        <v>0</v>
      </c>
      <c r="D371" s="20">
        <f>IFERROR(VLOOKUP(A371,ブログデータ貼り付け用!E:J,4,FALSE),0)</f>
        <v>0</v>
      </c>
      <c r="E371" s="71">
        <f>IFERROR(VLOOKUP(A371,ブログデータ貼り付け用!E:J,6,FALSE),0)</f>
        <v>0</v>
      </c>
      <c r="F371" s="4">
        <f>IFERROR(VLOOKUP(A371,ブログデータ貼り付け用!L:N,2,FALSE),0)</f>
        <v>0</v>
      </c>
      <c r="G371" s="37">
        <f>IFERROR(VLOOKUP(A371,ブログデータ貼り付け用!L:N,3,FALSE),0)</f>
        <v>0</v>
      </c>
      <c r="H371" s="20">
        <f>VLOOKUP(A371,ブログデータ整理!A:C,2,FALSE)</f>
        <v>0</v>
      </c>
      <c r="I371" s="67">
        <f>VLOOKUP(A371,ブログデータ整理!A:C,3,FALSE)</f>
        <v>0</v>
      </c>
      <c r="J371" s="20">
        <f>VLOOKUP(A371,ブログデータ整理!A:E,4,FALSE)</f>
        <v>0</v>
      </c>
      <c r="K371" s="67">
        <f>VLOOKUP(A371,ブログデータ整理!A:E,5,FALSE)</f>
        <v>0</v>
      </c>
      <c r="L371" s="73"/>
      <c r="M371" s="81"/>
      <c r="N371" s="20">
        <f t="shared" si="20"/>
        <v>0</v>
      </c>
      <c r="O371" s="19">
        <f t="shared" si="20"/>
        <v>0</v>
      </c>
    </row>
    <row r="372" spans="1:15" ht="14.25" customHeight="1" x14ac:dyDescent="0.2">
      <c r="A372" s="63">
        <v>45981</v>
      </c>
      <c r="B372" s="4">
        <f>IFERROR(VLOOKUP(A372,ブログデータ貼り付け用!A:C,2,FALSE),0)</f>
        <v>0</v>
      </c>
      <c r="C372" s="65">
        <f>IFERROR(VLOOKUP(A372,ブログデータ貼り付け用!A:C,3,FALSE),0)</f>
        <v>0</v>
      </c>
      <c r="D372" s="20">
        <f>IFERROR(VLOOKUP(A372,ブログデータ貼り付け用!E:J,4,FALSE),0)</f>
        <v>0</v>
      </c>
      <c r="E372" s="71">
        <f>IFERROR(VLOOKUP(A372,ブログデータ貼り付け用!E:J,6,FALSE),0)</f>
        <v>0</v>
      </c>
      <c r="F372" s="4">
        <f>IFERROR(VLOOKUP(A372,ブログデータ貼り付け用!L:N,2,FALSE),0)</f>
        <v>0</v>
      </c>
      <c r="G372" s="37">
        <f>IFERROR(VLOOKUP(A372,ブログデータ貼り付け用!L:N,3,FALSE),0)</f>
        <v>0</v>
      </c>
      <c r="H372" s="20">
        <f>VLOOKUP(A372,ブログデータ整理!A:C,2,FALSE)</f>
        <v>0</v>
      </c>
      <c r="I372" s="67">
        <f>VLOOKUP(A372,ブログデータ整理!A:C,3,FALSE)</f>
        <v>0</v>
      </c>
      <c r="J372" s="20">
        <f>VLOOKUP(A372,ブログデータ整理!A:E,4,FALSE)</f>
        <v>0</v>
      </c>
      <c r="K372" s="67">
        <f>VLOOKUP(A372,ブログデータ整理!A:E,5,FALSE)</f>
        <v>0</v>
      </c>
      <c r="L372" s="73"/>
      <c r="M372" s="81"/>
      <c r="N372" s="20">
        <f t="shared" si="20"/>
        <v>0</v>
      </c>
      <c r="O372" s="19">
        <f t="shared" si="20"/>
        <v>0</v>
      </c>
    </row>
    <row r="373" spans="1:15" ht="14.25" customHeight="1" x14ac:dyDescent="0.2">
      <c r="A373" s="63">
        <v>45982</v>
      </c>
      <c r="B373" s="4">
        <f>IFERROR(VLOOKUP(A373,ブログデータ貼り付け用!A:C,2,FALSE),0)</f>
        <v>0</v>
      </c>
      <c r="C373" s="65">
        <f>IFERROR(VLOOKUP(A373,ブログデータ貼り付け用!A:C,3,FALSE),0)</f>
        <v>0</v>
      </c>
      <c r="D373" s="20">
        <f>IFERROR(VLOOKUP(A373,ブログデータ貼り付け用!E:J,4,FALSE),0)</f>
        <v>0</v>
      </c>
      <c r="E373" s="71">
        <f>IFERROR(VLOOKUP(A373,ブログデータ貼り付け用!E:J,6,FALSE),0)</f>
        <v>0</v>
      </c>
      <c r="F373" s="4">
        <f>IFERROR(VLOOKUP(A373,ブログデータ貼り付け用!L:N,2,FALSE),0)</f>
        <v>0</v>
      </c>
      <c r="G373" s="37">
        <f>IFERROR(VLOOKUP(A373,ブログデータ貼り付け用!L:N,3,FALSE),0)</f>
        <v>0</v>
      </c>
      <c r="H373" s="20">
        <f>VLOOKUP(A373,ブログデータ整理!A:C,2,FALSE)</f>
        <v>0</v>
      </c>
      <c r="I373" s="67">
        <f>VLOOKUP(A373,ブログデータ整理!A:C,3,FALSE)</f>
        <v>0</v>
      </c>
      <c r="J373" s="20">
        <f>VLOOKUP(A373,ブログデータ整理!A:E,4,FALSE)</f>
        <v>0</v>
      </c>
      <c r="K373" s="67">
        <f>VLOOKUP(A373,ブログデータ整理!A:E,5,FALSE)</f>
        <v>0</v>
      </c>
      <c r="L373" s="73"/>
      <c r="M373" s="81"/>
      <c r="N373" s="20">
        <f t="shared" si="20"/>
        <v>0</v>
      </c>
      <c r="O373" s="19">
        <f t="shared" si="20"/>
        <v>0</v>
      </c>
    </row>
    <row r="374" spans="1:15" ht="14.25" customHeight="1" x14ac:dyDescent="0.2">
      <c r="A374" s="63">
        <v>45983</v>
      </c>
      <c r="B374" s="4">
        <f>IFERROR(VLOOKUP(A374,ブログデータ貼り付け用!A:C,2,FALSE),0)</f>
        <v>0</v>
      </c>
      <c r="C374" s="65">
        <f>IFERROR(VLOOKUP(A374,ブログデータ貼り付け用!A:C,3,FALSE),0)</f>
        <v>0</v>
      </c>
      <c r="D374" s="20">
        <f>IFERROR(VLOOKUP(A374,ブログデータ貼り付け用!E:J,4,FALSE),0)</f>
        <v>0</v>
      </c>
      <c r="E374" s="71">
        <f>IFERROR(VLOOKUP(A374,ブログデータ貼り付け用!E:J,6,FALSE),0)</f>
        <v>0</v>
      </c>
      <c r="F374" s="4">
        <f>IFERROR(VLOOKUP(A374,ブログデータ貼り付け用!L:N,2,FALSE),0)</f>
        <v>0</v>
      </c>
      <c r="G374" s="37">
        <f>IFERROR(VLOOKUP(A374,ブログデータ貼り付け用!L:N,3,FALSE),0)</f>
        <v>0</v>
      </c>
      <c r="H374" s="20">
        <f>VLOOKUP(A374,ブログデータ整理!A:C,2,FALSE)</f>
        <v>0</v>
      </c>
      <c r="I374" s="67">
        <f>VLOOKUP(A374,ブログデータ整理!A:C,3,FALSE)</f>
        <v>0</v>
      </c>
      <c r="J374" s="20">
        <f>VLOOKUP(A374,ブログデータ整理!A:E,4,FALSE)</f>
        <v>0</v>
      </c>
      <c r="K374" s="67">
        <f>VLOOKUP(A374,ブログデータ整理!A:E,5,FALSE)</f>
        <v>0</v>
      </c>
      <c r="L374" s="73"/>
      <c r="M374" s="81"/>
      <c r="N374" s="20">
        <f t="shared" si="20"/>
        <v>0</v>
      </c>
      <c r="O374" s="19">
        <f t="shared" si="20"/>
        <v>0</v>
      </c>
    </row>
    <row r="375" spans="1:15" ht="14.25" customHeight="1" x14ac:dyDescent="0.2">
      <c r="A375" s="63">
        <v>45984</v>
      </c>
      <c r="B375" s="4">
        <f>IFERROR(VLOOKUP(A375,ブログデータ貼り付け用!A:C,2,FALSE),0)</f>
        <v>0</v>
      </c>
      <c r="C375" s="65">
        <f>IFERROR(VLOOKUP(A375,ブログデータ貼り付け用!A:C,3,FALSE),0)</f>
        <v>0</v>
      </c>
      <c r="D375" s="20">
        <f>IFERROR(VLOOKUP(A375,ブログデータ貼り付け用!E:J,4,FALSE),0)</f>
        <v>0</v>
      </c>
      <c r="E375" s="71">
        <f>IFERROR(VLOOKUP(A375,ブログデータ貼り付け用!E:J,6,FALSE),0)</f>
        <v>0</v>
      </c>
      <c r="F375" s="4">
        <f>IFERROR(VLOOKUP(A375,ブログデータ貼り付け用!L:N,2,FALSE),0)</f>
        <v>0</v>
      </c>
      <c r="G375" s="37">
        <f>IFERROR(VLOOKUP(A375,ブログデータ貼り付け用!L:N,3,FALSE),0)</f>
        <v>0</v>
      </c>
      <c r="H375" s="20">
        <f>VLOOKUP(A375,ブログデータ整理!A:C,2,FALSE)</f>
        <v>0</v>
      </c>
      <c r="I375" s="67">
        <f>VLOOKUP(A375,ブログデータ整理!A:C,3,FALSE)</f>
        <v>0</v>
      </c>
      <c r="J375" s="20">
        <f>VLOOKUP(A375,ブログデータ整理!A:E,4,FALSE)</f>
        <v>0</v>
      </c>
      <c r="K375" s="67">
        <f>VLOOKUP(A375,ブログデータ整理!A:E,5,FALSE)</f>
        <v>0</v>
      </c>
      <c r="L375" s="73"/>
      <c r="M375" s="81"/>
      <c r="N375" s="20">
        <f t="shared" si="20"/>
        <v>0</v>
      </c>
      <c r="O375" s="19">
        <f t="shared" si="20"/>
        <v>0</v>
      </c>
    </row>
    <row r="376" spans="1:15" ht="14.25" customHeight="1" x14ac:dyDescent="0.2">
      <c r="A376" s="63">
        <v>45985</v>
      </c>
      <c r="B376" s="4">
        <f>IFERROR(VLOOKUP(A376,ブログデータ貼り付け用!A:C,2,FALSE),0)</f>
        <v>0</v>
      </c>
      <c r="C376" s="65">
        <f>IFERROR(VLOOKUP(A376,ブログデータ貼り付け用!A:C,3,FALSE),0)</f>
        <v>0</v>
      </c>
      <c r="D376" s="20">
        <f>IFERROR(VLOOKUP(A376,ブログデータ貼り付け用!E:J,4,FALSE),0)</f>
        <v>0</v>
      </c>
      <c r="E376" s="71">
        <f>IFERROR(VLOOKUP(A376,ブログデータ貼り付け用!E:J,6,FALSE),0)</f>
        <v>0</v>
      </c>
      <c r="F376" s="4">
        <f>IFERROR(VLOOKUP(A376,ブログデータ貼り付け用!L:N,2,FALSE),0)</f>
        <v>0</v>
      </c>
      <c r="G376" s="37">
        <f>IFERROR(VLOOKUP(A376,ブログデータ貼り付け用!L:N,3,FALSE),0)</f>
        <v>0</v>
      </c>
      <c r="H376" s="20">
        <f>VLOOKUP(A376,ブログデータ整理!A:C,2,FALSE)</f>
        <v>0</v>
      </c>
      <c r="I376" s="67">
        <f>VLOOKUP(A376,ブログデータ整理!A:C,3,FALSE)</f>
        <v>0</v>
      </c>
      <c r="J376" s="20">
        <f>VLOOKUP(A376,ブログデータ整理!A:E,4,FALSE)</f>
        <v>0</v>
      </c>
      <c r="K376" s="67">
        <f>VLOOKUP(A376,ブログデータ整理!A:E,5,FALSE)</f>
        <v>0</v>
      </c>
      <c r="L376" s="73"/>
      <c r="M376" s="81"/>
      <c r="N376" s="20">
        <f t="shared" si="20"/>
        <v>0</v>
      </c>
      <c r="O376" s="19">
        <f t="shared" si="20"/>
        <v>0</v>
      </c>
    </row>
    <row r="377" spans="1:15" ht="14.25" customHeight="1" x14ac:dyDescent="0.2">
      <c r="A377" s="63">
        <v>45986</v>
      </c>
      <c r="B377" s="4">
        <f>IFERROR(VLOOKUP(A377,ブログデータ貼り付け用!A:C,2,FALSE),0)</f>
        <v>0</v>
      </c>
      <c r="C377" s="65">
        <f>IFERROR(VLOOKUP(A377,ブログデータ貼り付け用!A:C,3,FALSE),0)</f>
        <v>0</v>
      </c>
      <c r="D377" s="20">
        <f>IFERROR(VLOOKUP(A377,ブログデータ貼り付け用!E:J,4,FALSE),0)</f>
        <v>0</v>
      </c>
      <c r="E377" s="71">
        <f>IFERROR(VLOOKUP(A377,ブログデータ貼り付け用!E:J,6,FALSE),0)</f>
        <v>0</v>
      </c>
      <c r="F377" s="4">
        <f>IFERROR(VLOOKUP(A377,ブログデータ貼り付け用!L:N,2,FALSE),0)</f>
        <v>0</v>
      </c>
      <c r="G377" s="37">
        <f>IFERROR(VLOOKUP(A377,ブログデータ貼り付け用!L:N,3,FALSE),0)</f>
        <v>0</v>
      </c>
      <c r="H377" s="20">
        <f>VLOOKUP(A377,ブログデータ整理!A:C,2,FALSE)</f>
        <v>0</v>
      </c>
      <c r="I377" s="67">
        <f>VLOOKUP(A377,ブログデータ整理!A:C,3,FALSE)</f>
        <v>0</v>
      </c>
      <c r="J377" s="20">
        <f>VLOOKUP(A377,ブログデータ整理!A:E,4,FALSE)</f>
        <v>0</v>
      </c>
      <c r="K377" s="67">
        <f>VLOOKUP(A377,ブログデータ整理!A:E,5,FALSE)</f>
        <v>0</v>
      </c>
      <c r="L377" s="73"/>
      <c r="M377" s="81"/>
      <c r="N377" s="20">
        <f t="shared" si="20"/>
        <v>0</v>
      </c>
      <c r="O377" s="19">
        <f t="shared" si="20"/>
        <v>0</v>
      </c>
    </row>
    <row r="378" spans="1:15" ht="14.25" customHeight="1" x14ac:dyDescent="0.2">
      <c r="A378" s="63">
        <v>45987</v>
      </c>
      <c r="B378" s="4">
        <f>IFERROR(VLOOKUP(A378,ブログデータ貼り付け用!A:C,2,FALSE),0)</f>
        <v>0</v>
      </c>
      <c r="C378" s="65">
        <f>IFERROR(VLOOKUP(A378,ブログデータ貼り付け用!A:C,3,FALSE),0)</f>
        <v>0</v>
      </c>
      <c r="D378" s="20">
        <f>IFERROR(VLOOKUP(A378,ブログデータ貼り付け用!E:J,4,FALSE),0)</f>
        <v>0</v>
      </c>
      <c r="E378" s="71">
        <f>IFERROR(VLOOKUP(A378,ブログデータ貼り付け用!E:J,6,FALSE),0)</f>
        <v>0</v>
      </c>
      <c r="F378" s="4">
        <f>IFERROR(VLOOKUP(A378,ブログデータ貼り付け用!L:N,2,FALSE),0)</f>
        <v>0</v>
      </c>
      <c r="G378" s="37">
        <f>IFERROR(VLOOKUP(A378,ブログデータ貼り付け用!L:N,3,FALSE),0)</f>
        <v>0</v>
      </c>
      <c r="H378" s="20">
        <f>VLOOKUP(A378,ブログデータ整理!A:C,2,FALSE)</f>
        <v>0</v>
      </c>
      <c r="I378" s="67">
        <f>VLOOKUP(A378,ブログデータ整理!A:C,3,FALSE)</f>
        <v>0</v>
      </c>
      <c r="J378" s="20">
        <f>VLOOKUP(A378,ブログデータ整理!A:E,4,FALSE)</f>
        <v>0</v>
      </c>
      <c r="K378" s="67">
        <f>VLOOKUP(A378,ブログデータ整理!A:E,5,FALSE)</f>
        <v>0</v>
      </c>
      <c r="L378" s="73"/>
      <c r="M378" s="81"/>
      <c r="N378" s="20">
        <f t="shared" si="20"/>
        <v>0</v>
      </c>
      <c r="O378" s="19">
        <f t="shared" si="20"/>
        <v>0</v>
      </c>
    </row>
    <row r="379" spans="1:15" ht="14.25" customHeight="1" x14ac:dyDescent="0.2">
      <c r="A379" s="63">
        <v>45988</v>
      </c>
      <c r="B379" s="4">
        <f>IFERROR(VLOOKUP(A379,ブログデータ貼り付け用!A:C,2,FALSE),0)</f>
        <v>0</v>
      </c>
      <c r="C379" s="65">
        <f>IFERROR(VLOOKUP(A379,ブログデータ貼り付け用!A:C,3,FALSE),0)</f>
        <v>0</v>
      </c>
      <c r="D379" s="20">
        <f>IFERROR(VLOOKUP(A379,ブログデータ貼り付け用!E:J,4,FALSE),0)</f>
        <v>0</v>
      </c>
      <c r="E379" s="71">
        <f>IFERROR(VLOOKUP(A379,ブログデータ貼り付け用!E:J,6,FALSE),0)</f>
        <v>0</v>
      </c>
      <c r="F379" s="4">
        <f>IFERROR(VLOOKUP(A379,ブログデータ貼り付け用!L:N,2,FALSE),0)</f>
        <v>0</v>
      </c>
      <c r="G379" s="37">
        <f>IFERROR(VLOOKUP(A379,ブログデータ貼り付け用!L:N,3,FALSE),0)</f>
        <v>0</v>
      </c>
      <c r="H379" s="20">
        <f>VLOOKUP(A379,ブログデータ整理!A:C,2,FALSE)</f>
        <v>0</v>
      </c>
      <c r="I379" s="67">
        <f>VLOOKUP(A379,ブログデータ整理!A:C,3,FALSE)</f>
        <v>0</v>
      </c>
      <c r="J379" s="20">
        <f>VLOOKUP(A379,ブログデータ整理!A:E,4,FALSE)</f>
        <v>0</v>
      </c>
      <c r="K379" s="67">
        <f>VLOOKUP(A379,ブログデータ整理!A:E,5,FALSE)</f>
        <v>0</v>
      </c>
      <c r="L379" s="73"/>
      <c r="M379" s="81"/>
      <c r="N379" s="20">
        <f t="shared" si="20"/>
        <v>0</v>
      </c>
      <c r="O379" s="19">
        <f t="shared" si="20"/>
        <v>0</v>
      </c>
    </row>
    <row r="380" spans="1:15" ht="14.25" customHeight="1" x14ac:dyDescent="0.2">
      <c r="A380" s="63">
        <v>45989</v>
      </c>
      <c r="B380" s="4">
        <f>IFERROR(VLOOKUP(A380,ブログデータ貼り付け用!A:C,2,FALSE),0)</f>
        <v>0</v>
      </c>
      <c r="C380" s="65">
        <f>IFERROR(VLOOKUP(A380,ブログデータ貼り付け用!A:C,3,FALSE),0)</f>
        <v>0</v>
      </c>
      <c r="D380" s="20">
        <f>IFERROR(VLOOKUP(A380,ブログデータ貼り付け用!E:J,4,FALSE),0)</f>
        <v>0</v>
      </c>
      <c r="E380" s="71">
        <f>IFERROR(VLOOKUP(A380,ブログデータ貼り付け用!E:J,6,FALSE),0)</f>
        <v>0</v>
      </c>
      <c r="F380" s="4">
        <f>IFERROR(VLOOKUP(A380,ブログデータ貼り付け用!L:N,2,FALSE),0)</f>
        <v>0</v>
      </c>
      <c r="G380" s="37">
        <f>IFERROR(VLOOKUP(A380,ブログデータ貼り付け用!L:N,3,FALSE),0)</f>
        <v>0</v>
      </c>
      <c r="H380" s="20">
        <f>VLOOKUP(A380,ブログデータ整理!A:C,2,FALSE)</f>
        <v>0</v>
      </c>
      <c r="I380" s="67">
        <f>VLOOKUP(A380,ブログデータ整理!A:C,3,FALSE)</f>
        <v>0</v>
      </c>
      <c r="J380" s="20">
        <f>VLOOKUP(A380,ブログデータ整理!A:E,4,FALSE)</f>
        <v>0</v>
      </c>
      <c r="K380" s="67">
        <f>VLOOKUP(A380,ブログデータ整理!A:E,5,FALSE)</f>
        <v>0</v>
      </c>
      <c r="L380" s="73"/>
      <c r="M380" s="81"/>
      <c r="N380" s="20">
        <f t="shared" si="20"/>
        <v>0</v>
      </c>
      <c r="O380" s="19">
        <f t="shared" si="20"/>
        <v>0</v>
      </c>
    </row>
    <row r="381" spans="1:15" ht="14.25" customHeight="1" x14ac:dyDescent="0.2">
      <c r="A381" s="63">
        <v>45990</v>
      </c>
      <c r="B381" s="4">
        <f>IFERROR(VLOOKUP(A381,ブログデータ貼り付け用!A:C,2,FALSE),0)</f>
        <v>0</v>
      </c>
      <c r="C381" s="65">
        <f>IFERROR(VLOOKUP(A381,ブログデータ貼り付け用!A:C,3,FALSE),0)</f>
        <v>0</v>
      </c>
      <c r="D381" s="20">
        <f>IFERROR(VLOOKUP(A381,ブログデータ貼り付け用!E:J,4,FALSE),0)</f>
        <v>0</v>
      </c>
      <c r="E381" s="71">
        <f>IFERROR(VLOOKUP(A381,ブログデータ貼り付け用!E:J,6,FALSE),0)</f>
        <v>0</v>
      </c>
      <c r="F381" s="4">
        <f>IFERROR(VLOOKUP(A381,ブログデータ貼り付け用!L:N,2,FALSE),0)</f>
        <v>0</v>
      </c>
      <c r="G381" s="37">
        <f>IFERROR(VLOOKUP(A381,ブログデータ貼り付け用!L:N,3,FALSE),0)</f>
        <v>0</v>
      </c>
      <c r="H381" s="20">
        <f>VLOOKUP(A381,ブログデータ整理!A:C,2,FALSE)</f>
        <v>0</v>
      </c>
      <c r="I381" s="67">
        <f>VLOOKUP(A381,ブログデータ整理!A:C,3,FALSE)</f>
        <v>0</v>
      </c>
      <c r="J381" s="20">
        <f>VLOOKUP(A381,ブログデータ整理!A:E,4,FALSE)</f>
        <v>0</v>
      </c>
      <c r="K381" s="67">
        <f>VLOOKUP(A381,ブログデータ整理!A:E,5,FALSE)</f>
        <v>0</v>
      </c>
      <c r="L381" s="73"/>
      <c r="M381" s="81"/>
      <c r="N381" s="20">
        <f t="shared" si="20"/>
        <v>0</v>
      </c>
      <c r="O381" s="19">
        <f t="shared" si="20"/>
        <v>0</v>
      </c>
    </row>
    <row r="382" spans="1:15" ht="14.25" customHeight="1" x14ac:dyDescent="0.2">
      <c r="A382" s="63">
        <v>45991</v>
      </c>
      <c r="B382" s="4">
        <f>IFERROR(VLOOKUP(A382,ブログデータ貼り付け用!A:C,2,FALSE),0)</f>
        <v>0</v>
      </c>
      <c r="C382" s="65">
        <f>IFERROR(VLOOKUP(A382,ブログデータ貼り付け用!A:C,3,FALSE),0)</f>
        <v>0</v>
      </c>
      <c r="D382" s="20">
        <f>IFERROR(VLOOKUP(A382,ブログデータ貼り付け用!E:J,4,FALSE),0)</f>
        <v>0</v>
      </c>
      <c r="E382" s="71">
        <f>IFERROR(VLOOKUP(A382,ブログデータ貼り付け用!E:J,6,FALSE),0)</f>
        <v>0</v>
      </c>
      <c r="F382" s="4">
        <f>IFERROR(VLOOKUP(A382,ブログデータ貼り付け用!L:N,2,FALSE),0)</f>
        <v>0</v>
      </c>
      <c r="G382" s="37">
        <f>IFERROR(VLOOKUP(A382,ブログデータ貼り付け用!L:N,3,FALSE),0)</f>
        <v>0</v>
      </c>
      <c r="H382" s="20">
        <f>VLOOKUP(A382,ブログデータ整理!A:C,2,FALSE)</f>
        <v>0</v>
      </c>
      <c r="I382" s="67">
        <f>VLOOKUP(A382,ブログデータ整理!A:C,3,FALSE)</f>
        <v>0</v>
      </c>
      <c r="J382" s="20">
        <f>VLOOKUP(A382,ブログデータ整理!A:E,4,FALSE)</f>
        <v>0</v>
      </c>
      <c r="K382" s="67">
        <f>VLOOKUP(A382,ブログデータ整理!A:E,5,FALSE)</f>
        <v>0</v>
      </c>
      <c r="L382" s="73"/>
      <c r="M382" s="81"/>
      <c r="N382" s="20">
        <f t="shared" si="20"/>
        <v>0</v>
      </c>
      <c r="O382" s="19">
        <f t="shared" si="20"/>
        <v>0</v>
      </c>
    </row>
    <row r="383" spans="1:15" ht="14.25" customHeight="1" thickBot="1" x14ac:dyDescent="0.25">
      <c r="A383" s="16"/>
      <c r="B383" s="3"/>
      <c r="C383" s="69"/>
      <c r="D383" s="7"/>
      <c r="E383" s="8"/>
      <c r="F383" s="3"/>
      <c r="G383" s="10"/>
      <c r="H383" s="9"/>
      <c r="I383" s="10"/>
      <c r="J383" s="9"/>
      <c r="K383" s="10"/>
      <c r="L383" s="83"/>
      <c r="M383" s="82"/>
      <c r="N383" s="20"/>
      <c r="O383" s="19"/>
    </row>
    <row r="384" spans="1:15" ht="15.5" customHeight="1" thickBot="1" x14ac:dyDescent="0.25">
      <c r="A384" s="17" t="s">
        <v>140</v>
      </c>
      <c r="B384" s="74"/>
      <c r="C384" s="75"/>
      <c r="D384" s="76"/>
      <c r="E384" s="75"/>
      <c r="F384" s="76"/>
      <c r="G384" s="75"/>
      <c r="H384" s="76"/>
      <c r="I384" s="75"/>
      <c r="J384" s="76"/>
      <c r="K384" s="75"/>
      <c r="L384" s="76"/>
      <c r="M384" s="75"/>
      <c r="N384" s="13">
        <f>B384+D384+F384+H384+J384+L384</f>
        <v>0</v>
      </c>
      <c r="O384" s="14">
        <f>C384+E384+G384+I384+K384+M384</f>
        <v>0</v>
      </c>
    </row>
    <row r="385" spans="1:15" ht="17.25" customHeight="1" thickBot="1" x14ac:dyDescent="0.25">
      <c r="A385" s="17" t="s">
        <v>18</v>
      </c>
      <c r="B385" s="22">
        <f t="shared" ref="B385:M385" si="21">SUM(B353:B384)</f>
        <v>0</v>
      </c>
      <c r="C385" s="23">
        <f t="shared" si="21"/>
        <v>0</v>
      </c>
      <c r="D385" s="26">
        <f t="shared" si="21"/>
        <v>0</v>
      </c>
      <c r="E385" s="27">
        <f t="shared" si="21"/>
        <v>0</v>
      </c>
      <c r="F385" s="24">
        <f t="shared" si="21"/>
        <v>0</v>
      </c>
      <c r="G385" s="25">
        <f t="shared" si="21"/>
        <v>0</v>
      </c>
      <c r="H385" s="33">
        <f t="shared" si="21"/>
        <v>0</v>
      </c>
      <c r="I385" s="34">
        <f t="shared" si="21"/>
        <v>0</v>
      </c>
      <c r="J385" s="32">
        <f t="shared" si="21"/>
        <v>0</v>
      </c>
      <c r="K385" s="30">
        <f t="shared" si="21"/>
        <v>0</v>
      </c>
      <c r="L385" s="28">
        <f t="shared" si="21"/>
        <v>0</v>
      </c>
      <c r="M385" s="29">
        <f t="shared" si="21"/>
        <v>0</v>
      </c>
      <c r="N385" s="13">
        <f>B385+D385+F385+H385+J385+L385</f>
        <v>0</v>
      </c>
      <c r="O385" s="14">
        <f>C385+E385+G385+I385+K385+M385</f>
        <v>0</v>
      </c>
    </row>
    <row r="386" spans="1:15" ht="15.5" customHeight="1" thickBot="1" x14ac:dyDescent="0.25">
      <c r="A386" s="566" t="s">
        <v>151</v>
      </c>
      <c r="B386" s="456" t="s">
        <v>34</v>
      </c>
      <c r="C386" s="458"/>
      <c r="D386" s="558" t="s">
        <v>35</v>
      </c>
      <c r="E386" s="559"/>
      <c r="F386" s="560" t="s">
        <v>36</v>
      </c>
      <c r="G386" s="561"/>
      <c r="H386" s="562" t="s">
        <v>37</v>
      </c>
      <c r="I386" s="563"/>
      <c r="J386" s="564" t="s">
        <v>38</v>
      </c>
      <c r="K386" s="565"/>
      <c r="L386" s="553" t="str">
        <f>L351</f>
        <v>サイト名</v>
      </c>
      <c r="M386" s="554"/>
      <c r="N386" s="463" t="s">
        <v>18</v>
      </c>
      <c r="O386" s="464"/>
    </row>
    <row r="387" spans="1:15" ht="15.5" customHeight="1" thickBot="1" x14ac:dyDescent="0.25">
      <c r="A387" s="567"/>
      <c r="B387" s="21" t="s">
        <v>152</v>
      </c>
      <c r="C387" s="12" t="s">
        <v>20</v>
      </c>
      <c r="D387" s="11" t="s">
        <v>19</v>
      </c>
      <c r="E387" s="12" t="s">
        <v>20</v>
      </c>
      <c r="F387" s="11" t="s">
        <v>19</v>
      </c>
      <c r="G387" s="12" t="s">
        <v>20</v>
      </c>
      <c r="H387" s="11" t="s">
        <v>19</v>
      </c>
      <c r="I387" s="12" t="s">
        <v>20</v>
      </c>
      <c r="J387" s="11" t="s">
        <v>19</v>
      </c>
      <c r="K387" s="12" t="s">
        <v>20</v>
      </c>
      <c r="L387" s="11" t="s">
        <v>19</v>
      </c>
      <c r="M387" s="12" t="s">
        <v>20</v>
      </c>
      <c r="N387" s="11" t="s">
        <v>19</v>
      </c>
      <c r="O387" s="12" t="s">
        <v>20</v>
      </c>
    </row>
    <row r="388" spans="1:15" ht="14.25" customHeight="1" x14ac:dyDescent="0.2">
      <c r="A388" s="63">
        <v>45992</v>
      </c>
      <c r="B388" s="4">
        <f>IFERROR(VLOOKUP(A388,ブログデータ貼り付け用!A:C,2,FALSE),0)</f>
        <v>0</v>
      </c>
      <c r="C388" s="65">
        <f>IFERROR(VLOOKUP(A388,ブログデータ貼り付け用!A:C,3,FALSE),0)</f>
        <v>0</v>
      </c>
      <c r="D388" s="66">
        <f>IFERROR(VLOOKUP(A388,ブログデータ貼り付け用!E:J,4,FALSE),0)</f>
        <v>0</v>
      </c>
      <c r="E388" s="70">
        <f>IFERROR(VLOOKUP(A388,ブログデータ貼り付け用!E:J,6,FALSE),0)</f>
        <v>0</v>
      </c>
      <c r="F388" s="4">
        <f>IFERROR(VLOOKUP(A388,ブログデータ貼り付け用!L:N,2,FALSE),0)</f>
        <v>0</v>
      </c>
      <c r="G388" s="37">
        <f>IFERROR(VLOOKUP(A388,ブログデータ貼り付け用!L:N,3,FALSE),0)</f>
        <v>0</v>
      </c>
      <c r="H388" s="20">
        <f>VLOOKUP(A388,ブログデータ整理!A:C,2,FALSE)</f>
        <v>0</v>
      </c>
      <c r="I388" s="67">
        <f>VLOOKUP(A388,ブログデータ整理!A:C,3,FALSE)</f>
        <v>0</v>
      </c>
      <c r="J388" s="20">
        <f>VLOOKUP(A388,ブログデータ整理!A:E,4,FALSE)</f>
        <v>0</v>
      </c>
      <c r="K388" s="67">
        <f>VLOOKUP(A388,ブログデータ整理!A:E,5,FALSE)</f>
        <v>0</v>
      </c>
      <c r="L388" s="73"/>
      <c r="M388" s="81"/>
      <c r="N388" s="20">
        <f>B388+D388+F388+H388+J388+L388</f>
        <v>0</v>
      </c>
      <c r="O388" s="19">
        <f>C388+E388+G388+I388+K388+M388</f>
        <v>0</v>
      </c>
    </row>
    <row r="389" spans="1:15" ht="14.25" customHeight="1" x14ac:dyDescent="0.2">
      <c r="A389" s="63">
        <v>45993</v>
      </c>
      <c r="B389" s="4">
        <f>IFERROR(VLOOKUP(A389,ブログデータ貼り付け用!A:C,2,FALSE),0)</f>
        <v>0</v>
      </c>
      <c r="C389" s="65">
        <f>IFERROR(VLOOKUP(A389,ブログデータ貼り付け用!A:C,3,FALSE),0)</f>
        <v>0</v>
      </c>
      <c r="D389" s="20">
        <f>IFERROR(VLOOKUP(A389,ブログデータ貼り付け用!E:J,4,FALSE),0)</f>
        <v>0</v>
      </c>
      <c r="E389" s="71">
        <f>IFERROR(VLOOKUP(A389,ブログデータ貼り付け用!E:J,6,FALSE),0)</f>
        <v>0</v>
      </c>
      <c r="F389" s="4">
        <f>IFERROR(VLOOKUP(A389,ブログデータ貼り付け用!L:N,2,FALSE),0)</f>
        <v>0</v>
      </c>
      <c r="G389" s="37">
        <f>IFERROR(VLOOKUP(A389,ブログデータ貼り付け用!L:N,3,FALSE),0)</f>
        <v>0</v>
      </c>
      <c r="H389" s="20">
        <f>VLOOKUP(A389,ブログデータ整理!A:C,2,FALSE)</f>
        <v>0</v>
      </c>
      <c r="I389" s="67">
        <f>VLOOKUP(A389,ブログデータ整理!A:C,3,FALSE)</f>
        <v>0</v>
      </c>
      <c r="J389" s="20">
        <f>VLOOKUP(A389,ブログデータ整理!A:E,4,FALSE)</f>
        <v>0</v>
      </c>
      <c r="K389" s="67">
        <f>VLOOKUP(A389,ブログデータ整理!A:E,5,FALSE)</f>
        <v>0</v>
      </c>
      <c r="L389" s="73"/>
      <c r="M389" s="81"/>
      <c r="N389" s="20">
        <f t="shared" ref="N389:O418" si="22">B389+D389+F389+H389+J389+L389</f>
        <v>0</v>
      </c>
      <c r="O389" s="19">
        <f t="shared" si="22"/>
        <v>0</v>
      </c>
    </row>
    <row r="390" spans="1:15" ht="14.25" customHeight="1" x14ac:dyDescent="0.2">
      <c r="A390" s="63">
        <v>45994</v>
      </c>
      <c r="B390" s="4">
        <f>IFERROR(VLOOKUP(A390,ブログデータ貼り付け用!A:C,2,FALSE),0)</f>
        <v>0</v>
      </c>
      <c r="C390" s="65">
        <f>IFERROR(VLOOKUP(A390,ブログデータ貼り付け用!A:C,3,FALSE),0)</f>
        <v>0</v>
      </c>
      <c r="D390" s="20">
        <f>IFERROR(VLOOKUP(A390,ブログデータ貼り付け用!E:J,4,FALSE),0)</f>
        <v>0</v>
      </c>
      <c r="E390" s="71">
        <f>IFERROR(VLOOKUP(A390,ブログデータ貼り付け用!E:J,6,FALSE),0)</f>
        <v>0</v>
      </c>
      <c r="F390" s="4">
        <f>IFERROR(VLOOKUP(A390,ブログデータ貼り付け用!L:N,2,FALSE),0)</f>
        <v>0</v>
      </c>
      <c r="G390" s="37">
        <f>IFERROR(VLOOKUP(A390,ブログデータ貼り付け用!L:N,3,FALSE),0)</f>
        <v>0</v>
      </c>
      <c r="H390" s="20">
        <f>VLOOKUP(A390,ブログデータ整理!A:C,2,FALSE)</f>
        <v>0</v>
      </c>
      <c r="I390" s="67">
        <f>VLOOKUP(A390,ブログデータ整理!A:C,3,FALSE)</f>
        <v>0</v>
      </c>
      <c r="J390" s="20">
        <f>VLOOKUP(A390,ブログデータ整理!A:E,4,FALSE)</f>
        <v>0</v>
      </c>
      <c r="K390" s="67">
        <f>VLOOKUP(A390,ブログデータ整理!A:E,5,FALSE)</f>
        <v>0</v>
      </c>
      <c r="L390" s="73"/>
      <c r="M390" s="81"/>
      <c r="N390" s="20">
        <f t="shared" si="22"/>
        <v>0</v>
      </c>
      <c r="O390" s="19">
        <f t="shared" si="22"/>
        <v>0</v>
      </c>
    </row>
    <row r="391" spans="1:15" ht="14.25" customHeight="1" x14ac:dyDescent="0.2">
      <c r="A391" s="63">
        <v>45995</v>
      </c>
      <c r="B391" s="4">
        <f>IFERROR(VLOOKUP(A391,ブログデータ貼り付け用!A:C,2,FALSE),0)</f>
        <v>0</v>
      </c>
      <c r="C391" s="65">
        <f>IFERROR(VLOOKUP(A391,ブログデータ貼り付け用!A:C,3,FALSE),0)</f>
        <v>0</v>
      </c>
      <c r="D391" s="20">
        <f>IFERROR(VLOOKUP(A391,ブログデータ貼り付け用!E:J,4,FALSE),0)</f>
        <v>0</v>
      </c>
      <c r="E391" s="71">
        <f>IFERROR(VLOOKUP(A391,ブログデータ貼り付け用!E:J,6,FALSE),0)</f>
        <v>0</v>
      </c>
      <c r="F391" s="4">
        <f>IFERROR(VLOOKUP(A391,ブログデータ貼り付け用!L:N,2,FALSE),0)</f>
        <v>0</v>
      </c>
      <c r="G391" s="37">
        <f>IFERROR(VLOOKUP(A391,ブログデータ貼り付け用!L:N,3,FALSE),0)</f>
        <v>0</v>
      </c>
      <c r="H391" s="20">
        <f>VLOOKUP(A391,ブログデータ整理!A:C,2,FALSE)</f>
        <v>0</v>
      </c>
      <c r="I391" s="67">
        <f>VLOOKUP(A391,ブログデータ整理!A:C,3,FALSE)</f>
        <v>0</v>
      </c>
      <c r="J391" s="20">
        <f>VLOOKUP(A391,ブログデータ整理!A:E,4,FALSE)</f>
        <v>0</v>
      </c>
      <c r="K391" s="67">
        <f>VLOOKUP(A391,ブログデータ整理!A:E,5,FALSE)</f>
        <v>0</v>
      </c>
      <c r="L391" s="73"/>
      <c r="M391" s="81"/>
      <c r="N391" s="20">
        <f t="shared" si="22"/>
        <v>0</v>
      </c>
      <c r="O391" s="19">
        <f t="shared" si="22"/>
        <v>0</v>
      </c>
    </row>
    <row r="392" spans="1:15" ht="14.25" customHeight="1" x14ac:dyDescent="0.2">
      <c r="A392" s="63">
        <v>45996</v>
      </c>
      <c r="B392" s="4">
        <f>IFERROR(VLOOKUP(A392,ブログデータ貼り付け用!A:C,2,FALSE),0)</f>
        <v>0</v>
      </c>
      <c r="C392" s="65">
        <f>IFERROR(VLOOKUP(A392,ブログデータ貼り付け用!A:C,3,FALSE),0)</f>
        <v>0</v>
      </c>
      <c r="D392" s="20">
        <f>IFERROR(VLOOKUP(A392,ブログデータ貼り付け用!E:J,4,FALSE),0)</f>
        <v>0</v>
      </c>
      <c r="E392" s="71">
        <f>IFERROR(VLOOKUP(A392,ブログデータ貼り付け用!E:J,6,FALSE),0)</f>
        <v>0</v>
      </c>
      <c r="F392" s="4">
        <f>IFERROR(VLOOKUP(A392,ブログデータ貼り付け用!L:N,2,FALSE),0)</f>
        <v>0</v>
      </c>
      <c r="G392" s="37">
        <f>IFERROR(VLOOKUP(A392,ブログデータ貼り付け用!L:N,3,FALSE),0)</f>
        <v>0</v>
      </c>
      <c r="H392" s="20">
        <f>VLOOKUP(A392,ブログデータ整理!A:C,2,FALSE)</f>
        <v>0</v>
      </c>
      <c r="I392" s="67">
        <f>VLOOKUP(A392,ブログデータ整理!A:C,3,FALSE)</f>
        <v>0</v>
      </c>
      <c r="J392" s="20">
        <f>VLOOKUP(A392,ブログデータ整理!A:E,4,FALSE)</f>
        <v>0</v>
      </c>
      <c r="K392" s="67">
        <f>VLOOKUP(A392,ブログデータ整理!A:E,5,FALSE)</f>
        <v>0</v>
      </c>
      <c r="L392" s="73"/>
      <c r="M392" s="81"/>
      <c r="N392" s="20">
        <f t="shared" si="22"/>
        <v>0</v>
      </c>
      <c r="O392" s="19">
        <f t="shared" si="22"/>
        <v>0</v>
      </c>
    </row>
    <row r="393" spans="1:15" ht="14.25" customHeight="1" x14ac:dyDescent="0.2">
      <c r="A393" s="63">
        <v>45997</v>
      </c>
      <c r="B393" s="4">
        <f>IFERROR(VLOOKUP(A393,ブログデータ貼り付け用!A:C,2,FALSE),0)</f>
        <v>0</v>
      </c>
      <c r="C393" s="65">
        <f>IFERROR(VLOOKUP(A393,ブログデータ貼り付け用!A:C,3,FALSE),0)</f>
        <v>0</v>
      </c>
      <c r="D393" s="20">
        <f>IFERROR(VLOOKUP(A393,ブログデータ貼り付け用!E:J,4,FALSE),0)</f>
        <v>0</v>
      </c>
      <c r="E393" s="71">
        <f>IFERROR(VLOOKUP(A393,ブログデータ貼り付け用!E:J,6,FALSE),0)</f>
        <v>0</v>
      </c>
      <c r="F393" s="4">
        <f>IFERROR(VLOOKUP(A393,ブログデータ貼り付け用!L:N,2,FALSE),0)</f>
        <v>0</v>
      </c>
      <c r="G393" s="37">
        <f>IFERROR(VLOOKUP(A393,ブログデータ貼り付け用!L:N,3,FALSE),0)</f>
        <v>0</v>
      </c>
      <c r="H393" s="20">
        <f>VLOOKUP(A393,ブログデータ整理!A:C,2,FALSE)</f>
        <v>0</v>
      </c>
      <c r="I393" s="67">
        <f>VLOOKUP(A393,ブログデータ整理!A:C,3,FALSE)</f>
        <v>0</v>
      </c>
      <c r="J393" s="20">
        <f>VLOOKUP(A393,ブログデータ整理!A:E,4,FALSE)</f>
        <v>0</v>
      </c>
      <c r="K393" s="67">
        <f>VLOOKUP(A393,ブログデータ整理!A:E,5,FALSE)</f>
        <v>0</v>
      </c>
      <c r="L393" s="73"/>
      <c r="M393" s="81"/>
      <c r="N393" s="20">
        <f t="shared" si="22"/>
        <v>0</v>
      </c>
      <c r="O393" s="19">
        <f t="shared" si="22"/>
        <v>0</v>
      </c>
    </row>
    <row r="394" spans="1:15" ht="14.25" customHeight="1" x14ac:dyDescent="0.2">
      <c r="A394" s="63">
        <v>45998</v>
      </c>
      <c r="B394" s="4">
        <f>IFERROR(VLOOKUP(A394,ブログデータ貼り付け用!A:C,2,FALSE),0)</f>
        <v>0</v>
      </c>
      <c r="C394" s="65">
        <f>IFERROR(VLOOKUP(A394,ブログデータ貼り付け用!A:C,3,FALSE),0)</f>
        <v>0</v>
      </c>
      <c r="D394" s="20">
        <f>IFERROR(VLOOKUP(A394,ブログデータ貼り付け用!E:J,4,FALSE),0)</f>
        <v>0</v>
      </c>
      <c r="E394" s="71">
        <f>IFERROR(VLOOKUP(A394,ブログデータ貼り付け用!E:J,6,FALSE),0)</f>
        <v>0</v>
      </c>
      <c r="F394" s="4">
        <f>IFERROR(VLOOKUP(A394,ブログデータ貼り付け用!L:N,2,FALSE),0)</f>
        <v>0</v>
      </c>
      <c r="G394" s="37">
        <f>IFERROR(VLOOKUP(A394,ブログデータ貼り付け用!L:N,3,FALSE),0)</f>
        <v>0</v>
      </c>
      <c r="H394" s="20">
        <f>VLOOKUP(A394,ブログデータ整理!A:C,2,FALSE)</f>
        <v>0</v>
      </c>
      <c r="I394" s="67">
        <f>VLOOKUP(A394,ブログデータ整理!A:C,3,FALSE)</f>
        <v>0</v>
      </c>
      <c r="J394" s="20">
        <f>VLOOKUP(A394,ブログデータ整理!A:E,4,FALSE)</f>
        <v>0</v>
      </c>
      <c r="K394" s="67">
        <f>VLOOKUP(A394,ブログデータ整理!A:E,5,FALSE)</f>
        <v>0</v>
      </c>
      <c r="L394" s="73"/>
      <c r="M394" s="81"/>
      <c r="N394" s="20">
        <f t="shared" si="22"/>
        <v>0</v>
      </c>
      <c r="O394" s="19">
        <f t="shared" si="22"/>
        <v>0</v>
      </c>
    </row>
    <row r="395" spans="1:15" ht="14.25" customHeight="1" x14ac:dyDescent="0.2">
      <c r="A395" s="63">
        <v>45999</v>
      </c>
      <c r="B395" s="4">
        <f>IFERROR(VLOOKUP(A395,ブログデータ貼り付け用!A:C,2,FALSE),0)</f>
        <v>0</v>
      </c>
      <c r="C395" s="65">
        <f>IFERROR(VLOOKUP(A395,ブログデータ貼り付け用!A:C,3,FALSE),0)</f>
        <v>0</v>
      </c>
      <c r="D395" s="20">
        <f>IFERROR(VLOOKUP(A395,ブログデータ貼り付け用!E:J,4,FALSE),0)</f>
        <v>0</v>
      </c>
      <c r="E395" s="71">
        <f>IFERROR(VLOOKUP(A395,ブログデータ貼り付け用!E:J,6,FALSE),0)</f>
        <v>0</v>
      </c>
      <c r="F395" s="4">
        <f>IFERROR(VLOOKUP(A395,ブログデータ貼り付け用!L:N,2,FALSE),0)</f>
        <v>0</v>
      </c>
      <c r="G395" s="37">
        <f>IFERROR(VLOOKUP(A395,ブログデータ貼り付け用!L:N,3,FALSE),0)</f>
        <v>0</v>
      </c>
      <c r="H395" s="20">
        <f>VLOOKUP(A395,ブログデータ整理!A:C,2,FALSE)</f>
        <v>0</v>
      </c>
      <c r="I395" s="67">
        <f>VLOOKUP(A395,ブログデータ整理!A:C,3,FALSE)</f>
        <v>0</v>
      </c>
      <c r="J395" s="20">
        <f>VLOOKUP(A395,ブログデータ整理!A:E,4,FALSE)</f>
        <v>0</v>
      </c>
      <c r="K395" s="67">
        <f>VLOOKUP(A395,ブログデータ整理!A:E,5,FALSE)</f>
        <v>0</v>
      </c>
      <c r="L395" s="73"/>
      <c r="M395" s="81"/>
      <c r="N395" s="20">
        <f t="shared" si="22"/>
        <v>0</v>
      </c>
      <c r="O395" s="19">
        <f t="shared" si="22"/>
        <v>0</v>
      </c>
    </row>
    <row r="396" spans="1:15" ht="14.25" customHeight="1" x14ac:dyDescent="0.2">
      <c r="A396" s="63">
        <v>46000</v>
      </c>
      <c r="B396" s="4">
        <f>IFERROR(VLOOKUP(A396,ブログデータ貼り付け用!A:C,2,FALSE),0)</f>
        <v>0</v>
      </c>
      <c r="C396" s="65">
        <f>IFERROR(VLOOKUP(A396,ブログデータ貼り付け用!A:C,3,FALSE),0)</f>
        <v>0</v>
      </c>
      <c r="D396" s="20">
        <f>IFERROR(VLOOKUP(A396,ブログデータ貼り付け用!E:J,4,FALSE),0)</f>
        <v>0</v>
      </c>
      <c r="E396" s="71">
        <f>IFERROR(VLOOKUP(A396,ブログデータ貼り付け用!E:J,6,FALSE),0)</f>
        <v>0</v>
      </c>
      <c r="F396" s="4">
        <f>IFERROR(VLOOKUP(A396,ブログデータ貼り付け用!L:N,2,FALSE),0)</f>
        <v>0</v>
      </c>
      <c r="G396" s="37">
        <f>IFERROR(VLOOKUP(A396,ブログデータ貼り付け用!L:N,3,FALSE),0)</f>
        <v>0</v>
      </c>
      <c r="H396" s="20">
        <f>VLOOKUP(A396,ブログデータ整理!A:C,2,FALSE)</f>
        <v>0</v>
      </c>
      <c r="I396" s="67">
        <f>VLOOKUP(A396,ブログデータ整理!A:C,3,FALSE)</f>
        <v>0</v>
      </c>
      <c r="J396" s="20">
        <f>VLOOKUP(A396,ブログデータ整理!A:E,4,FALSE)</f>
        <v>0</v>
      </c>
      <c r="K396" s="67">
        <f>VLOOKUP(A396,ブログデータ整理!A:E,5,FALSE)</f>
        <v>0</v>
      </c>
      <c r="L396" s="73"/>
      <c r="M396" s="81"/>
      <c r="N396" s="20">
        <f t="shared" si="22"/>
        <v>0</v>
      </c>
      <c r="O396" s="19">
        <f t="shared" si="22"/>
        <v>0</v>
      </c>
    </row>
    <row r="397" spans="1:15" ht="14.25" customHeight="1" x14ac:dyDescent="0.2">
      <c r="A397" s="63">
        <v>46001</v>
      </c>
      <c r="B397" s="4">
        <f>IFERROR(VLOOKUP(A397,ブログデータ貼り付け用!A:C,2,FALSE),0)</f>
        <v>0</v>
      </c>
      <c r="C397" s="65">
        <f>IFERROR(VLOOKUP(A397,ブログデータ貼り付け用!A:C,3,FALSE),0)</f>
        <v>0</v>
      </c>
      <c r="D397" s="20">
        <f>IFERROR(VLOOKUP(A397,ブログデータ貼り付け用!E:J,4,FALSE),0)</f>
        <v>0</v>
      </c>
      <c r="E397" s="71">
        <f>IFERROR(VLOOKUP(A397,ブログデータ貼り付け用!E:J,6,FALSE),0)</f>
        <v>0</v>
      </c>
      <c r="F397" s="4">
        <f>IFERROR(VLOOKUP(A397,ブログデータ貼り付け用!L:N,2,FALSE),0)</f>
        <v>0</v>
      </c>
      <c r="G397" s="37">
        <f>IFERROR(VLOOKUP(A397,ブログデータ貼り付け用!L:N,3,FALSE),0)</f>
        <v>0</v>
      </c>
      <c r="H397" s="20">
        <f>VLOOKUP(A397,ブログデータ整理!A:C,2,FALSE)</f>
        <v>0</v>
      </c>
      <c r="I397" s="67">
        <f>VLOOKUP(A397,ブログデータ整理!A:C,3,FALSE)</f>
        <v>0</v>
      </c>
      <c r="J397" s="20">
        <f>VLOOKUP(A397,ブログデータ整理!A:E,4,FALSE)</f>
        <v>0</v>
      </c>
      <c r="K397" s="67">
        <f>VLOOKUP(A397,ブログデータ整理!A:E,5,FALSE)</f>
        <v>0</v>
      </c>
      <c r="L397" s="73"/>
      <c r="M397" s="81"/>
      <c r="N397" s="20">
        <f t="shared" si="22"/>
        <v>0</v>
      </c>
      <c r="O397" s="19">
        <f t="shared" si="22"/>
        <v>0</v>
      </c>
    </row>
    <row r="398" spans="1:15" ht="14.25" customHeight="1" x14ac:dyDescent="0.2">
      <c r="A398" s="63">
        <v>46002</v>
      </c>
      <c r="B398" s="4">
        <f>IFERROR(VLOOKUP(A398,ブログデータ貼り付け用!A:C,2,FALSE),0)</f>
        <v>0</v>
      </c>
      <c r="C398" s="65">
        <f>IFERROR(VLOOKUP(A398,ブログデータ貼り付け用!A:C,3,FALSE),0)</f>
        <v>0</v>
      </c>
      <c r="D398" s="20">
        <f>IFERROR(VLOOKUP(A398,ブログデータ貼り付け用!E:J,4,FALSE),0)</f>
        <v>0</v>
      </c>
      <c r="E398" s="71">
        <f>IFERROR(VLOOKUP(A398,ブログデータ貼り付け用!E:J,6,FALSE),0)</f>
        <v>0</v>
      </c>
      <c r="F398" s="4">
        <f>IFERROR(VLOOKUP(A398,ブログデータ貼り付け用!L:N,2,FALSE),0)</f>
        <v>0</v>
      </c>
      <c r="G398" s="37">
        <f>IFERROR(VLOOKUP(A398,ブログデータ貼り付け用!L:N,3,FALSE),0)</f>
        <v>0</v>
      </c>
      <c r="H398" s="20">
        <f>VLOOKUP(A398,ブログデータ整理!A:C,2,FALSE)</f>
        <v>0</v>
      </c>
      <c r="I398" s="67">
        <f>VLOOKUP(A398,ブログデータ整理!A:C,3,FALSE)</f>
        <v>0</v>
      </c>
      <c r="J398" s="20">
        <f>VLOOKUP(A398,ブログデータ整理!A:E,4,FALSE)</f>
        <v>0</v>
      </c>
      <c r="K398" s="67">
        <f>VLOOKUP(A398,ブログデータ整理!A:E,5,FALSE)</f>
        <v>0</v>
      </c>
      <c r="L398" s="73"/>
      <c r="M398" s="81"/>
      <c r="N398" s="20">
        <f t="shared" si="22"/>
        <v>0</v>
      </c>
      <c r="O398" s="19">
        <f t="shared" si="22"/>
        <v>0</v>
      </c>
    </row>
    <row r="399" spans="1:15" ht="14.25" customHeight="1" x14ac:dyDescent="0.2">
      <c r="A399" s="63">
        <v>46003</v>
      </c>
      <c r="B399" s="4">
        <f>IFERROR(VLOOKUP(A399,ブログデータ貼り付け用!A:C,2,FALSE),0)</f>
        <v>0</v>
      </c>
      <c r="C399" s="65">
        <f>IFERROR(VLOOKUP(A399,ブログデータ貼り付け用!A:C,3,FALSE),0)</f>
        <v>0</v>
      </c>
      <c r="D399" s="20">
        <f>IFERROR(VLOOKUP(A399,ブログデータ貼り付け用!E:J,4,FALSE),0)</f>
        <v>0</v>
      </c>
      <c r="E399" s="71">
        <f>IFERROR(VLOOKUP(A399,ブログデータ貼り付け用!E:J,6,FALSE),0)</f>
        <v>0</v>
      </c>
      <c r="F399" s="4">
        <f>IFERROR(VLOOKUP(A399,ブログデータ貼り付け用!L:N,2,FALSE),0)</f>
        <v>0</v>
      </c>
      <c r="G399" s="37">
        <f>IFERROR(VLOOKUP(A399,ブログデータ貼り付け用!L:N,3,FALSE),0)</f>
        <v>0</v>
      </c>
      <c r="H399" s="20">
        <f>VLOOKUP(A399,ブログデータ整理!A:C,2,FALSE)</f>
        <v>0</v>
      </c>
      <c r="I399" s="67">
        <f>VLOOKUP(A399,ブログデータ整理!A:C,3,FALSE)</f>
        <v>0</v>
      </c>
      <c r="J399" s="20">
        <f>VLOOKUP(A399,ブログデータ整理!A:E,4,FALSE)</f>
        <v>0</v>
      </c>
      <c r="K399" s="67">
        <f>VLOOKUP(A399,ブログデータ整理!A:E,5,FALSE)</f>
        <v>0</v>
      </c>
      <c r="L399" s="73"/>
      <c r="M399" s="81"/>
      <c r="N399" s="20">
        <f t="shared" si="22"/>
        <v>0</v>
      </c>
      <c r="O399" s="19">
        <f t="shared" si="22"/>
        <v>0</v>
      </c>
    </row>
    <row r="400" spans="1:15" ht="14.25" customHeight="1" x14ac:dyDescent="0.2">
      <c r="A400" s="63">
        <v>46004</v>
      </c>
      <c r="B400" s="4">
        <f>IFERROR(VLOOKUP(A400,ブログデータ貼り付け用!A:C,2,FALSE),0)</f>
        <v>0</v>
      </c>
      <c r="C400" s="65">
        <f>IFERROR(VLOOKUP(A400,ブログデータ貼り付け用!A:C,3,FALSE),0)</f>
        <v>0</v>
      </c>
      <c r="D400" s="20">
        <f>IFERROR(VLOOKUP(A400,ブログデータ貼り付け用!E:J,4,FALSE),0)</f>
        <v>0</v>
      </c>
      <c r="E400" s="71">
        <f>IFERROR(VLOOKUP(A400,ブログデータ貼り付け用!E:J,6,FALSE),0)</f>
        <v>0</v>
      </c>
      <c r="F400" s="4">
        <f>IFERROR(VLOOKUP(A400,ブログデータ貼り付け用!L:N,2,FALSE),0)</f>
        <v>0</v>
      </c>
      <c r="G400" s="37">
        <f>IFERROR(VLOOKUP(A400,ブログデータ貼り付け用!L:N,3,FALSE),0)</f>
        <v>0</v>
      </c>
      <c r="H400" s="20">
        <f>VLOOKUP(A400,ブログデータ整理!A:C,2,FALSE)</f>
        <v>0</v>
      </c>
      <c r="I400" s="67">
        <f>VLOOKUP(A400,ブログデータ整理!A:C,3,FALSE)</f>
        <v>0</v>
      </c>
      <c r="J400" s="20">
        <f>VLOOKUP(A400,ブログデータ整理!A:E,4,FALSE)</f>
        <v>0</v>
      </c>
      <c r="K400" s="67">
        <f>VLOOKUP(A400,ブログデータ整理!A:E,5,FALSE)</f>
        <v>0</v>
      </c>
      <c r="L400" s="73"/>
      <c r="M400" s="81"/>
      <c r="N400" s="20">
        <f t="shared" si="22"/>
        <v>0</v>
      </c>
      <c r="O400" s="19">
        <f t="shared" si="22"/>
        <v>0</v>
      </c>
    </row>
    <row r="401" spans="1:15" ht="14.25" customHeight="1" x14ac:dyDescent="0.2">
      <c r="A401" s="63">
        <v>46005</v>
      </c>
      <c r="B401" s="4">
        <f>IFERROR(VLOOKUP(A401,ブログデータ貼り付け用!A:C,2,FALSE),0)</f>
        <v>0</v>
      </c>
      <c r="C401" s="65">
        <f>IFERROR(VLOOKUP(A401,ブログデータ貼り付け用!A:C,3,FALSE),0)</f>
        <v>0</v>
      </c>
      <c r="D401" s="20">
        <f>IFERROR(VLOOKUP(A401,ブログデータ貼り付け用!E:J,4,FALSE),0)</f>
        <v>0</v>
      </c>
      <c r="E401" s="71">
        <f>IFERROR(VLOOKUP(A401,ブログデータ貼り付け用!E:J,6,FALSE),0)</f>
        <v>0</v>
      </c>
      <c r="F401" s="4">
        <f>IFERROR(VLOOKUP(A401,ブログデータ貼り付け用!L:N,2,FALSE),0)</f>
        <v>0</v>
      </c>
      <c r="G401" s="37">
        <f>IFERROR(VLOOKUP(A401,ブログデータ貼り付け用!L:N,3,FALSE),0)</f>
        <v>0</v>
      </c>
      <c r="H401" s="20">
        <f>VLOOKUP(A401,ブログデータ整理!A:C,2,FALSE)</f>
        <v>0</v>
      </c>
      <c r="I401" s="67">
        <f>VLOOKUP(A401,ブログデータ整理!A:C,3,FALSE)</f>
        <v>0</v>
      </c>
      <c r="J401" s="20">
        <f>VLOOKUP(A401,ブログデータ整理!A:E,4,FALSE)</f>
        <v>0</v>
      </c>
      <c r="K401" s="67">
        <f>VLOOKUP(A401,ブログデータ整理!A:E,5,FALSE)</f>
        <v>0</v>
      </c>
      <c r="L401" s="73"/>
      <c r="M401" s="81"/>
      <c r="N401" s="20">
        <f t="shared" si="22"/>
        <v>0</v>
      </c>
      <c r="O401" s="19">
        <f t="shared" si="22"/>
        <v>0</v>
      </c>
    </row>
    <row r="402" spans="1:15" ht="14.25" customHeight="1" x14ac:dyDescent="0.2">
      <c r="A402" s="63">
        <v>46006</v>
      </c>
      <c r="B402" s="4">
        <f>IFERROR(VLOOKUP(A402,ブログデータ貼り付け用!A:C,2,FALSE),0)</f>
        <v>0</v>
      </c>
      <c r="C402" s="65">
        <f>IFERROR(VLOOKUP(A402,ブログデータ貼り付け用!A:C,3,FALSE),0)</f>
        <v>0</v>
      </c>
      <c r="D402" s="20">
        <f>IFERROR(VLOOKUP(A402,ブログデータ貼り付け用!E:J,4,FALSE),0)</f>
        <v>0</v>
      </c>
      <c r="E402" s="71">
        <f>IFERROR(VLOOKUP(A402,ブログデータ貼り付け用!E:J,6,FALSE),0)</f>
        <v>0</v>
      </c>
      <c r="F402" s="4">
        <f>IFERROR(VLOOKUP(A402,ブログデータ貼り付け用!L:N,2,FALSE),0)</f>
        <v>0</v>
      </c>
      <c r="G402" s="37">
        <f>IFERROR(VLOOKUP(A402,ブログデータ貼り付け用!L:N,3,FALSE),0)</f>
        <v>0</v>
      </c>
      <c r="H402" s="20">
        <f>VLOOKUP(A402,ブログデータ整理!A:C,2,FALSE)</f>
        <v>0</v>
      </c>
      <c r="I402" s="67">
        <f>VLOOKUP(A402,ブログデータ整理!A:C,3,FALSE)</f>
        <v>0</v>
      </c>
      <c r="J402" s="20">
        <f>VLOOKUP(A402,ブログデータ整理!A:E,4,FALSE)</f>
        <v>0</v>
      </c>
      <c r="K402" s="67">
        <f>VLOOKUP(A402,ブログデータ整理!A:E,5,FALSE)</f>
        <v>0</v>
      </c>
      <c r="L402" s="73"/>
      <c r="M402" s="81"/>
      <c r="N402" s="20">
        <f t="shared" si="22"/>
        <v>0</v>
      </c>
      <c r="O402" s="19">
        <f t="shared" si="22"/>
        <v>0</v>
      </c>
    </row>
    <row r="403" spans="1:15" ht="14.25" customHeight="1" x14ac:dyDescent="0.2">
      <c r="A403" s="63">
        <v>46007</v>
      </c>
      <c r="B403" s="4">
        <f>IFERROR(VLOOKUP(A403,ブログデータ貼り付け用!A:C,2,FALSE),0)</f>
        <v>0</v>
      </c>
      <c r="C403" s="65">
        <f>IFERROR(VLOOKUP(A403,ブログデータ貼り付け用!A:C,3,FALSE),0)</f>
        <v>0</v>
      </c>
      <c r="D403" s="20">
        <f>IFERROR(VLOOKUP(A403,ブログデータ貼り付け用!E:J,4,FALSE),0)</f>
        <v>0</v>
      </c>
      <c r="E403" s="71">
        <f>IFERROR(VLOOKUP(A403,ブログデータ貼り付け用!E:J,6,FALSE),0)</f>
        <v>0</v>
      </c>
      <c r="F403" s="4">
        <f>IFERROR(VLOOKUP(A403,ブログデータ貼り付け用!L:N,2,FALSE),0)</f>
        <v>0</v>
      </c>
      <c r="G403" s="37">
        <f>IFERROR(VLOOKUP(A403,ブログデータ貼り付け用!L:N,3,FALSE),0)</f>
        <v>0</v>
      </c>
      <c r="H403" s="20">
        <f>VLOOKUP(A403,ブログデータ整理!A:C,2,FALSE)</f>
        <v>0</v>
      </c>
      <c r="I403" s="67">
        <f>VLOOKUP(A403,ブログデータ整理!A:C,3,FALSE)</f>
        <v>0</v>
      </c>
      <c r="J403" s="20">
        <f>VLOOKUP(A403,ブログデータ整理!A:E,4,FALSE)</f>
        <v>0</v>
      </c>
      <c r="K403" s="67">
        <f>VLOOKUP(A403,ブログデータ整理!A:E,5,FALSE)</f>
        <v>0</v>
      </c>
      <c r="L403" s="73"/>
      <c r="M403" s="81"/>
      <c r="N403" s="20">
        <f t="shared" si="22"/>
        <v>0</v>
      </c>
      <c r="O403" s="19">
        <f t="shared" si="22"/>
        <v>0</v>
      </c>
    </row>
    <row r="404" spans="1:15" ht="14.25" customHeight="1" x14ac:dyDescent="0.2">
      <c r="A404" s="63">
        <v>46008</v>
      </c>
      <c r="B404" s="4">
        <f>IFERROR(VLOOKUP(A404,ブログデータ貼り付け用!A:C,2,FALSE),0)</f>
        <v>0</v>
      </c>
      <c r="C404" s="65">
        <f>IFERROR(VLOOKUP(A404,ブログデータ貼り付け用!A:C,3,FALSE),0)</f>
        <v>0</v>
      </c>
      <c r="D404" s="20">
        <f>IFERROR(VLOOKUP(A404,ブログデータ貼り付け用!E:J,4,FALSE),0)</f>
        <v>0</v>
      </c>
      <c r="E404" s="71">
        <f>IFERROR(VLOOKUP(A404,ブログデータ貼り付け用!E:J,6,FALSE),0)</f>
        <v>0</v>
      </c>
      <c r="F404" s="4">
        <f>IFERROR(VLOOKUP(A404,ブログデータ貼り付け用!L:N,2,FALSE),0)</f>
        <v>0</v>
      </c>
      <c r="G404" s="37">
        <f>IFERROR(VLOOKUP(A404,ブログデータ貼り付け用!L:N,3,FALSE),0)</f>
        <v>0</v>
      </c>
      <c r="H404" s="20">
        <f>VLOOKUP(A404,ブログデータ整理!A:C,2,FALSE)</f>
        <v>0</v>
      </c>
      <c r="I404" s="67">
        <f>VLOOKUP(A404,ブログデータ整理!A:C,3,FALSE)</f>
        <v>0</v>
      </c>
      <c r="J404" s="20">
        <f>VLOOKUP(A404,ブログデータ整理!A:E,4,FALSE)</f>
        <v>0</v>
      </c>
      <c r="K404" s="67">
        <f>VLOOKUP(A404,ブログデータ整理!A:E,5,FALSE)</f>
        <v>0</v>
      </c>
      <c r="L404" s="73"/>
      <c r="M404" s="81"/>
      <c r="N404" s="20">
        <f t="shared" si="22"/>
        <v>0</v>
      </c>
      <c r="O404" s="19">
        <f t="shared" si="22"/>
        <v>0</v>
      </c>
    </row>
    <row r="405" spans="1:15" ht="14.25" customHeight="1" x14ac:dyDescent="0.2">
      <c r="A405" s="63">
        <v>46009</v>
      </c>
      <c r="B405" s="4">
        <f>IFERROR(VLOOKUP(A405,ブログデータ貼り付け用!A:C,2,FALSE),0)</f>
        <v>0</v>
      </c>
      <c r="C405" s="65">
        <f>IFERROR(VLOOKUP(A405,ブログデータ貼り付け用!A:C,3,FALSE),0)</f>
        <v>0</v>
      </c>
      <c r="D405" s="20">
        <f>IFERROR(VLOOKUP(A405,ブログデータ貼り付け用!E:J,4,FALSE),0)</f>
        <v>0</v>
      </c>
      <c r="E405" s="71">
        <f>IFERROR(VLOOKUP(A405,ブログデータ貼り付け用!E:J,6,FALSE),0)</f>
        <v>0</v>
      </c>
      <c r="F405" s="4">
        <f>IFERROR(VLOOKUP(A405,ブログデータ貼り付け用!L:N,2,FALSE),0)</f>
        <v>0</v>
      </c>
      <c r="G405" s="37">
        <f>IFERROR(VLOOKUP(A405,ブログデータ貼り付け用!L:N,3,FALSE),0)</f>
        <v>0</v>
      </c>
      <c r="H405" s="20">
        <f>VLOOKUP(A405,ブログデータ整理!A:C,2,FALSE)</f>
        <v>0</v>
      </c>
      <c r="I405" s="67">
        <f>VLOOKUP(A405,ブログデータ整理!A:C,3,FALSE)</f>
        <v>0</v>
      </c>
      <c r="J405" s="20">
        <f>VLOOKUP(A405,ブログデータ整理!A:E,4,FALSE)</f>
        <v>0</v>
      </c>
      <c r="K405" s="67">
        <f>VLOOKUP(A405,ブログデータ整理!A:E,5,FALSE)</f>
        <v>0</v>
      </c>
      <c r="L405" s="73"/>
      <c r="M405" s="81"/>
      <c r="N405" s="20">
        <f t="shared" si="22"/>
        <v>0</v>
      </c>
      <c r="O405" s="19">
        <f t="shared" si="22"/>
        <v>0</v>
      </c>
    </row>
    <row r="406" spans="1:15" ht="14.25" customHeight="1" x14ac:dyDescent="0.2">
      <c r="A406" s="63">
        <v>46010</v>
      </c>
      <c r="B406" s="4">
        <f>IFERROR(VLOOKUP(A406,ブログデータ貼り付け用!A:C,2,FALSE),0)</f>
        <v>0</v>
      </c>
      <c r="C406" s="65">
        <f>IFERROR(VLOOKUP(A406,ブログデータ貼り付け用!A:C,3,FALSE),0)</f>
        <v>0</v>
      </c>
      <c r="D406" s="20">
        <f>IFERROR(VLOOKUP(A406,ブログデータ貼り付け用!E:J,4,FALSE),0)</f>
        <v>0</v>
      </c>
      <c r="E406" s="71">
        <f>IFERROR(VLOOKUP(A406,ブログデータ貼り付け用!E:J,6,FALSE),0)</f>
        <v>0</v>
      </c>
      <c r="F406" s="4">
        <f>IFERROR(VLOOKUP(A406,ブログデータ貼り付け用!L:N,2,FALSE),0)</f>
        <v>0</v>
      </c>
      <c r="G406" s="37">
        <f>IFERROR(VLOOKUP(A406,ブログデータ貼り付け用!L:N,3,FALSE),0)</f>
        <v>0</v>
      </c>
      <c r="H406" s="20">
        <f>VLOOKUP(A406,ブログデータ整理!A:C,2,FALSE)</f>
        <v>0</v>
      </c>
      <c r="I406" s="67">
        <f>VLOOKUP(A406,ブログデータ整理!A:C,3,FALSE)</f>
        <v>0</v>
      </c>
      <c r="J406" s="20">
        <f>VLOOKUP(A406,ブログデータ整理!A:E,4,FALSE)</f>
        <v>0</v>
      </c>
      <c r="K406" s="67">
        <f>VLOOKUP(A406,ブログデータ整理!A:E,5,FALSE)</f>
        <v>0</v>
      </c>
      <c r="L406" s="73"/>
      <c r="M406" s="81"/>
      <c r="N406" s="20">
        <f t="shared" si="22"/>
        <v>0</v>
      </c>
      <c r="O406" s="19">
        <f t="shared" si="22"/>
        <v>0</v>
      </c>
    </row>
    <row r="407" spans="1:15" ht="14.25" customHeight="1" x14ac:dyDescent="0.2">
      <c r="A407" s="63">
        <v>46011</v>
      </c>
      <c r="B407" s="4">
        <f>IFERROR(VLOOKUP(A407,ブログデータ貼り付け用!A:C,2,FALSE),0)</f>
        <v>0</v>
      </c>
      <c r="C407" s="65">
        <f>IFERROR(VLOOKUP(A407,ブログデータ貼り付け用!A:C,3,FALSE),0)</f>
        <v>0</v>
      </c>
      <c r="D407" s="20">
        <f>IFERROR(VLOOKUP(A407,ブログデータ貼り付け用!E:J,4,FALSE),0)</f>
        <v>0</v>
      </c>
      <c r="E407" s="71">
        <f>IFERROR(VLOOKUP(A407,ブログデータ貼り付け用!E:J,6,FALSE),0)</f>
        <v>0</v>
      </c>
      <c r="F407" s="4">
        <f>IFERROR(VLOOKUP(A407,ブログデータ貼り付け用!L:N,2,FALSE),0)</f>
        <v>0</v>
      </c>
      <c r="G407" s="37">
        <f>IFERROR(VLOOKUP(A407,ブログデータ貼り付け用!L:N,3,FALSE),0)</f>
        <v>0</v>
      </c>
      <c r="H407" s="20">
        <f>VLOOKUP(A407,ブログデータ整理!A:C,2,FALSE)</f>
        <v>0</v>
      </c>
      <c r="I407" s="67">
        <f>VLOOKUP(A407,ブログデータ整理!A:C,3,FALSE)</f>
        <v>0</v>
      </c>
      <c r="J407" s="20">
        <f>VLOOKUP(A407,ブログデータ整理!A:E,4,FALSE)</f>
        <v>0</v>
      </c>
      <c r="K407" s="67">
        <f>VLOOKUP(A407,ブログデータ整理!A:E,5,FALSE)</f>
        <v>0</v>
      </c>
      <c r="L407" s="73"/>
      <c r="M407" s="81"/>
      <c r="N407" s="20">
        <f t="shared" si="22"/>
        <v>0</v>
      </c>
      <c r="O407" s="19">
        <f t="shared" si="22"/>
        <v>0</v>
      </c>
    </row>
    <row r="408" spans="1:15" ht="14.25" customHeight="1" x14ac:dyDescent="0.2">
      <c r="A408" s="63">
        <v>46012</v>
      </c>
      <c r="B408" s="4">
        <f>IFERROR(VLOOKUP(A408,ブログデータ貼り付け用!A:C,2,FALSE),0)</f>
        <v>0</v>
      </c>
      <c r="C408" s="65">
        <f>IFERROR(VLOOKUP(A408,ブログデータ貼り付け用!A:C,3,FALSE),0)</f>
        <v>0</v>
      </c>
      <c r="D408" s="20">
        <f>IFERROR(VLOOKUP(A408,ブログデータ貼り付け用!E:J,4,FALSE),0)</f>
        <v>0</v>
      </c>
      <c r="E408" s="71">
        <f>IFERROR(VLOOKUP(A408,ブログデータ貼り付け用!E:J,6,FALSE),0)</f>
        <v>0</v>
      </c>
      <c r="F408" s="4">
        <f>IFERROR(VLOOKUP(A408,ブログデータ貼り付け用!L:N,2,FALSE),0)</f>
        <v>0</v>
      </c>
      <c r="G408" s="37">
        <f>IFERROR(VLOOKUP(A408,ブログデータ貼り付け用!L:N,3,FALSE),0)</f>
        <v>0</v>
      </c>
      <c r="H408" s="20">
        <f>VLOOKUP(A408,ブログデータ整理!A:C,2,FALSE)</f>
        <v>0</v>
      </c>
      <c r="I408" s="67">
        <f>VLOOKUP(A408,ブログデータ整理!A:C,3,FALSE)</f>
        <v>0</v>
      </c>
      <c r="J408" s="20">
        <f>VLOOKUP(A408,ブログデータ整理!A:E,4,FALSE)</f>
        <v>0</v>
      </c>
      <c r="K408" s="67">
        <f>VLOOKUP(A408,ブログデータ整理!A:E,5,FALSE)</f>
        <v>0</v>
      </c>
      <c r="L408" s="73"/>
      <c r="M408" s="81"/>
      <c r="N408" s="20">
        <f t="shared" si="22"/>
        <v>0</v>
      </c>
      <c r="O408" s="19">
        <f t="shared" si="22"/>
        <v>0</v>
      </c>
    </row>
    <row r="409" spans="1:15" ht="14.25" customHeight="1" x14ac:dyDescent="0.2">
      <c r="A409" s="63">
        <v>46013</v>
      </c>
      <c r="B409" s="4">
        <f>IFERROR(VLOOKUP(A409,ブログデータ貼り付け用!A:C,2,FALSE),0)</f>
        <v>0</v>
      </c>
      <c r="C409" s="65">
        <f>IFERROR(VLOOKUP(A409,ブログデータ貼り付け用!A:C,3,FALSE),0)</f>
        <v>0</v>
      </c>
      <c r="D409" s="20">
        <f>IFERROR(VLOOKUP(A409,ブログデータ貼り付け用!E:J,4,FALSE),0)</f>
        <v>0</v>
      </c>
      <c r="E409" s="71">
        <f>IFERROR(VLOOKUP(A409,ブログデータ貼り付け用!E:J,6,FALSE),0)</f>
        <v>0</v>
      </c>
      <c r="F409" s="4">
        <f>IFERROR(VLOOKUP(A409,ブログデータ貼り付け用!L:N,2,FALSE),0)</f>
        <v>0</v>
      </c>
      <c r="G409" s="37">
        <f>IFERROR(VLOOKUP(A409,ブログデータ貼り付け用!L:N,3,FALSE),0)</f>
        <v>0</v>
      </c>
      <c r="H409" s="20">
        <f>VLOOKUP(A409,ブログデータ整理!A:C,2,FALSE)</f>
        <v>0</v>
      </c>
      <c r="I409" s="67">
        <f>VLOOKUP(A409,ブログデータ整理!A:C,3,FALSE)</f>
        <v>0</v>
      </c>
      <c r="J409" s="20">
        <f>VLOOKUP(A409,ブログデータ整理!A:E,4,FALSE)</f>
        <v>0</v>
      </c>
      <c r="K409" s="67">
        <f>VLOOKUP(A409,ブログデータ整理!A:E,5,FALSE)</f>
        <v>0</v>
      </c>
      <c r="L409" s="73"/>
      <c r="M409" s="81"/>
      <c r="N409" s="20">
        <f t="shared" si="22"/>
        <v>0</v>
      </c>
      <c r="O409" s="19">
        <f t="shared" si="22"/>
        <v>0</v>
      </c>
    </row>
    <row r="410" spans="1:15" ht="14.25" customHeight="1" x14ac:dyDescent="0.2">
      <c r="A410" s="63">
        <v>46014</v>
      </c>
      <c r="B410" s="4">
        <f>IFERROR(VLOOKUP(A410,ブログデータ貼り付け用!A:C,2,FALSE),0)</f>
        <v>0</v>
      </c>
      <c r="C410" s="65">
        <f>IFERROR(VLOOKUP(A410,ブログデータ貼り付け用!A:C,3,FALSE),0)</f>
        <v>0</v>
      </c>
      <c r="D410" s="20">
        <f>IFERROR(VLOOKUP(A410,ブログデータ貼り付け用!E:J,4,FALSE),0)</f>
        <v>0</v>
      </c>
      <c r="E410" s="71">
        <f>IFERROR(VLOOKUP(A410,ブログデータ貼り付け用!E:J,6,FALSE),0)</f>
        <v>0</v>
      </c>
      <c r="F410" s="4">
        <f>IFERROR(VLOOKUP(A410,ブログデータ貼り付け用!L:N,2,FALSE),0)</f>
        <v>0</v>
      </c>
      <c r="G410" s="37">
        <f>IFERROR(VLOOKUP(A410,ブログデータ貼り付け用!L:N,3,FALSE),0)</f>
        <v>0</v>
      </c>
      <c r="H410" s="20">
        <f>VLOOKUP(A410,ブログデータ整理!A:C,2,FALSE)</f>
        <v>0</v>
      </c>
      <c r="I410" s="67">
        <f>VLOOKUP(A410,ブログデータ整理!A:C,3,FALSE)</f>
        <v>0</v>
      </c>
      <c r="J410" s="20">
        <f>VLOOKUP(A410,ブログデータ整理!A:E,4,FALSE)</f>
        <v>0</v>
      </c>
      <c r="K410" s="67">
        <f>VLOOKUP(A410,ブログデータ整理!A:E,5,FALSE)</f>
        <v>0</v>
      </c>
      <c r="L410" s="73"/>
      <c r="M410" s="81"/>
      <c r="N410" s="20">
        <f t="shared" si="22"/>
        <v>0</v>
      </c>
      <c r="O410" s="19">
        <f t="shared" si="22"/>
        <v>0</v>
      </c>
    </row>
    <row r="411" spans="1:15" ht="14.25" customHeight="1" x14ac:dyDescent="0.2">
      <c r="A411" s="63">
        <v>46015</v>
      </c>
      <c r="B411" s="4">
        <f>IFERROR(VLOOKUP(A411,ブログデータ貼り付け用!A:C,2,FALSE),0)</f>
        <v>0</v>
      </c>
      <c r="C411" s="65">
        <f>IFERROR(VLOOKUP(A411,ブログデータ貼り付け用!A:C,3,FALSE),0)</f>
        <v>0</v>
      </c>
      <c r="D411" s="20">
        <f>IFERROR(VLOOKUP(A411,ブログデータ貼り付け用!E:J,4,FALSE),0)</f>
        <v>0</v>
      </c>
      <c r="E411" s="71">
        <f>IFERROR(VLOOKUP(A411,ブログデータ貼り付け用!E:J,6,FALSE),0)</f>
        <v>0</v>
      </c>
      <c r="F411" s="4">
        <f>IFERROR(VLOOKUP(A411,ブログデータ貼り付け用!L:N,2,FALSE),0)</f>
        <v>0</v>
      </c>
      <c r="G411" s="37">
        <f>IFERROR(VLOOKUP(A411,ブログデータ貼り付け用!L:N,3,FALSE),0)</f>
        <v>0</v>
      </c>
      <c r="H411" s="20">
        <f>VLOOKUP(A411,ブログデータ整理!A:C,2,FALSE)</f>
        <v>0</v>
      </c>
      <c r="I411" s="67">
        <f>VLOOKUP(A411,ブログデータ整理!A:C,3,FALSE)</f>
        <v>0</v>
      </c>
      <c r="J411" s="20">
        <f>VLOOKUP(A411,ブログデータ整理!A:E,4,FALSE)</f>
        <v>0</v>
      </c>
      <c r="K411" s="67">
        <f>VLOOKUP(A411,ブログデータ整理!A:E,5,FALSE)</f>
        <v>0</v>
      </c>
      <c r="L411" s="73"/>
      <c r="M411" s="81"/>
      <c r="N411" s="20">
        <f t="shared" si="22"/>
        <v>0</v>
      </c>
      <c r="O411" s="19">
        <f t="shared" si="22"/>
        <v>0</v>
      </c>
    </row>
    <row r="412" spans="1:15" ht="14.25" customHeight="1" x14ac:dyDescent="0.2">
      <c r="A412" s="63">
        <v>46016</v>
      </c>
      <c r="B412" s="4">
        <f>IFERROR(VLOOKUP(A412,ブログデータ貼り付け用!A:C,2,FALSE),0)</f>
        <v>0</v>
      </c>
      <c r="C412" s="65">
        <f>IFERROR(VLOOKUP(A412,ブログデータ貼り付け用!A:C,3,FALSE),0)</f>
        <v>0</v>
      </c>
      <c r="D412" s="20">
        <f>IFERROR(VLOOKUP(A412,ブログデータ貼り付け用!E:J,4,FALSE),0)</f>
        <v>0</v>
      </c>
      <c r="E412" s="71">
        <f>IFERROR(VLOOKUP(A412,ブログデータ貼り付け用!E:J,6,FALSE),0)</f>
        <v>0</v>
      </c>
      <c r="F412" s="4">
        <f>IFERROR(VLOOKUP(A412,ブログデータ貼り付け用!L:N,2,FALSE),0)</f>
        <v>0</v>
      </c>
      <c r="G412" s="37">
        <f>IFERROR(VLOOKUP(A412,ブログデータ貼り付け用!L:N,3,FALSE),0)</f>
        <v>0</v>
      </c>
      <c r="H412" s="20">
        <f>VLOOKUP(A412,ブログデータ整理!A:C,2,FALSE)</f>
        <v>0</v>
      </c>
      <c r="I412" s="67">
        <f>VLOOKUP(A412,ブログデータ整理!A:C,3,FALSE)</f>
        <v>0</v>
      </c>
      <c r="J412" s="20">
        <f>VLOOKUP(A412,ブログデータ整理!A:E,4,FALSE)</f>
        <v>0</v>
      </c>
      <c r="K412" s="67">
        <f>VLOOKUP(A412,ブログデータ整理!A:E,5,FALSE)</f>
        <v>0</v>
      </c>
      <c r="L412" s="73"/>
      <c r="M412" s="81"/>
      <c r="N412" s="20">
        <f t="shared" si="22"/>
        <v>0</v>
      </c>
      <c r="O412" s="19">
        <f t="shared" si="22"/>
        <v>0</v>
      </c>
    </row>
    <row r="413" spans="1:15" ht="14.25" customHeight="1" x14ac:dyDescent="0.2">
      <c r="A413" s="63">
        <v>46017</v>
      </c>
      <c r="B413" s="4">
        <f>IFERROR(VLOOKUP(A413,ブログデータ貼り付け用!A:C,2,FALSE),0)</f>
        <v>0</v>
      </c>
      <c r="C413" s="65">
        <f>IFERROR(VLOOKUP(A413,ブログデータ貼り付け用!A:C,3,FALSE),0)</f>
        <v>0</v>
      </c>
      <c r="D413" s="20">
        <f>IFERROR(VLOOKUP(A413,ブログデータ貼り付け用!E:J,4,FALSE),0)</f>
        <v>0</v>
      </c>
      <c r="E413" s="71">
        <f>IFERROR(VLOOKUP(A413,ブログデータ貼り付け用!E:J,6,FALSE),0)</f>
        <v>0</v>
      </c>
      <c r="F413" s="4">
        <f>IFERROR(VLOOKUP(A413,ブログデータ貼り付け用!L:N,2,FALSE),0)</f>
        <v>0</v>
      </c>
      <c r="G413" s="37">
        <f>IFERROR(VLOOKUP(A413,ブログデータ貼り付け用!L:N,3,FALSE),0)</f>
        <v>0</v>
      </c>
      <c r="H413" s="20">
        <f>VLOOKUP(A413,ブログデータ整理!A:C,2,FALSE)</f>
        <v>0</v>
      </c>
      <c r="I413" s="67">
        <f>VLOOKUP(A413,ブログデータ整理!A:C,3,FALSE)</f>
        <v>0</v>
      </c>
      <c r="J413" s="20">
        <f>VLOOKUP(A413,ブログデータ整理!A:E,4,FALSE)</f>
        <v>0</v>
      </c>
      <c r="K413" s="67">
        <f>VLOOKUP(A413,ブログデータ整理!A:E,5,FALSE)</f>
        <v>0</v>
      </c>
      <c r="L413" s="73"/>
      <c r="M413" s="81"/>
      <c r="N413" s="20">
        <f t="shared" si="22"/>
        <v>0</v>
      </c>
      <c r="O413" s="19">
        <f t="shared" si="22"/>
        <v>0</v>
      </c>
    </row>
    <row r="414" spans="1:15" ht="14.25" customHeight="1" x14ac:dyDescent="0.2">
      <c r="A414" s="63">
        <v>46018</v>
      </c>
      <c r="B414" s="4">
        <f>IFERROR(VLOOKUP(A414,ブログデータ貼り付け用!A:C,2,FALSE),0)</f>
        <v>0</v>
      </c>
      <c r="C414" s="65">
        <f>IFERROR(VLOOKUP(A414,ブログデータ貼り付け用!A:C,3,FALSE),0)</f>
        <v>0</v>
      </c>
      <c r="D414" s="20">
        <f>IFERROR(VLOOKUP(A414,ブログデータ貼り付け用!E:J,4,FALSE),0)</f>
        <v>0</v>
      </c>
      <c r="E414" s="71">
        <f>IFERROR(VLOOKUP(A414,ブログデータ貼り付け用!E:J,6,FALSE),0)</f>
        <v>0</v>
      </c>
      <c r="F414" s="4">
        <f>IFERROR(VLOOKUP(A414,ブログデータ貼り付け用!L:N,2,FALSE),0)</f>
        <v>0</v>
      </c>
      <c r="G414" s="37">
        <f>IFERROR(VLOOKUP(A414,ブログデータ貼り付け用!L:N,3,FALSE),0)</f>
        <v>0</v>
      </c>
      <c r="H414" s="20">
        <f>VLOOKUP(A414,ブログデータ整理!A:C,2,FALSE)</f>
        <v>0</v>
      </c>
      <c r="I414" s="67">
        <f>VLOOKUP(A414,ブログデータ整理!A:C,3,FALSE)</f>
        <v>0</v>
      </c>
      <c r="J414" s="20">
        <f>VLOOKUP(A414,ブログデータ整理!A:E,4,FALSE)</f>
        <v>0</v>
      </c>
      <c r="K414" s="67">
        <f>VLOOKUP(A414,ブログデータ整理!A:E,5,FALSE)</f>
        <v>0</v>
      </c>
      <c r="L414" s="73"/>
      <c r="M414" s="81"/>
      <c r="N414" s="20">
        <f t="shared" si="22"/>
        <v>0</v>
      </c>
      <c r="O414" s="19">
        <f t="shared" si="22"/>
        <v>0</v>
      </c>
    </row>
    <row r="415" spans="1:15" ht="14.25" customHeight="1" x14ac:dyDescent="0.2">
      <c r="A415" s="63">
        <v>46019</v>
      </c>
      <c r="B415" s="4">
        <f>IFERROR(VLOOKUP(A415,ブログデータ貼り付け用!A:C,2,FALSE),0)</f>
        <v>0</v>
      </c>
      <c r="C415" s="65">
        <f>IFERROR(VLOOKUP(A415,ブログデータ貼り付け用!A:C,3,FALSE),0)</f>
        <v>0</v>
      </c>
      <c r="D415" s="20">
        <f>IFERROR(VLOOKUP(A415,ブログデータ貼り付け用!E:J,4,FALSE),0)</f>
        <v>0</v>
      </c>
      <c r="E415" s="71">
        <f>IFERROR(VLOOKUP(A415,ブログデータ貼り付け用!E:J,6,FALSE),0)</f>
        <v>0</v>
      </c>
      <c r="F415" s="4">
        <f>IFERROR(VLOOKUP(A415,ブログデータ貼り付け用!L:N,2,FALSE),0)</f>
        <v>0</v>
      </c>
      <c r="G415" s="37">
        <f>IFERROR(VLOOKUP(A415,ブログデータ貼り付け用!L:N,3,FALSE),0)</f>
        <v>0</v>
      </c>
      <c r="H415" s="20">
        <f>VLOOKUP(A415,ブログデータ整理!A:C,2,FALSE)</f>
        <v>0</v>
      </c>
      <c r="I415" s="67">
        <f>VLOOKUP(A415,ブログデータ整理!A:C,3,FALSE)</f>
        <v>0</v>
      </c>
      <c r="J415" s="20">
        <f>VLOOKUP(A415,ブログデータ整理!A:E,4,FALSE)</f>
        <v>0</v>
      </c>
      <c r="K415" s="67">
        <f>VLOOKUP(A415,ブログデータ整理!A:E,5,FALSE)</f>
        <v>0</v>
      </c>
      <c r="L415" s="73"/>
      <c r="M415" s="81"/>
      <c r="N415" s="20">
        <f t="shared" si="22"/>
        <v>0</v>
      </c>
      <c r="O415" s="19">
        <f t="shared" si="22"/>
        <v>0</v>
      </c>
    </row>
    <row r="416" spans="1:15" ht="14.25" customHeight="1" x14ac:dyDescent="0.2">
      <c r="A416" s="63">
        <v>46020</v>
      </c>
      <c r="B416" s="4">
        <f>IFERROR(VLOOKUP(A416,ブログデータ貼り付け用!A:C,2,FALSE),0)</f>
        <v>0</v>
      </c>
      <c r="C416" s="65">
        <f>IFERROR(VLOOKUP(A416,ブログデータ貼り付け用!A:C,3,FALSE),0)</f>
        <v>0</v>
      </c>
      <c r="D416" s="20">
        <f>IFERROR(VLOOKUP(A416,ブログデータ貼り付け用!E:J,4,FALSE),0)</f>
        <v>0</v>
      </c>
      <c r="E416" s="71">
        <f>IFERROR(VLOOKUP(A416,ブログデータ貼り付け用!E:J,6,FALSE),0)</f>
        <v>0</v>
      </c>
      <c r="F416" s="4">
        <f>IFERROR(VLOOKUP(A416,ブログデータ貼り付け用!L:N,2,FALSE),0)</f>
        <v>0</v>
      </c>
      <c r="G416" s="37">
        <f>IFERROR(VLOOKUP(A416,ブログデータ貼り付け用!L:N,3,FALSE),0)</f>
        <v>0</v>
      </c>
      <c r="H416" s="20">
        <f>VLOOKUP(A416,ブログデータ整理!A:C,2,FALSE)</f>
        <v>0</v>
      </c>
      <c r="I416" s="67">
        <f>VLOOKUP(A416,ブログデータ整理!A:C,3,FALSE)</f>
        <v>0</v>
      </c>
      <c r="J416" s="20">
        <f>VLOOKUP(A416,ブログデータ整理!A:E,4,FALSE)</f>
        <v>0</v>
      </c>
      <c r="K416" s="67">
        <f>VLOOKUP(A416,ブログデータ整理!A:E,5,FALSE)</f>
        <v>0</v>
      </c>
      <c r="L416" s="73"/>
      <c r="M416" s="81"/>
      <c r="N416" s="20">
        <f t="shared" si="22"/>
        <v>0</v>
      </c>
      <c r="O416" s="19">
        <f t="shared" si="22"/>
        <v>0</v>
      </c>
    </row>
    <row r="417" spans="1:15" ht="14.25" customHeight="1" x14ac:dyDescent="0.2">
      <c r="A417" s="63">
        <v>46021</v>
      </c>
      <c r="B417" s="4">
        <f>IFERROR(VLOOKUP(A417,ブログデータ貼り付け用!A:C,2,FALSE),0)</f>
        <v>0</v>
      </c>
      <c r="C417" s="65">
        <f>IFERROR(VLOOKUP(A417,ブログデータ貼り付け用!A:C,3,FALSE),0)</f>
        <v>0</v>
      </c>
      <c r="D417" s="20">
        <f>IFERROR(VLOOKUP(A417,ブログデータ貼り付け用!E:J,4,FALSE),0)</f>
        <v>0</v>
      </c>
      <c r="E417" s="71">
        <f>IFERROR(VLOOKUP(A417,ブログデータ貼り付け用!E:J,6,FALSE),0)</f>
        <v>0</v>
      </c>
      <c r="F417" s="4">
        <f>IFERROR(VLOOKUP(A417,ブログデータ貼り付け用!L:N,2,FALSE),0)</f>
        <v>0</v>
      </c>
      <c r="G417" s="37">
        <f>IFERROR(VLOOKUP(A417,ブログデータ貼り付け用!L:N,3,FALSE),0)</f>
        <v>0</v>
      </c>
      <c r="H417" s="20">
        <f>VLOOKUP(A417,ブログデータ整理!A:C,2,FALSE)</f>
        <v>0</v>
      </c>
      <c r="I417" s="67">
        <f>VLOOKUP(A417,ブログデータ整理!A:C,3,FALSE)</f>
        <v>0</v>
      </c>
      <c r="J417" s="20">
        <f>VLOOKUP(A417,ブログデータ整理!A:E,4,FALSE)</f>
        <v>0</v>
      </c>
      <c r="K417" s="67">
        <f>VLOOKUP(A417,ブログデータ整理!A:E,5,FALSE)</f>
        <v>0</v>
      </c>
      <c r="L417" s="73"/>
      <c r="M417" s="81"/>
      <c r="N417" s="20">
        <f t="shared" si="22"/>
        <v>0</v>
      </c>
      <c r="O417" s="19">
        <f t="shared" si="22"/>
        <v>0</v>
      </c>
    </row>
    <row r="418" spans="1:15" ht="14.25" customHeight="1" thickBot="1" x14ac:dyDescent="0.25">
      <c r="A418" s="63">
        <v>46022</v>
      </c>
      <c r="B418" s="4">
        <f>IFERROR(VLOOKUP(A418,ブログデータ貼り付け用!A:C,2,FALSE),0)</f>
        <v>0</v>
      </c>
      <c r="C418" s="65">
        <f>IFERROR(VLOOKUP(A418,ブログデータ貼り付け用!A:C,3,FALSE),0)</f>
        <v>0</v>
      </c>
      <c r="D418" s="11">
        <f>IFERROR(VLOOKUP(A418,ブログデータ貼り付け用!E:J,4,FALSE),0)</f>
        <v>0</v>
      </c>
      <c r="E418" s="72">
        <f>IFERROR(VLOOKUP(A418,ブログデータ貼り付け用!E:J,6,FALSE),0)</f>
        <v>0</v>
      </c>
      <c r="F418" s="4">
        <f>IFERROR(VLOOKUP(A418,ブログデータ貼り付け用!L:N,2,FALSE),0)</f>
        <v>0</v>
      </c>
      <c r="G418" s="37">
        <f>IFERROR(VLOOKUP(A418,ブログデータ貼り付け用!L:N,3,FALSE),0)</f>
        <v>0</v>
      </c>
      <c r="H418" s="20">
        <f>VLOOKUP(A418,ブログデータ整理!A:C,2,FALSE)</f>
        <v>0</v>
      </c>
      <c r="I418" s="67">
        <f>VLOOKUP(A418,ブログデータ整理!A:C,3,FALSE)</f>
        <v>0</v>
      </c>
      <c r="J418" s="20">
        <f>VLOOKUP(A418,ブログデータ整理!A:E,4,FALSE)</f>
        <v>0</v>
      </c>
      <c r="K418" s="67">
        <f>VLOOKUP(A418,ブログデータ整理!A:E,5,FALSE)</f>
        <v>0</v>
      </c>
      <c r="L418" s="73"/>
      <c r="M418" s="81"/>
      <c r="N418" s="20">
        <f t="shared" si="22"/>
        <v>0</v>
      </c>
      <c r="O418" s="19">
        <f t="shared" si="22"/>
        <v>0</v>
      </c>
    </row>
    <row r="419" spans="1:15" ht="15.5" customHeight="1" thickBot="1" x14ac:dyDescent="0.25">
      <c r="A419" s="17" t="s">
        <v>140</v>
      </c>
      <c r="B419" s="74"/>
      <c r="C419" s="75"/>
      <c r="D419" s="76"/>
      <c r="E419" s="75"/>
      <c r="F419" s="76"/>
      <c r="G419" s="75"/>
      <c r="H419" s="76"/>
      <c r="I419" s="75"/>
      <c r="J419" s="76"/>
      <c r="K419" s="75"/>
      <c r="L419" s="76"/>
      <c r="M419" s="75"/>
      <c r="N419" s="13">
        <f>B419+D419+F419+H419+J419+L419</f>
        <v>0</v>
      </c>
      <c r="O419" s="14">
        <f>C419+E419+G419+I419+K419+M419</f>
        <v>0</v>
      </c>
    </row>
    <row r="420" spans="1:15" ht="17.25" customHeight="1" thickBot="1" x14ac:dyDescent="0.25">
      <c r="A420" s="17" t="s">
        <v>18</v>
      </c>
      <c r="B420" s="22">
        <f t="shared" ref="B420:M420" si="23">SUM(B388:B419)</f>
        <v>0</v>
      </c>
      <c r="C420" s="23">
        <f t="shared" si="23"/>
        <v>0</v>
      </c>
      <c r="D420" s="26">
        <f t="shared" si="23"/>
        <v>0</v>
      </c>
      <c r="E420" s="27">
        <f t="shared" si="23"/>
        <v>0</v>
      </c>
      <c r="F420" s="24">
        <f t="shared" si="23"/>
        <v>0</v>
      </c>
      <c r="G420" s="25">
        <f t="shared" si="23"/>
        <v>0</v>
      </c>
      <c r="H420" s="33">
        <f t="shared" si="23"/>
        <v>0</v>
      </c>
      <c r="I420" s="34">
        <f t="shared" si="23"/>
        <v>0</v>
      </c>
      <c r="J420" s="32">
        <f t="shared" si="23"/>
        <v>0</v>
      </c>
      <c r="K420" s="30">
        <f t="shared" si="23"/>
        <v>0</v>
      </c>
      <c r="L420" s="28">
        <f t="shared" si="23"/>
        <v>0</v>
      </c>
      <c r="M420" s="29">
        <f t="shared" si="23"/>
        <v>0</v>
      </c>
      <c r="N420" s="13">
        <f>B420+D420+F420+H420+J420+L420</f>
        <v>0</v>
      </c>
      <c r="O420" s="14">
        <f>C420+E420+G420+I420+K420+M420</f>
        <v>0</v>
      </c>
    </row>
  </sheetData>
  <sheetProtection sheet="1" objects="1" scenarios="1" formatCells="0"/>
  <mergeCells count="96">
    <mergeCell ref="L351:M351"/>
    <mergeCell ref="N351:O351"/>
    <mergeCell ref="A386:A387"/>
    <mergeCell ref="B386:C386"/>
    <mergeCell ref="D386:E386"/>
    <mergeCell ref="F386:G386"/>
    <mergeCell ref="H386:I386"/>
    <mergeCell ref="J386:K386"/>
    <mergeCell ref="L386:M386"/>
    <mergeCell ref="N386:O386"/>
    <mergeCell ref="A351:A352"/>
    <mergeCell ref="B351:C351"/>
    <mergeCell ref="D351:E351"/>
    <mergeCell ref="F351:G351"/>
    <mergeCell ref="H351:I351"/>
    <mergeCell ref="J351:K351"/>
    <mergeCell ref="L281:M281"/>
    <mergeCell ref="N281:O281"/>
    <mergeCell ref="A316:A317"/>
    <mergeCell ref="B316:C316"/>
    <mergeCell ref="D316:E316"/>
    <mergeCell ref="F316:G316"/>
    <mergeCell ref="H316:I316"/>
    <mergeCell ref="J316:K316"/>
    <mergeCell ref="L316:M316"/>
    <mergeCell ref="N316:O316"/>
    <mergeCell ref="A281:A282"/>
    <mergeCell ref="B281:C281"/>
    <mergeCell ref="D281:E281"/>
    <mergeCell ref="F281:G281"/>
    <mergeCell ref="H281:I281"/>
    <mergeCell ref="J281:K281"/>
    <mergeCell ref="L211:M211"/>
    <mergeCell ref="N211:O211"/>
    <mergeCell ref="A246:A247"/>
    <mergeCell ref="B246:C246"/>
    <mergeCell ref="D246:E246"/>
    <mergeCell ref="F246:G246"/>
    <mergeCell ref="H246:I246"/>
    <mergeCell ref="J246:K246"/>
    <mergeCell ref="L246:M246"/>
    <mergeCell ref="N246:O246"/>
    <mergeCell ref="A211:A212"/>
    <mergeCell ref="B211:C211"/>
    <mergeCell ref="D211:E211"/>
    <mergeCell ref="F211:G211"/>
    <mergeCell ref="H211:I211"/>
    <mergeCell ref="J211:K211"/>
    <mergeCell ref="L141:M141"/>
    <mergeCell ref="N141:O141"/>
    <mergeCell ref="A176:A177"/>
    <mergeCell ref="B176:C176"/>
    <mergeCell ref="D176:E176"/>
    <mergeCell ref="F176:G176"/>
    <mergeCell ref="H176:I176"/>
    <mergeCell ref="J176:K176"/>
    <mergeCell ref="L176:M176"/>
    <mergeCell ref="N176:O176"/>
    <mergeCell ref="A141:A142"/>
    <mergeCell ref="B141:C141"/>
    <mergeCell ref="D141:E141"/>
    <mergeCell ref="F141:G141"/>
    <mergeCell ref="H141:I141"/>
    <mergeCell ref="J141:K141"/>
    <mergeCell ref="L71:M71"/>
    <mergeCell ref="N71:O71"/>
    <mergeCell ref="A106:A107"/>
    <mergeCell ref="B106:C106"/>
    <mergeCell ref="D106:E106"/>
    <mergeCell ref="F106:G106"/>
    <mergeCell ref="H106:I106"/>
    <mergeCell ref="J106:K106"/>
    <mergeCell ref="L106:M106"/>
    <mergeCell ref="N106:O106"/>
    <mergeCell ref="A71:A72"/>
    <mergeCell ref="B71:C71"/>
    <mergeCell ref="D71:E71"/>
    <mergeCell ref="F71:G71"/>
    <mergeCell ref="H71:I71"/>
    <mergeCell ref="J71:K71"/>
    <mergeCell ref="L1:M1"/>
    <mergeCell ref="N1:O1"/>
    <mergeCell ref="A36:A37"/>
    <mergeCell ref="B36:C36"/>
    <mergeCell ref="D36:E36"/>
    <mergeCell ref="F36:G36"/>
    <mergeCell ref="H36:I36"/>
    <mergeCell ref="J36:K36"/>
    <mergeCell ref="L36:M36"/>
    <mergeCell ref="N36:O36"/>
    <mergeCell ref="A1:A2"/>
    <mergeCell ref="B1:C1"/>
    <mergeCell ref="D1:E1"/>
    <mergeCell ref="F1:G1"/>
    <mergeCell ref="H1:I1"/>
    <mergeCell ref="J1:K1"/>
  </mergeCells>
  <phoneticPr fontId="1"/>
  <pageMargins left="0.7" right="0.7" top="0.75" bottom="0.75" header="0.3" footer="0.3"/>
  <pageSetup paperSize="9" orientation="landscape" r:id="rId1"/>
  <headerFooter>
    <oddHeader>&amp;C&amp;"-,太字"2025年 ブログ日毎集計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集計</vt:lpstr>
      <vt:lpstr>ストックデータ貼り付け用</vt:lpstr>
      <vt:lpstr>iStock用</vt:lpstr>
      <vt:lpstr>ストックデータ整理</vt:lpstr>
      <vt:lpstr>ストック日毎集計</vt:lpstr>
      <vt:lpstr>ブログデータ貼り付け用</vt:lpstr>
      <vt:lpstr>Amazonアソシエイト用</vt:lpstr>
      <vt:lpstr>ブログデータ整理</vt:lpstr>
      <vt:lpstr>ブログ日毎集計</vt:lpstr>
      <vt:lpstr>その他サイト報酬入力</vt:lpstr>
      <vt:lpstr>経費入力</vt:lpstr>
      <vt:lpstr>換金・振込管理</vt:lpstr>
      <vt:lpstr>【白色・雑所得】確定申告参考用</vt:lpstr>
      <vt:lpstr>その他サイト報酬入力!Print_Area</vt:lpstr>
      <vt:lpstr>換金・振込管理!Print_Area</vt:lpstr>
      <vt:lpstr>経費入力!Print_Area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</dc:creator>
  <cp:lastModifiedBy>沢田（秋山）直美</cp:lastModifiedBy>
  <cp:revision/>
  <dcterms:created xsi:type="dcterms:W3CDTF">2021-01-03T07:39:17Z</dcterms:created>
  <dcterms:modified xsi:type="dcterms:W3CDTF">2025-08-10T14:59:38Z</dcterms:modified>
</cp:coreProperties>
</file>